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市场调研" sheetId="8" r:id="rId1"/>
    <sheet name="文案生成" sheetId="9" r:id="rId2"/>
    <sheet name="关键词&amp;广告" sheetId="10" r:id="rId3"/>
    <sheet name="站外红人" sheetId="11" r:id="rId4"/>
    <sheet name="客服板块" sheetId="12" r:id="rId5"/>
    <sheet name="令" sheetId="7" r:id="rId6"/>
    <sheet name="Sheet1" sheetId="14" r:id="rId7"/>
    <sheet name="。" sheetId="3"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28A9600B049E4895B3C21AF69F307805"/>
        <xdr:cNvPicPr>
          <a:picLocks noChangeAspect="1"/>
        </xdr:cNvPicPr>
      </xdr:nvPicPr>
      <xdr:blipFill>
        <a:blip r:embed="rId1"/>
        <a:stretch>
          <a:fillRect/>
        </a:stretch>
      </xdr:blipFill>
      <xdr:spPr>
        <a:xfrm>
          <a:off x="66675" y="66675"/>
          <a:ext cx="3733800" cy="4905375"/>
        </a:xfrm>
        <a:prstGeom prst="rect">
          <a:avLst/>
        </a:prstGeom>
        <a:noFill/>
        <a:ln w="9525">
          <a:noFill/>
        </a:ln>
      </xdr:spPr>
    </xdr:pic>
  </etc:cellImage>
</etc:cellImages>
</file>

<file path=xl/comments1.xml><?xml version="1.0" encoding="utf-8"?>
<comments xmlns="http://schemas.openxmlformats.org/spreadsheetml/2006/main">
  <authors>
    <author>user</author>
  </authors>
  <commentList>
    <comment ref="A2" authorId="0">
      <text>
        <r>
          <rPr>
            <b/>
            <sz val="9"/>
            <rFont val="宋体"/>
            <charset val="134"/>
          </rPr>
          <t>法老Pharaoh：</t>
        </r>
        <r>
          <rPr>
            <sz val="9"/>
            <rFont val="宋体"/>
            <charset val="134"/>
          </rPr>
          <t xml:space="preserve">
必填，选择生成调研还是竞品分析</t>
        </r>
      </text>
    </comment>
    <comment ref="C2" authorId="0">
      <text>
        <r>
          <rPr>
            <b/>
            <sz val="9"/>
            <rFont val="宋体"/>
            <charset val="134"/>
          </rPr>
          <t>法老Pharaoh:</t>
        </r>
        <r>
          <rPr>
            <sz val="9"/>
            <rFont val="宋体"/>
            <charset val="134"/>
          </rPr>
          <t xml:space="preserve">
建议最好是用本土最核心的关键词</t>
        </r>
      </text>
    </comment>
    <comment ref="A3" authorId="0">
      <text>
        <r>
          <rPr>
            <b/>
            <sz val="9"/>
            <rFont val="宋体"/>
            <charset val="134"/>
          </rPr>
          <t>法老pharaoh:</t>
        </r>
        <r>
          <rPr>
            <sz val="9"/>
            <rFont val="宋体"/>
            <charset val="134"/>
          </rPr>
          <t xml:space="preserve">
竞品分析下选择具体任务</t>
        </r>
      </text>
    </comment>
  </commentList>
</comments>
</file>

<file path=xl/comments2.xml><?xml version="1.0" encoding="utf-8"?>
<comments xmlns="http://schemas.openxmlformats.org/spreadsheetml/2006/main">
  <authors>
    <author>user</author>
  </authors>
  <commentList>
    <comment ref="A4" authorId="0">
      <text>
        <r>
          <rPr>
            <b/>
            <sz val="9"/>
            <rFont val="宋体"/>
            <charset val="134"/>
          </rPr>
          <t xml:space="preserve">法老Pharaoh：
</t>
        </r>
        <r>
          <rPr>
            <sz val="9"/>
            <rFont val="宋体"/>
            <charset val="134"/>
          </rPr>
          <t>必填，最好用该产品本土最核心关键词</t>
        </r>
      </text>
    </comment>
    <comment ref="C4" authorId="0">
      <text>
        <r>
          <rPr>
            <b/>
            <sz val="9"/>
            <rFont val="宋体"/>
            <charset val="134"/>
          </rPr>
          <t xml:space="preserve">法老Pharaoh：
</t>
        </r>
        <r>
          <rPr>
            <sz val="9"/>
            <rFont val="宋体"/>
            <charset val="134"/>
          </rPr>
          <t>选填, 建议输入本土核心词或长尾词</t>
        </r>
      </text>
    </comment>
    <comment ref="C5" authorId="0">
      <text>
        <r>
          <rPr>
            <b/>
            <sz val="9"/>
            <rFont val="宋体"/>
            <charset val="134"/>
          </rPr>
          <t>法老Pharaoh：</t>
        </r>
        <r>
          <rPr>
            <sz val="9"/>
            <rFont val="宋体"/>
            <charset val="134"/>
          </rPr>
          <t xml:space="preserve">
选填，五行和描述是否在开头加入Emoji符号
</t>
        </r>
      </text>
    </comment>
    <comment ref="A6" authorId="0">
      <text>
        <r>
          <rPr>
            <b/>
            <sz val="9"/>
            <rFont val="宋体"/>
            <charset val="134"/>
          </rPr>
          <t>法老Pharaoh：</t>
        </r>
        <r>
          <rPr>
            <sz val="9"/>
            <rFont val="宋体"/>
            <charset val="134"/>
          </rPr>
          <t xml:space="preserve">
必填，产品形状、尺寸、颜色、功能、卖点等，用逗号隔开</t>
        </r>
      </text>
    </comment>
    <comment ref="A7" authorId="0">
      <text>
        <r>
          <rPr>
            <b/>
            <sz val="9"/>
            <rFont val="宋体"/>
            <charset val="134"/>
          </rPr>
          <t xml:space="preserve">法老Pharaoh：
</t>
        </r>
        <r>
          <rPr>
            <sz val="9"/>
            <rFont val="宋体"/>
            <charset val="134"/>
          </rPr>
          <t xml:space="preserve">选填，一条优秀的竞品标题
</t>
        </r>
      </text>
    </comment>
    <comment ref="A8" authorId="0">
      <text>
        <r>
          <rPr>
            <b/>
            <sz val="9"/>
            <rFont val="宋体"/>
            <charset val="134"/>
          </rPr>
          <t>法老Pharaoh：</t>
        </r>
        <r>
          <rPr>
            <sz val="9"/>
            <rFont val="宋体"/>
            <charset val="134"/>
          </rPr>
          <t xml:space="preserve">
选填，一条优秀的竞品五行
</t>
        </r>
      </text>
    </comment>
    <comment ref="A9" authorId="0">
      <text>
        <r>
          <rPr>
            <b/>
            <sz val="9"/>
            <rFont val="宋体"/>
            <charset val="134"/>
          </rPr>
          <t>法老Pharaoh：</t>
        </r>
        <r>
          <rPr>
            <sz val="9"/>
            <rFont val="宋体"/>
            <charset val="134"/>
          </rPr>
          <t xml:space="preserve">
选填，一条优秀的竞品描述
</t>
        </r>
      </text>
    </comment>
  </commentList>
</comments>
</file>

<file path=xl/comments3.xml><?xml version="1.0" encoding="utf-8"?>
<comments xmlns="http://schemas.openxmlformats.org/spreadsheetml/2006/main">
  <authors>
    <author>user</author>
  </authors>
  <commentList>
    <comment ref="A4" authorId="0">
      <text>
        <r>
          <rPr>
            <sz val="9"/>
            <rFont val="宋体"/>
            <charset val="134"/>
          </rPr>
          <t>法老Pharaoh:
放入一个或多个最相关核心关键词，做为相关性判断依据</t>
        </r>
      </text>
    </comment>
  </commentList>
</comments>
</file>

<file path=xl/comments4.xml><?xml version="1.0" encoding="utf-8"?>
<comments xmlns="http://schemas.openxmlformats.org/spreadsheetml/2006/main">
  <authors>
    <author>user</author>
  </authors>
  <commentList>
    <comment ref="A7" authorId="0">
      <text>
        <r>
          <rPr>
            <b/>
            <sz val="9"/>
            <rFont val="宋体"/>
            <charset val="134"/>
          </rPr>
          <t>user:</t>
        </r>
        <r>
          <rPr>
            <sz val="9"/>
            <rFont val="宋体"/>
            <charset val="134"/>
          </rPr>
          <t xml:space="preserve">
消息，评论，feedback，退款反馈，亚马逊case/poa</t>
        </r>
      </text>
    </comment>
  </commentList>
</comments>
</file>

<file path=xl/sharedStrings.xml><?xml version="1.0" encoding="utf-8"?>
<sst xmlns="http://schemas.openxmlformats.org/spreadsheetml/2006/main" count="4383" uniqueCount="4097">
  <si>
    <t>调研报告Prompts</t>
  </si>
  <si>
    <t>市场调研Prompts</t>
  </si>
  <si>
    <t>受众人群</t>
  </si>
  <si>
    <t>红人开发</t>
  </si>
  <si>
    <t>竞品功能对比</t>
  </si>
  <si>
    <t>文案能力分析</t>
  </si>
  <si>
    <t>*任务类型</t>
  </si>
  <si>
    <t>🔍微观竞品分析</t>
  </si>
  <si>
    <t>*商品名称</t>
  </si>
  <si>
    <t>portable power station</t>
  </si>
  <si>
    <t>·</t>
  </si>
  <si>
    <t>🆚竞品功能对比</t>
  </si>
  <si>
    <t>*销售站点</t>
  </si>
  <si>
    <t>🇺🇸美国</t>
  </si>
  <si>
    <t>关键词</t>
  </si>
  <si>
    <t>portable power station, solar generator, power generator, outdoor generator, electric generator</t>
  </si>
  <si>
    <t>B0C897FFCJ</t>
  </si>
  <si>
    <t>Portable Power Station, 300Wh Backup Lithium Battery,110V/300W Pure Sine Wave AC Outlet for Outdoors Camping Travel Hunting Blackout</t>
  </si>
  <si>
    <t>[PORTABLE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t>
  </si>
  <si>
    <t>B0B286D2V7</t>
  </si>
  <si>
    <t>Portable Power Station 300W (Peak 600W), GRECELL 288Wh Solar Generator with 60W USB-C PD Output, 110V Pure Sine Wave AC Outlet Backup Lithium Battery for Outdoors Camping Travel Hunting Home Blackout</t>
  </si>
  <si>
    <t>【288Wh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t>
  </si>
  <si>
    <t>B0CGHTGTWZ</t>
  </si>
  <si>
    <t>300W Portable Power Station, 300Wh/81000mAh Laptop Power Bank with AC Outlet, Dual Way 65W PD/USB-C Port, Laptop Charger Battery Pack Power Supply for Outdoor Camping Home Emergency Outage</t>
  </si>
  <si>
    <t>【RAPID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t>
  </si>
  <si>
    <t>B08F7XNWW4</t>
  </si>
  <si>
    <t>300W Portable Power Station, 299Wh/80818mAh Solar Generator, Regulated DC Output Backup Battery with Pass-Through Charging AC Outlet, Pure Sine Wave, LED Light Power Station for CPAP Camping</t>
  </si>
  <si>
    <t>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t>
  </si>
  <si>
    <t>文案生成与优化</t>
  </si>
  <si>
    <t>SB/SD标题</t>
  </si>
  <si>
    <t>POST文案</t>
  </si>
  <si>
    <t>文案打分</t>
  </si>
  <si>
    <t>标题优化</t>
  </si>
  <si>
    <t>标题撰写</t>
  </si>
  <si>
    <t>五行优化</t>
  </si>
  <si>
    <t>五行撰写</t>
  </si>
  <si>
    <t>描述优化</t>
  </si>
  <si>
    <t>描述撰写</t>
  </si>
  <si>
    <t>📖标题优化</t>
  </si>
  <si>
    <t>Anker</t>
  </si>
  <si>
    <t>加入</t>
  </si>
  <si>
    <t>550Wh, 1000W, 4个小时快速充电，带LED灯光</t>
  </si>
  <si>
    <t>AKN889</t>
  </si>
  <si>
    <t>Jackery Portable Power Station Explorer 300, 293Wh Backup Lithium Battery, 110V/300W Pure Sine Wave AC Outlet, Solar Generator (Solar Panel Not Included) for Outdoors Camping Travel Hunting Blackout</t>
  </si>
  <si>
    <t>[Tiny but Mighty] - With a 600W AC inverter, 268Wh LiFePO4 battery pack, and 9 outlets, this power station will keep your essential devices powered on the go or during a home power outage.
[Ultra-fast Charging] - No bulky power brick, a single cable is good to charge it at most 350W; you also can use the PV+AC together for 80% SOC in just 30 min.
[Harness the Power of Sun] - The built-in MPPT controller supports up to 200W of solar input, enabling you to make an ideal solar generator with BLUETTI PV120/PV200 solar panel.
[Reliable UPS] - EB3A instantly provides backup power when the grid fails, protecting your desktop PC, file servers, and other sensitive devices from data loss or damage.
[What You Get] - BLUETTI EB3A portable power station, AC charging cable, solar charging cable, user manual, 24-month warranty, and friendly customer service.</t>
  </si>
  <si>
    <t>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t>
  </si>
  <si>
    <t>》》在出现的文字处填入相应内容，带*号是必填《《</t>
  </si>
  <si>
    <t>关键词与广告</t>
  </si>
  <si>
    <t>词别名</t>
  </si>
  <si>
    <t>相关性分析</t>
  </si>
  <si>
    <t>总体分析</t>
  </si>
  <si>
    <t>任务类型</t>
  </si>
  <si>
    <t>PROMPTS</t>
  </si>
  <si>
    <t>Excel分析</t>
  </si>
  <si>
    <t>关键词分析</t>
  </si>
  <si>
    <t>商品名称</t>
  </si>
  <si>
    <t>power station</t>
  </si>
  <si>
    <t>核心词</t>
  </si>
  <si>
    <t>词组分析</t>
  </si>
  <si>
    <t>时间分析</t>
  </si>
  <si>
    <t>细分任务</t>
  </si>
  <si>
    <t>销售站点</t>
  </si>
  <si>
    <t>小语种词</t>
  </si>
  <si>
    <t>词属性分析</t>
  </si>
  <si>
    <t>空间分析</t>
  </si>
  <si>
    <t>solar generator</t>
  </si>
  <si>
    <t>长尾词</t>
  </si>
  <si>
    <t>jackery</t>
  </si>
  <si>
    <t>power bank</t>
  </si>
  <si>
    <t>solar power bank</t>
  </si>
  <si>
    <t>你是一名资深的亚马逊操盘手，你非常擅长关键词的收集、整理、分析、词库搭建。判断下列关键词由哪个核心关键词通过词组匹配得出，每个关键词只对应*一个核心关键词（*核心关键词不少于两个单词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/”），用表格输出关键词和核心关键词：</t>
  </si>
  <si>
    <t>anker power bank</t>
  </si>
  <si>
    <t>generator</t>
  </si>
  <si>
    <t xml:space="preserve">#词群判断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t>
  </si>
  <si>
    <t>anker</t>
  </si>
  <si>
    <t>广告结构</t>
  </si>
  <si>
    <t>solar generator with panels included</t>
  </si>
  <si>
    <t xml:space="preserve">#广告优化的操作参考：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t>
  </si>
  <si>
    <t>#分析广告数据参考：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t>
  </si>
  <si>
    <t>ecoflow</t>
  </si>
  <si>
    <t>camping</t>
  </si>
  <si>
    <t xml:space="preserve">#广告优化的操作参考：
-优化关键词（增加关键词，否定关键词，匹配方式），优化预算（增加广告预算，减少广告预算）、优化bid（增加竞价bid，减少竞价bid）。调整bid的方式（直接增减bid，在竞价策略调整bid，在bid+商品页面调整bid）
</t>
  </si>
  <si>
    <t>#分析广告数据参考：
没有曝光impressions原因：广告被停，关键词不精准、预算少、bid低、广告开启时长少；
曝光impressions低原因：关键词不精准、预算少、bid低、广告开启时长少；
点击clicks少的原因：关键词不精准、预算少、bid低、广告开启时长少；
点击率低原因：曝光高，点击少。关键词不精准、预算少、bid低、广告开启时长少；
转化率cvr低原因：点击高，转化少。投放关键词不精准，预算高，bid低；
Acos高原因：bid高或转化率低或产品价格低。投放关键词不精准，bid高；
Tacos高原因：bid高，或转化率低，或产品价格低，或广告销量占比高。投放关键词不精准，bid高。
#广告数据：</t>
  </si>
  <si>
    <t>camping essentials</t>
  </si>
  <si>
    <t>generators for home use</t>
  </si>
  <si>
    <t>solar powered generator</t>
  </si>
  <si>
    <t>portable generator</t>
  </si>
  <si>
    <t>bluetti portable power station</t>
  </si>
  <si>
    <t>bluetti</t>
  </si>
  <si>
    <t>solar panels</t>
  </si>
  <si>
    <t>anker power station</t>
  </si>
  <si>
    <t>outdoor generators</t>
  </si>
  <si>
    <t>solar power station</t>
  </si>
  <si>
    <t>jackery 1000</t>
  </si>
  <si>
    <t>portable house</t>
  </si>
  <si>
    <t>ecoflow delta 2</t>
  </si>
  <si>
    <t>battery generator</t>
  </si>
  <si>
    <t>electric generator</t>
  </si>
  <si>
    <t>battery pack</t>
  </si>
  <si>
    <t>jackery 300</t>
  </si>
  <si>
    <t>ecoflow delta pro</t>
  </si>
  <si>
    <t>camping gear</t>
  </si>
  <si>
    <t>anker solix</t>
  </si>
  <si>
    <t>ecoflow river 2 pro</t>
  </si>
  <si>
    <t>anker 737</t>
  </si>
  <si>
    <t>jackery 500</t>
  </si>
  <si>
    <t>ecoflow river 2</t>
  </si>
  <si>
    <t>camping accessories</t>
  </si>
  <si>
    <t>ecoflow delta 2 max</t>
  </si>
  <si>
    <t>portable power station with solar panel</t>
  </si>
  <si>
    <t>power generator</t>
  </si>
  <si>
    <t>power station with solar panel</t>
  </si>
  <si>
    <t>solar power generator</t>
  </si>
  <si>
    <t>battery backup</t>
  </si>
  <si>
    <t>portable home</t>
  </si>
  <si>
    <t>anker battery</t>
  </si>
  <si>
    <t>anker power bank power stations</t>
  </si>
  <si>
    <t>jackery solar generator</t>
  </si>
  <si>
    <t>solar battery</t>
  </si>
  <si>
    <t>powerbank</t>
  </si>
  <si>
    <t>small generator</t>
  </si>
  <si>
    <t>generator for camping</t>
  </si>
  <si>
    <t>anker charging station</t>
  </si>
  <si>
    <t>solar generators for home use</t>
  </si>
  <si>
    <t>battery backup power supply</t>
  </si>
  <si>
    <t>portable solar generator</t>
  </si>
  <si>
    <t>portable generators for home use</t>
  </si>
  <si>
    <t>solar powered power bank</t>
  </si>
  <si>
    <t>ecoflow solar panel</t>
  </si>
  <si>
    <t>portable solar panel</t>
  </si>
  <si>
    <t>portable power</t>
  </si>
  <si>
    <t>anker solar panel</t>
  </si>
  <si>
    <t>portable battery</t>
  </si>
  <si>
    <t>portable outlet</t>
  </si>
  <si>
    <t>cpap battery backup power supply</t>
  </si>
  <si>
    <t>cpap</t>
  </si>
  <si>
    <t>power inverter</t>
  </si>
  <si>
    <t>electric generators portable</t>
  </si>
  <si>
    <t>anker solix f3800</t>
  </si>
  <si>
    <t>inverter</t>
  </si>
  <si>
    <t>power bank anker</t>
  </si>
  <si>
    <t>inverter generator</t>
  </si>
  <si>
    <t>mini generator</t>
  </si>
  <si>
    <t>bluetti eb3a</t>
  </si>
  <si>
    <t>portable power bank</t>
  </si>
  <si>
    <t>portable homes</t>
  </si>
  <si>
    <t>ecoflow power station</t>
  </si>
  <si>
    <t>power bank with ac outlet</t>
  </si>
  <si>
    <t>battery powered outlet</t>
  </si>
  <si>
    <t>portable generator for camping</t>
  </si>
  <si>
    <t>solar panel generator</t>
  </si>
  <si>
    <t>camping power bank</t>
  </si>
  <si>
    <t>solar generators</t>
  </si>
  <si>
    <t>home battery backup</t>
  </si>
  <si>
    <t>solar power</t>
  </si>
  <si>
    <t>anker prime</t>
  </si>
  <si>
    <t>solar</t>
  </si>
  <si>
    <t>battery generators portable</t>
  </si>
  <si>
    <t>anker solar generator</t>
  </si>
  <si>
    <t>cpap battery</t>
  </si>
  <si>
    <t>power outage supplies</t>
  </si>
  <si>
    <t>ecoflow wave 2</t>
  </si>
  <si>
    <t>power station 1000w</t>
  </si>
  <si>
    <t>anker battery pack</t>
  </si>
  <si>
    <t>power stations</t>
  </si>
  <si>
    <t>ecoflow delta pro ultra</t>
  </si>
  <si>
    <t>generador eléctrico portátil</t>
  </si>
  <si>
    <t>bluetti ac180</t>
  </si>
  <si>
    <t>generador solar</t>
  </si>
  <si>
    <t>solar power bank generator</t>
  </si>
  <si>
    <t>portable power supply</t>
  </si>
  <si>
    <t>camping power station</t>
  </si>
  <si>
    <t>powerstation</t>
  </si>
  <si>
    <t>car camping</t>
  </si>
  <si>
    <t>jackery 2000</t>
  </si>
  <si>
    <t>anker solar power bank</t>
  </si>
  <si>
    <t>camping lantern</t>
  </si>
  <si>
    <t>camping battery power station</t>
  </si>
  <si>
    <t>solar generator with panels</t>
  </si>
  <si>
    <t>battery powered heater</t>
  </si>
  <si>
    <t>solar power generators for home use</t>
  </si>
  <si>
    <t>camping generator</t>
  </si>
  <si>
    <t>portable power stations</t>
  </si>
  <si>
    <t>solar panels for homes</t>
  </si>
  <si>
    <t>solar generator for camping</t>
  </si>
  <si>
    <t>battery power station</t>
  </si>
  <si>
    <t>jackery solar panel</t>
  </si>
  <si>
    <t>lifepo4 power station</t>
  </si>
  <si>
    <t>camping battery</t>
  </si>
  <si>
    <t>jackery power station</t>
  </si>
  <si>
    <t>generators</t>
  </si>
  <si>
    <t>4patriots solar power generator</t>
  </si>
  <si>
    <t>backup battery power supply</t>
  </si>
  <si>
    <t>laptop power bank</t>
  </si>
  <si>
    <t>car camping essentials</t>
  </si>
  <si>
    <t>small generators portable quiet</t>
  </si>
  <si>
    <t>battery power for cpap machine</t>
  </si>
  <si>
    <t>anker 737 power bank</t>
  </si>
  <si>
    <t>anker prime power bank</t>
  </si>
  <si>
    <t>power generators portable</t>
  </si>
  <si>
    <t>hand crank generator</t>
  </si>
  <si>
    <t>power bank 50000mah</t>
  </si>
  <si>
    <t>estacion de energia portatil</t>
  </si>
  <si>
    <t>solar battery bank</t>
  </si>
  <si>
    <t>power bank for camping</t>
  </si>
  <si>
    <t>power</t>
  </si>
  <si>
    <t>power station 2000wh</t>
  </si>
  <si>
    <t>anker powerbank</t>
  </si>
  <si>
    <t>portable power bank with ac outlet</t>
  </si>
  <si>
    <t>camping supplies</t>
  </si>
  <si>
    <t>eco flow</t>
  </si>
  <si>
    <t>electric generators for home</t>
  </si>
  <si>
    <t>4patriots power generator</t>
  </si>
  <si>
    <t>solar powered generator with solar panels</t>
  </si>
  <si>
    <t>portable power station 1000w</t>
  </si>
  <si>
    <t>portable generators</t>
  </si>
  <si>
    <t>power box</t>
  </si>
  <si>
    <t>anker portable power station</t>
  </si>
  <si>
    <t>emergency power generator</t>
  </si>
  <si>
    <t>generator solar</t>
  </si>
  <si>
    <t>jackery 1500</t>
  </si>
  <si>
    <t>portable power station 2000w</t>
  </si>
  <si>
    <t>ecoflow portable power station</t>
  </si>
  <si>
    <t>mini generator portable</t>
  </si>
  <si>
    <t>solar generator for house</t>
  </si>
  <si>
    <t>bluetti ac200max</t>
  </si>
  <si>
    <t>power generator for home</t>
  </si>
  <si>
    <t>jackery 290</t>
  </si>
  <si>
    <t>camping stuff</t>
  </si>
  <si>
    <t>backup generator for home</t>
  </si>
  <si>
    <t>free energy generator</t>
  </si>
  <si>
    <t>anker power bank qd</t>
  </si>
  <si>
    <t>patriot power generator 2000x</t>
  </si>
  <si>
    <t>jackery 240</t>
  </si>
  <si>
    <t>battery powered generator</t>
  </si>
  <si>
    <t>ecoflow river</t>
  </si>
  <si>
    <t>power bank camping</t>
  </si>
  <si>
    <t>eco flow portable power station</t>
  </si>
  <si>
    <t>camping fan</t>
  </si>
  <si>
    <t>battery pack for reclining furniture</t>
  </si>
  <si>
    <t>large power bank</t>
  </si>
  <si>
    <t>anker generator</t>
  </si>
  <si>
    <t>anker power bank usb c</t>
  </si>
  <si>
    <t>4patriots</t>
  </si>
  <si>
    <t>ef ecoflow portable power station</t>
  </si>
  <si>
    <t>cpap battery backup</t>
  </si>
  <si>
    <t>4patriots solar generator</t>
  </si>
  <si>
    <t>jackery 300 plus</t>
  </si>
  <si>
    <t>emergency power bank</t>
  </si>
  <si>
    <t>battery generator for home</t>
  </si>
  <si>
    <t>bluetti power station</t>
  </si>
  <si>
    <t>estación de energía portátil</t>
  </si>
  <si>
    <t>solar cooker</t>
  </si>
  <si>
    <t>anker solix c1000</t>
  </si>
  <si>
    <t>anker 548</t>
  </si>
  <si>
    <t>home generators for power outages</t>
  </si>
  <si>
    <t>solor powered generator for 3000 watts in warehouse clearance</t>
  </si>
  <si>
    <t>ecoflow river 2 max</t>
  </si>
  <si>
    <t>portable solar power station</t>
  </si>
  <si>
    <t>indoor generator</t>
  </si>
  <si>
    <t>delta 2 max</t>
  </si>
  <si>
    <t>ecoflow solar generator</t>
  </si>
  <si>
    <t>portable outlet power supply</t>
  </si>
  <si>
    <t>paneles solares</t>
  </si>
  <si>
    <t>portable charger anker</t>
  </si>
  <si>
    <t>battery heater</t>
  </si>
  <si>
    <t>anker solar</t>
  </si>
  <si>
    <t>anker nano power bank</t>
  </si>
  <si>
    <t>power station 2000w</t>
  </si>
  <si>
    <t>anker magsafe battery pack</t>
  </si>
  <si>
    <t>vtoman power station</t>
  </si>
  <si>
    <t>small generators for home use</t>
  </si>
  <si>
    <t>inflatable tents for camping</t>
  </si>
  <si>
    <t>portable generator with solar panel</t>
  </si>
  <si>
    <t>portable charging station</t>
  </si>
  <si>
    <t>300w power station</t>
  </si>
  <si>
    <t>whole house battery backup</t>
  </si>
  <si>
    <t>marbero portable power station</t>
  </si>
  <si>
    <t>bluetti solar panels</t>
  </si>
  <si>
    <t>pecron power station</t>
  </si>
  <si>
    <t>the patriot solar generator</t>
  </si>
  <si>
    <t>patriot power generator</t>
  </si>
  <si>
    <t>anker 767</t>
  </si>
  <si>
    <t>power pack</t>
  </si>
  <si>
    <t>delta 2</t>
  </si>
  <si>
    <t>crank generator</t>
  </si>
  <si>
    <t>portable power station 500w</t>
  </si>
  <si>
    <t>camping kitchen</t>
  </si>
  <si>
    <t>solar power generators</t>
  </si>
  <si>
    <t>bluetti ac200l</t>
  </si>
  <si>
    <t>solar powered heater</t>
  </si>
  <si>
    <t>portable plug in outlet</t>
  </si>
  <si>
    <t>anker power</t>
  </si>
  <si>
    <t>power outage essentials</t>
  </si>
  <si>
    <t>wave 2 ecoflow</t>
  </si>
  <si>
    <t>jackery 1000 plus</t>
  </si>
  <si>
    <t>anker f3800</t>
  </si>
  <si>
    <t>ecoflow delta max</t>
  </si>
  <si>
    <t>generator solar powered</t>
  </si>
  <si>
    <t>solar inverter</t>
  </si>
  <si>
    <t>halo power bank</t>
  </si>
  <si>
    <t>solar generator 2000 watt</t>
  </si>
  <si>
    <t>portable power station 300w</t>
  </si>
  <si>
    <t>home generator</t>
  </si>
  <si>
    <t>pecron</t>
  </si>
  <si>
    <t>ac power bank</t>
  </si>
  <si>
    <t>off grid living supplies</t>
  </si>
  <si>
    <t>portable electric generator</t>
  </si>
  <si>
    <t>hand crank power bank</t>
  </si>
  <si>
    <t>delta pro</t>
  </si>
  <si>
    <t>portable battery pack</t>
  </si>
  <si>
    <t>4 patriots solar generator</t>
  </si>
  <si>
    <t>sump pump battery backup</t>
  </si>
  <si>
    <t>anker solix f2000</t>
  </si>
  <si>
    <t>anker solix f3800 portable power station</t>
  </si>
  <si>
    <t>ef ecoflow</t>
  </si>
  <si>
    <t>back up generator for home</t>
  </si>
  <si>
    <t>patriot solar generators</t>
  </si>
  <si>
    <t>portable charger</t>
  </si>
  <si>
    <t>solar powered</t>
  </si>
  <si>
    <t>dewalt power station</t>
  </si>
  <si>
    <t>generator portable</t>
  </si>
  <si>
    <t>back up battery power supply</t>
  </si>
  <si>
    <t>anker 548 power bank</t>
  </si>
  <si>
    <t>2000 watt solar generator</t>
  </si>
  <si>
    <t>anker battery bank</t>
  </si>
  <si>
    <t>flashfish portable power station</t>
  </si>
  <si>
    <t>bluetti ac70</t>
  </si>
  <si>
    <t>generator battery</t>
  </si>
  <si>
    <t>ecoflow glacier</t>
  </si>
  <si>
    <t>goal zero power bank</t>
  </si>
  <si>
    <t>generic</t>
  </si>
  <si>
    <t>generator for home</t>
  </si>
  <si>
    <t>power backup</t>
  </si>
  <si>
    <t>energizer power station</t>
  </si>
  <si>
    <t>1000w power station</t>
  </si>
  <si>
    <t>generator with solar panels</t>
  </si>
  <si>
    <t>grecell</t>
  </si>
  <si>
    <t>camping generators portable quiet</t>
  </si>
  <si>
    <t>ecoflow generator</t>
  </si>
  <si>
    <t>power station anker</t>
  </si>
  <si>
    <t>portable charger power bank</t>
  </si>
  <si>
    <t>ecoflow delta 2 max extra battery</t>
  </si>
  <si>
    <t>solar battery pack</t>
  </si>
  <si>
    <t>ecoflow delta mini</t>
  </si>
  <si>
    <t>small generator for camping</t>
  </si>
  <si>
    <t>camping cot</t>
  </si>
  <si>
    <t>ecoflow battery</t>
  </si>
  <si>
    <t>oupes</t>
  </si>
  <si>
    <t>portable cpap</t>
  </si>
  <si>
    <t>jackery 2000 pro</t>
  </si>
  <si>
    <t>backup battery</t>
  </si>
  <si>
    <t>ecoflow delta</t>
  </si>
  <si>
    <t>anker 521</t>
  </si>
  <si>
    <t>solar energy</t>
  </si>
  <si>
    <t>jackery 100</t>
  </si>
  <si>
    <t>portable charger station</t>
  </si>
  <si>
    <t>battery pack with ac outlet</t>
  </si>
  <si>
    <t>portable heater battery powered</t>
  </si>
  <si>
    <t>patriot solar generator</t>
  </si>
  <si>
    <t>indoor generator for apartment</t>
  </si>
  <si>
    <t>yoshino b2000 sst</t>
  </si>
  <si>
    <t>jackery explorer 1000</t>
  </si>
  <si>
    <t>anker c1000</t>
  </si>
  <si>
    <t>battery box power station</t>
  </si>
  <si>
    <t>solar panel generator for home</t>
  </si>
  <si>
    <t>solor powered generator</t>
  </si>
  <si>
    <t>solar charger power bank generator</t>
  </si>
  <si>
    <t>rechargeable outlet</t>
  </si>
  <si>
    <t>small portable generator</t>
  </si>
  <si>
    <t>house generator</t>
  </si>
  <si>
    <t>big power bank</t>
  </si>
  <si>
    <t>bluetti eb3a portable power station</t>
  </si>
  <si>
    <t>ecoflow wave 2 portable air conditioner</t>
  </si>
  <si>
    <t>2000 watt power station</t>
  </si>
  <si>
    <t>jackery power bank</t>
  </si>
  <si>
    <t>quiet generator for camping</t>
  </si>
  <si>
    <t>anker powerhouse</t>
  </si>
  <si>
    <t>jackery battery</t>
  </si>
  <si>
    <t>portable solar panels</t>
  </si>
  <si>
    <t>bateria portatil</t>
  </si>
  <si>
    <t>patriot generator</t>
  </si>
  <si>
    <t>backup power supply</t>
  </si>
  <si>
    <t>home solar power</t>
  </si>
  <si>
    <t>eco flow delta pro</t>
  </si>
  <si>
    <t>generador solar portatil 10000w</t>
  </si>
  <si>
    <t>cpap battery for camping</t>
  </si>
  <si>
    <t>jackery explorer 300</t>
  </si>
  <si>
    <t>portable cpap machine for travel</t>
  </si>
  <si>
    <t>jackery explorer 500</t>
  </si>
  <si>
    <t>camping stove</t>
  </si>
  <si>
    <t>anker 555</t>
  </si>
  <si>
    <t>jackery 3000</t>
  </si>
  <si>
    <t>atmospheric water generator</t>
  </si>
  <si>
    <t>lifepod 2.0</t>
  </si>
  <si>
    <t>generador</t>
  </si>
  <si>
    <t>delta pro ultra</t>
  </si>
  <si>
    <t>solar portable power station</t>
  </si>
  <si>
    <t>solar panels portable</t>
  </si>
  <si>
    <t>battery operated cooking appliances</t>
  </si>
  <si>
    <t>anker power banks</t>
  </si>
  <si>
    <t>lifepo4</t>
  </si>
  <si>
    <t>tent accessories</t>
  </si>
  <si>
    <t>ecoflow river pro</t>
  </si>
  <si>
    <t>eco flow delta 2</t>
  </si>
  <si>
    <t>solar powered charger</t>
  </si>
  <si>
    <t>pecron e1500lfp</t>
  </si>
  <si>
    <t>duracell power station</t>
  </si>
  <si>
    <t>solar chargers for multiple devices</t>
  </si>
  <si>
    <t>solar panels for camping</t>
  </si>
  <si>
    <t>halo power station</t>
  </si>
  <si>
    <t>anker usb c power bank</t>
  </si>
  <si>
    <t>foldable house</t>
  </si>
  <si>
    <t>home battery backup for power outage</t>
  </si>
  <si>
    <t>propane generator</t>
  </si>
  <si>
    <t>paneles solares para casas 10000 watt</t>
  </si>
  <si>
    <t>dewalt generator</t>
  </si>
  <si>
    <t>jackary</t>
  </si>
  <si>
    <t>anker 535</t>
  </si>
  <si>
    <t>solar heater for home</t>
  </si>
  <si>
    <t>portable battery bank</t>
  </si>
  <si>
    <t>generador de energia</t>
  </si>
  <si>
    <t>planta eléctrica portátil</t>
  </si>
  <si>
    <t>camping tent</t>
  </si>
  <si>
    <t>halo chargers portable</t>
  </si>
  <si>
    <t>12v power bank</t>
  </si>
  <si>
    <t>solar battery charger</t>
  </si>
  <si>
    <t>solar generators for home use 15000 watt</t>
  </si>
  <si>
    <t>jackery generator</t>
  </si>
  <si>
    <t>ecoflow delta max 2000</t>
  </si>
  <si>
    <t>bluetti eb55</t>
  </si>
  <si>
    <t>ugreen power bank</t>
  </si>
  <si>
    <t>ecoflow pro</t>
  </si>
  <si>
    <t>battery inverter</t>
  </si>
  <si>
    <t>jackery explorer 290</t>
  </si>
  <si>
    <t>anker portable charger power bank</t>
  </si>
  <si>
    <t>jackery explorer 1500</t>
  </si>
  <si>
    <t>cordless heater</t>
  </si>
  <si>
    <t>dewalt power inverter</t>
  </si>
  <si>
    <t>home backup generator</t>
  </si>
  <si>
    <t>anker powercore</t>
  </si>
  <si>
    <t>small solar generator</t>
  </si>
  <si>
    <t>generador de luz</t>
  </si>
  <si>
    <t>dewalt portable power station</t>
  </si>
  <si>
    <t>solar panel</t>
  </si>
  <si>
    <t>ecohousemart</t>
  </si>
  <si>
    <t>prefab house</t>
  </si>
  <si>
    <t>bluetti ac300</t>
  </si>
  <si>
    <t>50000mah power bank</t>
  </si>
  <si>
    <t>60000mah power bank</t>
  </si>
  <si>
    <t>camping furniture</t>
  </si>
  <si>
    <t>battery operated heaters for indoor use</t>
  </si>
  <si>
    <t>portable wall outlet</t>
  </si>
  <si>
    <t>yeti power station</t>
  </si>
  <si>
    <t>bluetti ac200p</t>
  </si>
  <si>
    <t>car camping must haves</t>
  </si>
  <si>
    <t>truck camping</t>
  </si>
  <si>
    <t>solar panel power bank</t>
  </si>
  <si>
    <t>anker ganprime</t>
  </si>
  <si>
    <t>silent generator</t>
  </si>
  <si>
    <t>portable cpap machine</t>
  </si>
  <si>
    <t>solar charger</t>
  </si>
  <si>
    <t>eco flow solar panel</t>
  </si>
  <si>
    <t>batería portátil</t>
  </si>
  <si>
    <t>camp</t>
  </si>
  <si>
    <t>100000mah power bank</t>
  </si>
  <si>
    <t>milwaukee generator</t>
  </si>
  <si>
    <t>anker charger</t>
  </si>
  <si>
    <t>ecoflow delta 2 extra battery</t>
  </si>
  <si>
    <t>bluetti solar panel</t>
  </si>
  <si>
    <t>solar charging station</t>
  </si>
  <si>
    <t>omnicharge</t>
  </si>
  <si>
    <t>pecron e2000lfp</t>
  </si>
  <si>
    <t>battery power bank</t>
  </si>
  <si>
    <t>anker 733</t>
  </si>
  <si>
    <t>power bank with outlet</t>
  </si>
  <si>
    <t>jackery 3000 pro</t>
  </si>
  <si>
    <t>tent heater for camping</t>
  </si>
  <si>
    <t>bluetti solar generator</t>
  </si>
  <si>
    <t>solar panel battery</t>
  </si>
  <si>
    <t>jackery explorer</t>
  </si>
  <si>
    <t>jackery 3000 pro solar generator with panels included</t>
  </si>
  <si>
    <t>anker wireless power bank</t>
  </si>
  <si>
    <t>anker charger station</t>
  </si>
  <si>
    <t>portable battery powered heater</t>
  </si>
  <si>
    <t>300w solar panel</t>
  </si>
  <si>
    <t>ego power station</t>
  </si>
  <si>
    <t>bluetti b300</t>
  </si>
  <si>
    <t>house kit to live in</t>
  </si>
  <si>
    <t>ecoflow air conditioner</t>
  </si>
  <si>
    <t>battery bank anker</t>
  </si>
  <si>
    <t>patriot generator with solar panels</t>
  </si>
  <si>
    <t>powerblock</t>
  </si>
  <si>
    <t>10kw solar system</t>
  </si>
  <si>
    <t>portable solar power bank</t>
  </si>
  <si>
    <t>solar generator 220v output</t>
  </si>
  <si>
    <t>anker portable power bank</t>
  </si>
  <si>
    <t>cuktech</t>
  </si>
  <si>
    <t>portable heater for camping</t>
  </si>
  <si>
    <t>solar power bank with crank</t>
  </si>
  <si>
    <t>generators for home</t>
  </si>
  <si>
    <t>jackery solar</t>
  </si>
  <si>
    <t>ego inverter</t>
  </si>
  <si>
    <t>portable charger for laptop</t>
  </si>
  <si>
    <t>off grid supplies</t>
  </si>
  <si>
    <t>inverter 12v to 110v</t>
  </si>
  <si>
    <t>patriot power generator reviews</t>
  </si>
  <si>
    <t>panel solar para casa</t>
  </si>
  <si>
    <t>crank power bank</t>
  </si>
  <si>
    <t>flash fish portable power station</t>
  </si>
  <si>
    <t>hydrogen generator</t>
  </si>
  <si>
    <t>goal zero</t>
  </si>
  <si>
    <t>steam deck</t>
  </si>
  <si>
    <t>car living essentials</t>
  </si>
  <si>
    <t>ryobi generator</t>
  </si>
  <si>
    <t>crank charger power bank</t>
  </si>
  <si>
    <t>large battery bank</t>
  </si>
  <si>
    <t>rv power &amp; electrical supplies</t>
  </si>
  <si>
    <t>banco de energia portatil</t>
  </si>
  <si>
    <t>solar bank</t>
  </si>
  <si>
    <t>amazon house kit to live in</t>
  </si>
  <si>
    <t>licitti battery box with inverter</t>
  </si>
  <si>
    <t>camping tent accessories</t>
  </si>
  <si>
    <t>crank charger</t>
  </si>
  <si>
    <t>solar charger power bank</t>
  </si>
  <si>
    <t>portable houses to live in</t>
  </si>
  <si>
    <t>anker laptop power bank</t>
  </si>
  <si>
    <t>pedal generator</t>
  </si>
  <si>
    <t>solar crank power bank</t>
  </si>
  <si>
    <t>solar outlet</t>
  </si>
  <si>
    <t>portable houses</t>
  </si>
  <si>
    <t>power bank laptop</t>
  </si>
  <si>
    <t>solar power flashlight</t>
  </si>
  <si>
    <t>anker 733 power bank</t>
  </si>
  <si>
    <t>anker power bank 737</t>
  </si>
  <si>
    <t>anker portable charger huge power</t>
  </si>
  <si>
    <t>westinghouse generator 12500</t>
  </si>
  <si>
    <t>grecell portable power station</t>
  </si>
  <si>
    <t>camping solar panels</t>
  </si>
  <si>
    <t>quiet generators portable</t>
  </si>
  <si>
    <t>hand cranked generator</t>
  </si>
  <si>
    <t>emergency lights for home power failure</t>
  </si>
  <si>
    <t>anker 747</t>
  </si>
  <si>
    <t>cool camping gadgets</t>
  </si>
  <si>
    <t>3000 watt solar generator</t>
  </si>
  <si>
    <t>solar rechargeable power bank</t>
  </si>
  <si>
    <t>200 watt solar panel</t>
  </si>
  <si>
    <t>crank solar power bank</t>
  </si>
  <si>
    <t>ac200l</t>
  </si>
  <si>
    <t>jackery 2000 plus</t>
  </si>
  <si>
    <t>tents for camping</t>
  </si>
  <si>
    <t>jackery charger</t>
  </si>
  <si>
    <t>battery powered hot plate</t>
  </si>
  <si>
    <t>solar generator 3000w</t>
  </si>
  <si>
    <t>emergency heater no electricity</t>
  </si>
  <si>
    <t>anker portable</t>
  </si>
  <si>
    <t>car camping gear</t>
  </si>
  <si>
    <t>hand generator</t>
  </si>
  <si>
    <t>biolite</t>
  </si>
  <si>
    <t>hand crank solar power bank</t>
  </si>
  <si>
    <t>camping heater</t>
  </si>
  <si>
    <t>westinghouse generator</t>
  </si>
  <si>
    <t>power smart generator</t>
  </si>
  <si>
    <t>portable ac power bank</t>
  </si>
  <si>
    <t>solar plug outlet</t>
  </si>
  <si>
    <t>hand crank usb charger</t>
  </si>
  <si>
    <t>hurricane preparedness items</t>
  </si>
  <si>
    <t>survival kit</t>
  </si>
  <si>
    <t>cargador de bateria de carro portatil</t>
  </si>
  <si>
    <t>home solar panels</t>
  </si>
  <si>
    <t>hocl generator</t>
  </si>
  <si>
    <t>solar power heater</t>
  </si>
  <si>
    <t>anker portable charger</t>
  </si>
  <si>
    <t>24 hour battery backup</t>
  </si>
  <si>
    <t>powersmart generator</t>
  </si>
  <si>
    <t>anker 747 power bank</t>
  </si>
  <si>
    <t>solar hand crank power bank</t>
  </si>
  <si>
    <t>refrigerator battery backup</t>
  </si>
  <si>
    <t>ac180</t>
  </si>
  <si>
    <t>power outage</t>
  </si>
  <si>
    <t>hand crank battery charger</t>
  </si>
  <si>
    <t>paneles solares para casas 20000 watt</t>
  </si>
  <si>
    <t>back up battery</t>
  </si>
  <si>
    <t>anker 737 power bank powercore 24k</t>
  </si>
  <si>
    <t>jackery portable charger</t>
  </si>
  <si>
    <t>1000 watt generator</t>
  </si>
  <si>
    <t>70000mah power bank</t>
  </si>
  <si>
    <t>battery portable</t>
  </si>
  <si>
    <t>anker 521 power bank</t>
  </si>
  <si>
    <t>power banks</t>
  </si>
  <si>
    <t>anker 533 power bank</t>
  </si>
  <si>
    <t>anker 26800 power bank</t>
  </si>
  <si>
    <t>anker 675</t>
  </si>
  <si>
    <t>camping supplies for tent camping</t>
  </si>
  <si>
    <t>wen generator</t>
  </si>
  <si>
    <t>generators for home use quiet</t>
  </si>
  <si>
    <t>power bank ac outlet</t>
  </si>
  <si>
    <t>anker maggo</t>
  </si>
  <si>
    <t>tailgating essentials</t>
  </si>
  <si>
    <t>emergency light</t>
  </si>
  <si>
    <t>folding solar panel</t>
  </si>
  <si>
    <t>van life essentials</t>
  </si>
  <si>
    <t>portable inverter generator</t>
  </si>
  <si>
    <t>portable shower for camping</t>
  </si>
  <si>
    <t>200w solar panel</t>
  </si>
  <si>
    <t>generadores de gasolina silencioso</t>
  </si>
  <si>
    <t>camping shower</t>
  </si>
  <si>
    <t>survival gear</t>
  </si>
  <si>
    <t>cpap machine</t>
  </si>
  <si>
    <t>camping tents</t>
  </si>
  <si>
    <t>panel</t>
  </si>
  <si>
    <t>portable office</t>
  </si>
  <si>
    <t>battery</t>
  </si>
  <si>
    <t>camping table</t>
  </si>
  <si>
    <t>casa portatil</t>
  </si>
  <si>
    <t>portable solar panels for camping</t>
  </si>
  <si>
    <t>c pap</t>
  </si>
  <si>
    <t>panel solar</t>
  </si>
  <si>
    <t>co2 generator</t>
  </si>
  <si>
    <t>power bank for iphone</t>
  </si>
  <si>
    <t>solar power bank portable charger</t>
  </si>
  <si>
    <t>hand crank charger</t>
  </si>
  <si>
    <t>solar panel with battery</t>
  </si>
  <si>
    <t>anker power strip</t>
  </si>
  <si>
    <t>ac pro</t>
  </si>
  <si>
    <t>portable shower</t>
  </si>
  <si>
    <t>solar panel charger</t>
  </si>
  <si>
    <t>camper must haves</t>
  </si>
  <si>
    <t>rv generator</t>
  </si>
  <si>
    <t>battery powered heater for camping</t>
  </si>
  <si>
    <t>honda generator</t>
  </si>
  <si>
    <t>dual fuel generator</t>
  </si>
  <si>
    <t>500w solar panel</t>
  </si>
  <si>
    <t>portable solar panel 200w</t>
  </si>
  <si>
    <t>survival tools</t>
  </si>
  <si>
    <t>camping must haves</t>
  </si>
  <si>
    <t>tacklife</t>
  </si>
  <si>
    <t>solar panel kit</t>
  </si>
  <si>
    <t>portable air conditioner</t>
  </si>
  <si>
    <t>motorcycle camping</t>
  </si>
  <si>
    <t>ups battery backup</t>
  </si>
  <si>
    <t>anker wireless charger</t>
  </si>
  <si>
    <t>wireless power bank</t>
  </si>
  <si>
    <t>anker qi2</t>
  </si>
  <si>
    <t>camping lights</t>
  </si>
  <si>
    <t>river monsters</t>
  </si>
  <si>
    <t>lifepo4 battery</t>
  </si>
  <si>
    <t>camping gear must haves</t>
  </si>
  <si>
    <t>solar heater</t>
  </si>
  <si>
    <t>portable</t>
  </si>
  <si>
    <t>camping cooking set</t>
  </si>
  <si>
    <t>cell phone portable power banks</t>
  </si>
  <si>
    <t>3500 watt generator</t>
  </si>
  <si>
    <t>solar panels 400 watts</t>
  </si>
  <si>
    <t>power bank 20000mah</t>
  </si>
  <si>
    <t>solar system kit</t>
  </si>
  <si>
    <t>tech</t>
  </si>
  <si>
    <t>coleman camping stove</t>
  </si>
  <si>
    <t>600w solar panel</t>
  </si>
  <si>
    <t>baseus power bank</t>
  </si>
  <si>
    <t>anker 622 magnetic battery</t>
  </si>
  <si>
    <t>camping equipment</t>
  </si>
  <si>
    <t>hisense u7k</t>
  </si>
  <si>
    <t>anker 20000mah power bank</t>
  </si>
  <si>
    <t>car camping accessories</t>
  </si>
  <si>
    <t>quiet generator</t>
  </si>
  <si>
    <t>power inverter 12v to 110v</t>
  </si>
  <si>
    <t>solar system</t>
  </si>
  <si>
    <t>external battery power bank</t>
  </si>
  <si>
    <t>12v lithium battery</t>
  </si>
  <si>
    <t>camping necessities</t>
  </si>
  <si>
    <t>anker 622</t>
  </si>
  <si>
    <t>travel cpap machine mini</t>
  </si>
  <si>
    <t>solar charger for cell phone</t>
  </si>
  <si>
    <t>generac generator</t>
  </si>
  <si>
    <t>computer uninterruptible power supply units</t>
  </si>
  <si>
    <t>solar fan</t>
  </si>
  <si>
    <t>magnetic power bank</t>
  </si>
  <si>
    <t>apple products</t>
  </si>
  <si>
    <t>gas generator</t>
  </si>
  <si>
    <t>camping pad</t>
  </si>
  <si>
    <t>wyze solar panel</t>
  </si>
  <si>
    <t>anker hub</t>
  </si>
  <si>
    <t>peace river</t>
  </si>
  <si>
    <t>hydrogen water generator</t>
  </si>
  <si>
    <t>man from snowy river</t>
  </si>
  <si>
    <t>140w power bank</t>
  </si>
  <si>
    <t>10000mah power bank</t>
  </si>
  <si>
    <t>anker power bank magsafe</t>
  </si>
  <si>
    <t>solar panel 200w</t>
  </si>
  <si>
    <t>electronic</t>
  </si>
  <si>
    <t>40000mah power bank</t>
  </si>
  <si>
    <t>wind generator</t>
  </si>
  <si>
    <t>500 watt power supply</t>
  </si>
  <si>
    <t>portable solar charger</t>
  </si>
  <si>
    <t>the man from snowy river</t>
  </si>
  <si>
    <t>charging bank</t>
  </si>
  <si>
    <t>gener</t>
  </si>
  <si>
    <t>glamping essentials</t>
  </si>
  <si>
    <t>100ah lifepo4 battery</t>
  </si>
  <si>
    <t>renogy</t>
  </si>
  <si>
    <t>alpha gear delta pro smart watch</t>
  </si>
  <si>
    <t>portable ac for camping</t>
  </si>
  <si>
    <t>solar panel portable</t>
  </si>
  <si>
    <t>dual fuel inverter generator</t>
  </si>
  <si>
    <t>inflatable camping tent</t>
  </si>
  <si>
    <t>anker wireless charging station</t>
  </si>
  <si>
    <t>calentador de comida portatil</t>
  </si>
  <si>
    <t>solar power kit</t>
  </si>
  <si>
    <t>anker charging block</t>
  </si>
  <si>
    <t>anker power brick</t>
  </si>
  <si>
    <t>camping air conditioner</t>
  </si>
  <si>
    <t>inverter generator dual fuel</t>
  </si>
  <si>
    <t>overlanding accessories</t>
  </si>
  <si>
    <t>power bank solar charger</t>
  </si>
  <si>
    <t>generac generators for home use</t>
  </si>
  <si>
    <t>porta power</t>
  </si>
  <si>
    <t>panel solar portatil</t>
  </si>
  <si>
    <t>shargeek power bank</t>
  </si>
  <si>
    <t>solar powered fan</t>
  </si>
  <si>
    <t>anker power bank 20000mah</t>
  </si>
  <si>
    <t>predator generator</t>
  </si>
  <si>
    <t>gas generators for home use</t>
  </si>
  <si>
    <t>camping kitchen station</t>
  </si>
  <si>
    <t>small solar panel</t>
  </si>
  <si>
    <t>power bank for laptop</t>
  </si>
  <si>
    <t>portable shed</t>
  </si>
  <si>
    <t>generator rex</t>
  </si>
  <si>
    <t>anker charger portable</t>
  </si>
  <si>
    <t>tent air conditioner</t>
  </si>
  <si>
    <t>camping kit</t>
  </si>
  <si>
    <t>inverter/ generator</t>
  </si>
  <si>
    <t>rechargeable battery</t>
  </si>
  <si>
    <t>cpap machines</t>
  </si>
  <si>
    <t>solar power charger</t>
  </si>
  <si>
    <t>camping tent 6 person</t>
  </si>
  <si>
    <t>air cooler</t>
  </si>
  <si>
    <t>mini ac unit</t>
  </si>
  <si>
    <t>propane generators for home use</t>
  </si>
  <si>
    <t>tent camping essentials</t>
  </si>
  <si>
    <t>wind generators for home use</t>
  </si>
  <si>
    <t>30000mah power bank</t>
  </si>
  <si>
    <t>100w power bank</t>
  </si>
  <si>
    <t>camping accessories for tent campers</t>
  </si>
  <si>
    <t>solar portable charger</t>
  </si>
  <si>
    <t>mini ac</t>
  </si>
  <si>
    <t>b08l9qdrc3</t>
  </si>
  <si>
    <t>solar power fan</t>
  </si>
  <si>
    <t>generac</t>
  </si>
  <si>
    <t>solar powered chargers for phones</t>
  </si>
  <si>
    <t>solar cells</t>
  </si>
  <si>
    <t>ryobi power station</t>
  </si>
  <si>
    <t>high capacity power bank</t>
  </si>
  <si>
    <t>wasserstein solar panel</t>
  </si>
  <si>
    <t>recharge</t>
  </si>
  <si>
    <t>camp light</t>
  </si>
  <si>
    <t>home solar power system complete kit</t>
  </si>
  <si>
    <t>portable power washer</t>
  </si>
  <si>
    <t>solar cell phone charger</t>
  </si>
  <si>
    <t>portable camping toilet</t>
  </si>
  <si>
    <t>rv supplies</t>
  </si>
  <si>
    <t>anker magsafe power bank</t>
  </si>
  <si>
    <t>solar charged power bank</t>
  </si>
  <si>
    <t>dometic</t>
  </si>
  <si>
    <t>westinghouse</t>
  </si>
  <si>
    <t>battery radio portable am fm emergency</t>
  </si>
  <si>
    <t>solar power system</t>
  </si>
  <si>
    <t>portable tiny home</t>
  </si>
  <si>
    <t>small ac unit</t>
  </si>
  <si>
    <t>overlanding</t>
  </si>
  <si>
    <t>anker outlet</t>
  </si>
  <si>
    <t>camping essentials cooking</t>
  </si>
  <si>
    <t>deep cycle battery</t>
  </si>
  <si>
    <t>usb c hub anker</t>
  </si>
  <si>
    <t>generator inverter</t>
  </si>
  <si>
    <t>anker 10000mah power bank</t>
  </si>
  <si>
    <t>camping stoves</t>
  </si>
  <si>
    <t>anker travel charger</t>
  </si>
  <si>
    <t>natural gas generator</t>
  </si>
  <si>
    <t>solar phone charger for android</t>
  </si>
  <si>
    <t>200ah lifepo4 battery</t>
  </si>
  <si>
    <t>super quiet generator</t>
  </si>
  <si>
    <t>generator exhaust extension kit</t>
  </si>
  <si>
    <t>delta pro smart watch</t>
  </si>
  <si>
    <t>wireless charger anker</t>
  </si>
  <si>
    <t>solar air conditioner</t>
  </si>
  <si>
    <t>charger bank</t>
  </si>
  <si>
    <t>enfriador de aire para cuartos</t>
  </si>
  <si>
    <t>turbina eólica de viento</t>
  </si>
  <si>
    <t>camping cooking gear</t>
  </si>
  <si>
    <t>anker prime 27,650mah power bank 250w</t>
  </si>
  <si>
    <t>travel battery pack</t>
  </si>
  <si>
    <t>power bank portable charger</t>
  </si>
  <si>
    <t>camp cooking</t>
  </si>
  <si>
    <t>tri fuel generators for home use</t>
  </si>
  <si>
    <t>thermoelectric generator</t>
  </si>
  <si>
    <t>windmill generator</t>
  </si>
  <si>
    <t>powerbank 50000mah</t>
  </si>
  <si>
    <t>powerwerx</t>
  </si>
  <si>
    <t>12v lifepo4 battery</t>
  </si>
  <si>
    <t>planta electrica</t>
  </si>
  <si>
    <t>24v lifepo4 battery</t>
  </si>
  <si>
    <t>anker magnetic battery</t>
  </si>
  <si>
    <t>anker portable charger iphone</t>
  </si>
  <si>
    <t>anker magnetic power bank</t>
  </si>
  <si>
    <t>50ah lifepo4 battery</t>
  </si>
  <si>
    <t>whole home generator</t>
  </si>
  <si>
    <t>generators for home use dual fuel</t>
  </si>
  <si>
    <t>truck camping accessories</t>
  </si>
  <si>
    <t>2000w inverter</t>
  </si>
  <si>
    <t>tesla usb hub</t>
  </si>
  <si>
    <t>anker maggo power bank 10k</t>
  </si>
  <si>
    <t>15000 watt generator</t>
  </si>
  <si>
    <t>fuente de poder 500w</t>
  </si>
  <si>
    <t>goal zero yeti</t>
  </si>
  <si>
    <t>usb c battery bank</t>
  </si>
  <si>
    <t>nexpow</t>
  </si>
  <si>
    <t>camping cooking essentials</t>
  </si>
  <si>
    <t>battery powered cooler</t>
  </si>
  <si>
    <t>remote start generator</t>
  </si>
  <si>
    <t>travel cpap</t>
  </si>
  <si>
    <t>camp gear</t>
  </si>
  <si>
    <t>anker powercore 10000</t>
  </si>
  <si>
    <t>solar portable charger power bank</t>
  </si>
  <si>
    <t>power bank with solar panel</t>
  </si>
  <si>
    <t>portable solar charger power bank</t>
  </si>
  <si>
    <t>gasoline</t>
  </si>
  <si>
    <t>mini camping stove</t>
  </si>
  <si>
    <t>anker 621</t>
  </si>
  <si>
    <t>small gas generator</t>
  </si>
  <si>
    <t>water turbine generator</t>
  </si>
  <si>
    <t>camping ac</t>
  </si>
  <si>
    <t>bargain finds</t>
  </si>
  <si>
    <t>westinghouse inverter generator</t>
  </si>
  <si>
    <t>zendure power bank</t>
  </si>
  <si>
    <t>power charger</t>
  </si>
  <si>
    <t>wind power generator kit</t>
  </si>
  <si>
    <t>amazon portable house</t>
  </si>
  <si>
    <t>house portable</t>
  </si>
  <si>
    <t>charging station anker</t>
  </si>
  <si>
    <t>compact power bank</t>
  </si>
  <si>
    <t>anker power bank magnetic</t>
  </si>
  <si>
    <t>battery powered radio emergency</t>
  </si>
  <si>
    <t>new home essentials must haves</t>
  </si>
  <si>
    <t>charger anker</t>
  </si>
  <si>
    <t>emergency phone charger</t>
  </si>
  <si>
    <t>champion generator dual fuel</t>
  </si>
  <si>
    <t>bateria</t>
  </si>
  <si>
    <t>high voltage generator</t>
  </si>
  <si>
    <t>camping items</t>
  </si>
  <si>
    <t>anker mini power bank</t>
  </si>
  <si>
    <t>camper van must haves</t>
  </si>
  <si>
    <t>solar power inverter</t>
  </si>
  <si>
    <t>30w power bank</t>
  </si>
  <si>
    <t>500 watt inverter</t>
  </si>
  <si>
    <t>travel grill</t>
  </si>
  <si>
    <t>power bank 2 pack</t>
  </si>
  <si>
    <t>solar powered portable charger</t>
  </si>
  <si>
    <t>crank radio solar charging with flashlight and power bank</t>
  </si>
  <si>
    <t>river floats for adults heavy duty</t>
  </si>
  <si>
    <t>solar power panel</t>
  </si>
  <si>
    <t>outdoor camping accessories</t>
  </si>
  <si>
    <t>permanent magnet generator</t>
  </si>
  <si>
    <t>outdoor camping</t>
  </si>
  <si>
    <t>suv camping accessories</t>
  </si>
  <si>
    <t>10000 watt generator</t>
  </si>
  <si>
    <t>rich solar</t>
  </si>
  <si>
    <t>ecoflow solar cable</t>
  </si>
  <si>
    <t>zendure</t>
  </si>
  <si>
    <t>micro hydro generator</t>
  </si>
  <si>
    <t>dewalt power bank</t>
  </si>
  <si>
    <t>growatt</t>
  </si>
  <si>
    <t>portable tiny house</t>
  </si>
  <si>
    <t>generators with a 50 amp plug</t>
  </si>
  <si>
    <t>25000 mah power bank</t>
  </si>
  <si>
    <t>50ah lithium battery</t>
  </si>
  <si>
    <t>power bank with wall plug</t>
  </si>
  <si>
    <t>portable glam station</t>
  </si>
  <si>
    <t>litheli</t>
  </si>
  <si>
    <t>battery operated phone charger</t>
  </si>
  <si>
    <t>alpha gear delta pro</t>
  </si>
  <si>
    <t>water generator</t>
  </si>
  <si>
    <t>generac whole house generator</t>
  </si>
  <si>
    <t>lifepo4 battery 12v</t>
  </si>
  <si>
    <t>turbine generator</t>
  </si>
  <si>
    <t>portable solar</t>
  </si>
  <si>
    <t>anker 525 charging station</t>
  </si>
  <si>
    <t>home solar system</t>
  </si>
  <si>
    <t>solar powered cooler</t>
  </si>
  <si>
    <t>goalzero</t>
  </si>
  <si>
    <t>3500 watt inverter generator</t>
  </si>
  <si>
    <t>iwave r</t>
  </si>
  <si>
    <t>small portable ac</t>
  </si>
  <si>
    <t>generator quiet</t>
  </si>
  <si>
    <t>terviiix</t>
  </si>
  <si>
    <t>anker wireless</t>
  </si>
  <si>
    <t>charging battery</t>
  </si>
  <si>
    <t>60w solar panel</t>
  </si>
  <si>
    <t>车载冰箱</t>
  </si>
  <si>
    <t>移动电源</t>
  </si>
  <si>
    <t>户外电源</t>
  </si>
  <si>
    <t>户外</t>
  </si>
  <si>
    <t>太阳能板</t>
  </si>
  <si>
    <t>发电机</t>
  </si>
  <si>
    <t>储能电源</t>
  </si>
  <si>
    <t>便携式户外储能电源</t>
  </si>
  <si>
    <t>便携式大功率户外储能电源</t>
  </si>
  <si>
    <t>zerolemon power bank</t>
  </si>
  <si>
    <t>zerokor portable power bank with ac outlet</t>
  </si>
  <si>
    <t>zerobreeze</t>
  </si>
  <si>
    <t>zero breeze</t>
  </si>
  <si>
    <t>zendure power station</t>
  </si>
  <si>
    <t>zamp portable solar panels for rv</t>
  </si>
  <si>
    <t>yoshino solid state power station</t>
  </si>
  <si>
    <t>yoshino power station</t>
  </si>
  <si>
    <t>yoshino power</t>
  </si>
  <si>
    <t>yoshino</t>
  </si>
  <si>
    <t>yoobao</t>
  </si>
  <si>
    <t>yolaness power station</t>
  </si>
  <si>
    <t>yeti goal zero</t>
  </si>
  <si>
    <t>yeti generator</t>
  </si>
  <si>
    <t>yeti battery backup power supply</t>
  </si>
  <si>
    <t>yeti battery</t>
  </si>
  <si>
    <t>yeti 6000x solar adapter</t>
  </si>
  <si>
    <t>yeti 500x portable power station</t>
  </si>
  <si>
    <t>yeti 500x</t>
  </si>
  <si>
    <t>yeti 4000</t>
  </si>
  <si>
    <t>yeti 3000x portable power station</t>
  </si>
  <si>
    <t>yeti 3000x</t>
  </si>
  <si>
    <t>yeti 300</t>
  </si>
  <si>
    <t>yeti 200x</t>
  </si>
  <si>
    <t>yeti 1500x portable power station</t>
  </si>
  <si>
    <t>yard force solar charger power bank</t>
  </si>
  <si>
    <t>yae tek portable generator hand crank</t>
  </si>
  <si>
    <t>xvjnp battery</t>
  </si>
  <si>
    <t>xv750 battery cover</t>
  </si>
  <si>
    <t>xerox b230 printer</t>
  </si>
  <si>
    <t>xbox 360 wireless battery pack</t>
  </si>
  <si>
    <t>xbox 360 rechargeable battery station</t>
  </si>
  <si>
    <t>xbox 360 rechargeable battery pack</t>
  </si>
  <si>
    <t>xbox 360 rechargeable battery</t>
  </si>
  <si>
    <t>xbox 360 controller wireless with battery</t>
  </si>
  <si>
    <t>xbox 360 controller wireless rechargeable battery</t>
  </si>
  <si>
    <t>xbox 360 controller wireless battery pack</t>
  </si>
  <si>
    <t>xbox 360 controller battery pack rechargeable</t>
  </si>
  <si>
    <t>xbox 360 controller battery pack</t>
  </si>
  <si>
    <t>xbox 360 controller battery back</t>
  </si>
  <si>
    <t>xbox 360 controller battery</t>
  </si>
  <si>
    <t>xbox 360 control battery</t>
  </si>
  <si>
    <t>xbox 360 control batteries</t>
  </si>
  <si>
    <t>xbox 360 battery rechargeable 2 pack</t>
  </si>
  <si>
    <t>xbox 360 battery pack rechargeable</t>
  </si>
  <si>
    <t>x30 bluuetti</t>
  </si>
  <si>
    <t>x30 bluetti</t>
  </si>
  <si>
    <t>wyze cam solar panel</t>
  </si>
  <si>
    <t>workbench power station</t>
  </si>
  <si>
    <t>with lithium battery</t>
  </si>
  <si>
    <t>with 538wh lifepo4 battery,1 hour fast charging, 600w</t>
  </si>
  <si>
    <t>wireless solar power bank</t>
  </si>
  <si>
    <t>wireless powerbank for apple watch</t>
  </si>
  <si>
    <t>wireless power outlet</t>
  </si>
  <si>
    <t>wireless power bank station</t>
  </si>
  <si>
    <t>wireless power bank for samsung</t>
  </si>
  <si>
    <t>wireless power</t>
  </si>
  <si>
    <t>wireless portable heaters for indoor use battery powered</t>
  </si>
  <si>
    <t>wireless portable charger power bank</t>
  </si>
  <si>
    <t>wireless keyboard battery powered</t>
  </si>
  <si>
    <t>wireless heater for camping</t>
  </si>
  <si>
    <t>wireless charging station power bank</t>
  </si>
  <si>
    <t>wireless battery pack</t>
  </si>
  <si>
    <t>wire led battery powered</t>
  </si>
  <si>
    <t>winter storm power outage supplies</t>
  </si>
  <si>
    <t>winter storm essentials</t>
  </si>
  <si>
    <t>winter preparedness home</t>
  </si>
  <si>
    <t>winter home essentials</t>
  </si>
  <si>
    <t>winter freeze home essentials</t>
  </si>
  <si>
    <t>winter essentials for home</t>
  </si>
  <si>
    <t>winter emergency supplies</t>
  </si>
  <si>
    <t>winter camping gear</t>
  </si>
  <si>
    <t>windproof camping stove</t>
  </si>
  <si>
    <t>wind up charger</t>
  </si>
  <si>
    <t>wind turbine generator kit</t>
  </si>
  <si>
    <t>wind turbine generator</t>
  </si>
  <si>
    <t>wind turbine battery charger</t>
  </si>
  <si>
    <t>wind turbine</t>
  </si>
  <si>
    <t>wind river movie prime</t>
  </si>
  <si>
    <t>wind river movie</t>
  </si>
  <si>
    <t>wind powered generator</t>
  </si>
  <si>
    <t>wind power generator</t>
  </si>
  <si>
    <t>wind power</t>
  </si>
  <si>
    <t>wind generators</t>
  </si>
  <si>
    <t>wii rechargeable batteries and docking station</t>
  </si>
  <si>
    <t>wii charging station with batteries</t>
  </si>
  <si>
    <t>wifi camp pro 2</t>
  </si>
  <si>
    <t>whole house solar power system</t>
  </si>
  <si>
    <t>whole house solar generator</t>
  </si>
  <si>
    <t>whole house power bank</t>
  </si>
  <si>
    <t>whole house portable solar power generator</t>
  </si>
  <si>
    <t>whole house inverter</t>
  </si>
  <si>
    <t>whole house generators for power outages</t>
  </si>
  <si>
    <t>whole house generators</t>
  </si>
  <si>
    <t>whole house generator</t>
  </si>
  <si>
    <t>whole house battery backup power supply</t>
  </si>
  <si>
    <t>whole home generators for power outages</t>
  </si>
  <si>
    <t>whole home charging solutions</t>
  </si>
  <si>
    <t>whole home battery backup</t>
  </si>
  <si>
    <t>what happened at 625 river road</t>
  </si>
  <si>
    <t>wgen9500df</t>
  </si>
  <si>
    <t>wf-9855</t>
  </si>
  <si>
    <t>westinghouse wgen9500df</t>
  </si>
  <si>
    <t>westinghouse power station</t>
  </si>
  <si>
    <t>westinghouse portable power station</t>
  </si>
  <si>
    <t>westinghouse portable generator</t>
  </si>
  <si>
    <t>westinghouse generators</t>
  </si>
  <si>
    <t>westinghouse generator battery</t>
  </si>
  <si>
    <t>westinghouse generator 4500</t>
  </si>
  <si>
    <t>werchtay solar panel</t>
  </si>
  <si>
    <t>wen inverter generator 3600</t>
  </si>
  <si>
    <t>wen generators</t>
  </si>
  <si>
    <t>wen generator inverter</t>
  </si>
  <si>
    <t>wen electricity generator</t>
  </si>
  <si>
    <t>wen dual fuel generator</t>
  </si>
  <si>
    <t>wen 3800w inverter generator</t>
  </si>
  <si>
    <t>wen 3500w generator</t>
  </si>
  <si>
    <t>welding generators</t>
  </si>
  <si>
    <t>welding generator</t>
  </si>
  <si>
    <t>welder generator combo</t>
  </si>
  <si>
    <t>welder generator</t>
  </si>
  <si>
    <t>wave 3 heater</t>
  </si>
  <si>
    <t>waterproof solar power bank</t>
  </si>
  <si>
    <t>waterproof solar battery charger</t>
  </si>
  <si>
    <t>waterproof power station</t>
  </si>
  <si>
    <t>waterproof portable generator through-the-wall pwr transfer kit</t>
  </si>
  <si>
    <t>waterproof battery charger</t>
  </si>
  <si>
    <t>water wheel generator</t>
  </si>
  <si>
    <t>water turbine</t>
  </si>
  <si>
    <t>water powered generator</t>
  </si>
  <si>
    <t>water generator turbine</t>
  </si>
  <si>
    <t>water generator from air</t>
  </si>
  <si>
    <t>warehouse deals today</t>
  </si>
  <si>
    <t>wall-mounted home energy storage battery</t>
  </si>
  <si>
    <t>wall lamp battery powered</t>
  </si>
  <si>
    <t>wall charger solar panel</t>
  </si>
  <si>
    <t>w28000</t>
  </si>
  <si>
    <t>vtopman extra battery</t>
  </si>
  <si>
    <t>vtoman600w</t>
  </si>
  <si>
    <t>vtoman powerstation</t>
  </si>
  <si>
    <t>vtoman portable power station</t>
  </si>
  <si>
    <t>vtoman jump 600x power station</t>
  </si>
  <si>
    <t>vtoman jump 600x portable power station 600w</t>
  </si>
  <si>
    <t>vtoman jump 1000 portable power station 1000w</t>
  </si>
  <si>
    <t>vtoman jump 1000</t>
  </si>
  <si>
    <t>vtoman flashspeed 1500 power station</t>
  </si>
  <si>
    <t>vtoman 1000 watt power station</t>
  </si>
  <si>
    <t>vtoman</t>
  </si>
  <si>
    <t>vp110 battery</t>
  </si>
  <si>
    <t>voxx power station</t>
  </si>
  <si>
    <t>vorgut portable power station1500w</t>
  </si>
  <si>
    <t>volt hero</t>
  </si>
  <si>
    <t>volcan solar generator</t>
  </si>
  <si>
    <t>volcan power station</t>
  </si>
  <si>
    <t>volcan power staiton</t>
  </si>
  <si>
    <t>volcan portable power station</t>
  </si>
  <si>
    <t>vitoman portable power station</t>
  </si>
  <si>
    <t>vitoman jump 1000 portable power station</t>
  </si>
  <si>
    <t>vision pro portable power case</t>
  </si>
  <si>
    <t>vevor power station</t>
  </si>
  <si>
    <t>vevor portable power station</t>
  </si>
  <si>
    <t>vertical wind turbine generator</t>
  </si>
  <si>
    <t>vehicle detailing kit</t>
  </si>
  <si>
    <t>vehicle backup power supply</t>
  </si>
  <si>
    <t>vdl solar generator</t>
  </si>
  <si>
    <t>vatid power station</t>
  </si>
  <si>
    <t>vatid portable power station</t>
  </si>
  <si>
    <t>vatid</t>
  </si>
  <si>
    <t>variety battery pack</t>
  </si>
  <si>
    <t>vanpowers</t>
  </si>
  <si>
    <t>van tents for camping</t>
  </si>
  <si>
    <t>van living essentials</t>
  </si>
  <si>
    <t>van life accessories</t>
  </si>
  <si>
    <t>van house</t>
  </si>
  <si>
    <t>van generator</t>
  </si>
  <si>
    <t>van camping</t>
  </si>
  <si>
    <t>vacation must haves</t>
  </si>
  <si>
    <t>v4 battery</t>
  </si>
  <si>
    <t>v20 battery</t>
  </si>
  <si>
    <t>v10 battery</t>
  </si>
  <si>
    <t>v steam chair</t>
  </si>
  <si>
    <t>used lifepo4 portable power station</t>
  </si>
  <si>
    <t>usb trip lights</t>
  </si>
  <si>
    <t>usb solar power bank charger</t>
  </si>
  <si>
    <t>usb solar power</t>
  </si>
  <si>
    <t>usb solar panel with battery</t>
  </si>
  <si>
    <t>usb solar panel for power bank</t>
  </si>
  <si>
    <t>usb solar battery pack</t>
  </si>
  <si>
    <t>usb power source</t>
  </si>
  <si>
    <t>usb power bank</t>
  </si>
  <si>
    <t>usb mini solar panel</t>
  </si>
  <si>
    <t>usb heater for camping</t>
  </si>
  <si>
    <t>usb generator</t>
  </si>
  <si>
    <t>usb crank charger</t>
  </si>
  <si>
    <t>usb camping lights</t>
  </si>
  <si>
    <t>usb c solar panel with battery</t>
  </si>
  <si>
    <t>usb c solar panel for powerbank</t>
  </si>
  <si>
    <t>usb c power bank</t>
  </si>
  <si>
    <t>usb c portable charger anker</t>
  </si>
  <si>
    <t>usb c portable battery pack</t>
  </si>
  <si>
    <t>usb battery power bank</t>
  </si>
  <si>
    <t>usb battery pack for lights</t>
  </si>
  <si>
    <t>usb battery pack</t>
  </si>
  <si>
    <t>urvns</t>
  </si>
  <si>
    <t>upusa generators for home use</t>
  </si>
  <si>
    <t>ups lithium battery backup</t>
  </si>
  <si>
    <t>ups lithium</t>
  </si>
  <si>
    <t>ups battery backup 1500va</t>
  </si>
  <si>
    <t>ups 1000w</t>
  </si>
  <si>
    <t>unregulated power supply board</t>
  </si>
  <si>
    <t>ultra quiet generator</t>
  </si>
  <si>
    <t>ugreen power station</t>
  </si>
  <si>
    <t>ugreen power bank chargers</t>
  </si>
  <si>
    <t>ugreen 145w power bank 25000mah</t>
  </si>
  <si>
    <t>turbopower</t>
  </si>
  <si>
    <t>turbina hidroelectrica</t>
  </si>
  <si>
    <t>tsa approved cpap battery</t>
  </si>
  <si>
    <t>truck tents for camping 5.5 bed</t>
  </si>
  <si>
    <t>trifuel generators</t>
  </si>
  <si>
    <t>triangle lithium ion battery</t>
  </si>
  <si>
    <t>tri fuel portable generator</t>
  </si>
  <si>
    <t>tri fuel inverter generator</t>
  </si>
  <si>
    <t>tri fuel generator natural gas</t>
  </si>
  <si>
    <t>travel solar panel</t>
  </si>
  <si>
    <t>travel battery</t>
  </si>
  <si>
    <t>trail camera solar panel with battery</t>
  </si>
  <si>
    <t>trail camera solar panel</t>
  </si>
  <si>
    <t>togopower</t>
  </si>
  <si>
    <t>togo power solar</t>
  </si>
  <si>
    <t>togo power 100w portable bifacial solar panel</t>
  </si>
  <si>
    <t>togo power</t>
  </si>
  <si>
    <t>tl-5920 battery</t>
  </si>
  <si>
    <t>tiny house foldable</t>
  </si>
  <si>
    <t>tiny house</t>
  </si>
  <si>
    <t>tiny homes</t>
  </si>
  <si>
    <t>tiny home</t>
  </si>
  <si>
    <t>tiny generator</t>
  </si>
  <si>
    <t>timeusb lifepo4 battery</t>
  </si>
  <si>
    <t>thousand watt generator</t>
  </si>
  <si>
    <t>things to have for a power outage</t>
  </si>
  <si>
    <t>things for power outages</t>
  </si>
  <si>
    <t>thermal generator</t>
  </si>
  <si>
    <t>thermal electric generator</t>
  </si>
  <si>
    <t>the jackery 1000</t>
  </si>
  <si>
    <t>the jackery</t>
  </si>
  <si>
    <t>tesla powerwall</t>
  </si>
  <si>
    <t>tesla power wall</t>
  </si>
  <si>
    <t>tesla portable charger</t>
  </si>
  <si>
    <t>tesla model y rooftop tent</t>
  </si>
  <si>
    <t>tesla gifts</t>
  </si>
  <si>
    <t>tesla camping plug</t>
  </si>
  <si>
    <t>tesla camping</t>
  </si>
  <si>
    <t>tents for camping 4 person waterproof</t>
  </si>
  <si>
    <t>tents for camping 4 person</t>
  </si>
  <si>
    <t>tent power station</t>
  </si>
  <si>
    <t>tent heaters for camping</t>
  </si>
  <si>
    <t>tent heater for camping rechargeable</t>
  </si>
  <si>
    <t>tent heater for camping battery powered rechargeable</t>
  </si>
  <si>
    <t>tent heater battery powered</t>
  </si>
  <si>
    <t>tent heater</t>
  </si>
  <si>
    <t>tent generator</t>
  </si>
  <si>
    <t>tent camping</t>
  </si>
  <si>
    <t>tenergy solar panel</t>
  </si>
  <si>
    <t>temporary electrical power outlet panel</t>
  </si>
  <si>
    <t>tattoo power supply</t>
  </si>
  <si>
    <t>takoki</t>
  </si>
  <si>
    <t>tailgate storage box with lights</t>
  </si>
  <si>
    <t>tailgate generator</t>
  </si>
  <si>
    <t>tailgate essentials</t>
  </si>
  <si>
    <t>tactical power bank</t>
  </si>
  <si>
    <t>tactacam solar panel kit</t>
  </si>
  <si>
    <t>syd portable power source</t>
  </si>
  <si>
    <t>swiss tech solar power bank</t>
  </si>
  <si>
    <t>swarey</t>
  </si>
  <si>
    <t>suv tents for camping</t>
  </si>
  <si>
    <t>suv camping tent</t>
  </si>
  <si>
    <t>suv camping</t>
  </si>
  <si>
    <t>survival solar</t>
  </si>
  <si>
    <t>survival kits for disaster preparedness</t>
  </si>
  <si>
    <t>supplies for power outage</t>
  </si>
  <si>
    <t>superallure portable power station</t>
  </si>
  <si>
    <t>super quiet inverter generator</t>
  </si>
  <si>
    <t>sunway solar</t>
  </si>
  <si>
    <t>sunpower solar panel</t>
  </si>
  <si>
    <t>sun power inverter</t>
  </si>
  <si>
    <t>sun panels</t>
  </si>
  <si>
    <t>sun joe 24v battery</t>
  </si>
  <si>
    <t>sump pump battery backup system</t>
  </si>
  <si>
    <t>sump pump battery backup inverter</t>
  </si>
  <si>
    <t>summer waves ac</t>
  </si>
  <si>
    <t>suitcase generator</t>
  </si>
  <si>
    <t>suaoki</t>
  </si>
  <si>
    <t>storage portable charger</t>
  </si>
  <si>
    <t>storage battery</t>
  </si>
  <si>
    <t>stokevoltaics</t>
  </si>
  <si>
    <t>station portable-childrens-accessories-cushions</t>
  </si>
  <si>
    <t>station energy for home</t>
  </si>
  <si>
    <t>static electricity generator</t>
  </si>
  <si>
    <t>start power supply</t>
  </si>
  <si>
    <t>starry sky camping light</t>
  </si>
  <si>
    <t>stanley power station</t>
  </si>
  <si>
    <t>stanley portable power station</t>
  </si>
  <si>
    <t>stanley j5c09d power station</t>
  </si>
  <si>
    <t>stanley fatmax power station</t>
  </si>
  <si>
    <t>standby generator with transfer switch</t>
  </si>
  <si>
    <t>standby generator</t>
  </si>
  <si>
    <t>stand by generators for home</t>
  </si>
  <si>
    <t>stacked energy storage battery</t>
  </si>
  <si>
    <t>square battery powered light</t>
  </si>
  <si>
    <t>sportsman generator</t>
  </si>
  <si>
    <t>sport</t>
  </si>
  <si>
    <t>space elevator power bank</t>
  </si>
  <si>
    <t>southwire elite 200 series portable power station</t>
  </si>
  <si>
    <t>sort savvy</t>
  </si>
  <si>
    <t>soow portable power cable</t>
  </si>
  <si>
    <t>solor power bank</t>
  </si>
  <si>
    <t>solor battery</t>
  </si>
  <si>
    <t>solix f3800 power station</t>
  </si>
  <si>
    <t>solix f3800</t>
  </si>
  <si>
    <t>solix f2000</t>
  </si>
  <si>
    <t>solix c1000</t>
  </si>
  <si>
    <t>solix</t>
  </si>
  <si>
    <t>solim power station</t>
  </si>
  <si>
    <t>solid state battery</t>
  </si>
  <si>
    <t>soler power bank</t>
  </si>
  <si>
    <t>solarsaga 100w solar panel</t>
  </si>
  <si>
    <t>solarsaga</t>
  </si>
  <si>
    <t>solarpanel</t>
  </si>
  <si>
    <t>solar-powered cooler</t>
  </si>
  <si>
    <t>solar with battery</t>
  </si>
  <si>
    <t>solar water system for plants</t>
  </si>
  <si>
    <t>solar usb power bank</t>
  </si>
  <si>
    <t>solar usb charger with battery</t>
  </si>
  <si>
    <t>solar usb charger waterproof outdoor</t>
  </si>
  <si>
    <t>solar usb</t>
  </si>
  <si>
    <t>solar tv</t>
  </si>
  <si>
    <t>solar systme</t>
  </si>
  <si>
    <t>solar suitcase 400w</t>
  </si>
  <si>
    <t>solar stations、</t>
  </si>
  <si>
    <t>solar stations</t>
  </si>
  <si>
    <t>solar station with panels included</t>
  </si>
  <si>
    <t>solar router</t>
  </si>
  <si>
    <t>solar refrigerator with solar panel</t>
  </si>
  <si>
    <t>solar refrigerator</t>
  </si>
  <si>
    <t>solar powerr system</t>
  </si>
  <si>
    <t>solar powered survival items</t>
  </si>
  <si>
    <t>solar powered survival</t>
  </si>
  <si>
    <t>solar powered stock tank heater</t>
  </si>
  <si>
    <t>solar powered station</t>
  </si>
  <si>
    <t>solar powered space heater</t>
  </si>
  <si>
    <t>solar powered refrigerator</t>
  </si>
  <si>
    <t>solar powered power station</t>
  </si>
  <si>
    <t>solar powered power generator</t>
  </si>
  <si>
    <t>solar powered power bank generator</t>
  </si>
  <si>
    <t>solar powered portable generator</t>
  </si>
  <si>
    <t>solar powered plug outlet</t>
  </si>
  <si>
    <t>solar powered phone charger portable</t>
  </si>
  <si>
    <t>solar powered outlet plug</t>
  </si>
  <si>
    <t>solar powered outlet</t>
  </si>
  <si>
    <t>solar powered home generator</t>
  </si>
  <si>
    <t>solar powered heaters for indoor use</t>
  </si>
  <si>
    <t>solar powered heater for car</t>
  </si>
  <si>
    <t>solar powered hand crank generator</t>
  </si>
  <si>
    <t>solar powered generatorsolar generator</t>
  </si>
  <si>
    <t>solar powered generators for home use</t>
  </si>
  <si>
    <t>solar powered generators</t>
  </si>
  <si>
    <t>solar powered generator for house</t>
  </si>
  <si>
    <t>solar powered generator for home</t>
  </si>
  <si>
    <t>solar powered generator for camping</t>
  </si>
  <si>
    <t>solar powered generator anker</t>
  </si>
  <si>
    <t>solar powered generator 1500 watt</t>
  </si>
  <si>
    <t>solar powered fridge</t>
  </si>
  <si>
    <t>solar powered devices</t>
  </si>
  <si>
    <t>solar powered charging station</t>
  </si>
  <si>
    <t>solar powered car heater</t>
  </si>
  <si>
    <t>solar powered battery pack</t>
  </si>
  <si>
    <t>solar powered battery charger</t>
  </si>
  <si>
    <t>solar powered battery bank</t>
  </si>
  <si>
    <t>solar powered battery</t>
  </si>
  <si>
    <t>solar powered bank</t>
  </si>
  <si>
    <t>solar powered airplane</t>
  </si>
  <si>
    <t>solar powered air conditioner</t>
  </si>
  <si>
    <t>solar powered ac unit</t>
  </si>
  <si>
    <t>solar power windmill</t>
  </si>
  <si>
    <t>solar power system complete kit</t>
  </si>
  <si>
    <t>solar power supply 12v</t>
  </si>
  <si>
    <t>solar power supply</t>
  </si>
  <si>
    <t>solar power strip</t>
  </si>
  <si>
    <t>solar power station with solar panels</t>
  </si>
  <si>
    <t>solar power station with panels included</t>
  </si>
  <si>
    <t>solar power station lifepo4</t>
  </si>
  <si>
    <t>solar power station ac outlet</t>
  </si>
  <si>
    <t>solar power station 500w</t>
  </si>
  <si>
    <t>solar power station 1000w</t>
  </si>
  <si>
    <t>solar power socket</t>
  </si>
  <si>
    <t>solar power power storage</t>
  </si>
  <si>
    <t>solar power power bank</t>
  </si>
  <si>
    <t>solar power portable generator</t>
  </si>
  <si>
    <t>solar power portable charger</t>
  </si>
  <si>
    <t>solar power portable</t>
  </si>
  <si>
    <t>solar power plug outlet</t>
  </si>
  <si>
    <t>solar power plant</t>
  </si>
  <si>
    <t>solar power panels bank</t>
  </si>
  <si>
    <t>solar power panels</t>
  </si>
  <si>
    <t>solar power panel cooler</t>
  </si>
  <si>
    <t>solar power packs for camping</t>
  </si>
  <si>
    <t>solar power package</t>
  </si>
  <si>
    <t>solar power outlets</t>
  </si>
  <si>
    <t>solar power outlet</t>
  </si>
  <si>
    <t>solar power outdoor</t>
  </si>
  <si>
    <t>solar power kits</t>
  </si>
  <si>
    <t>solar power kit for off grid house</t>
  </si>
  <si>
    <t>solar power irrigation system</t>
  </si>
  <si>
    <t>solar power inverter generator</t>
  </si>
  <si>
    <t>solar power heaters for indoor use</t>
  </si>
  <si>
    <t>solar power heater outdoor</t>
  </si>
  <si>
    <t>solar power generators with solar panels</t>
  </si>
  <si>
    <t>solar power generators for home use battery powered fan</t>
  </si>
  <si>
    <t>solar power generator for home</t>
  </si>
  <si>
    <t>solar power generator for camping</t>
  </si>
  <si>
    <t>solar power generation</t>
  </si>
  <si>
    <t>solar power gadgets</t>
  </si>
  <si>
    <t>solar power for home</t>
  </si>
  <si>
    <t>solar power flashlights for emergencies</t>
  </si>
  <si>
    <t>solar power digital bathroom</t>
  </si>
  <si>
    <t>solar power charging station</t>
  </si>
  <si>
    <t>solar power charging bank</t>
  </si>
  <si>
    <t>solar power charger for house</t>
  </si>
  <si>
    <t>solar power charger for camping</t>
  </si>
  <si>
    <t>solar power charger bank</t>
  </si>
  <si>
    <t>solar power camping table</t>
  </si>
  <si>
    <t>solar power block</t>
  </si>
  <si>
    <t>solar power battery pack</t>
  </si>
  <si>
    <t>solar power battery charger   usb</t>
  </si>
  <si>
    <t>solar power battery charger</t>
  </si>
  <si>
    <t>solar power battery bank</t>
  </si>
  <si>
    <t>solar power battery</t>
  </si>
  <si>
    <t>solar power bathroom</t>
  </si>
  <si>
    <t>solar power bank with solar panels</t>
  </si>
  <si>
    <t>solar power bank with plug socket</t>
  </si>
  <si>
    <t>solar power bank with ac plug</t>
  </si>
  <si>
    <t>solar power bank with ac outlet</t>
  </si>
  <si>
    <t>solar power bank wireless charger</t>
  </si>
  <si>
    <t>solar power bank usb c</t>
  </si>
  <si>
    <t>solar power bank portable charger usb c</t>
  </si>
  <si>
    <t>solar power bank portable charger ac outlet</t>
  </si>
  <si>
    <t>solar power bank phone charger</t>
  </si>
  <si>
    <t>solar power bank laptop</t>
  </si>
  <si>
    <t>solar power bank for laptop</t>
  </si>
  <si>
    <t>solar power bank for home off grid</t>
  </si>
  <si>
    <t>solar power bank for home</t>
  </si>
  <si>
    <t>solar power bank for cooking</t>
  </si>
  <si>
    <t>solar power bank foldable charger</t>
  </si>
  <si>
    <t>solar power bank charger 50000mah</t>
  </si>
  <si>
    <t>solar power bank charger</t>
  </si>
  <si>
    <t>solar power bank 36800mah portable solar</t>
  </si>
  <si>
    <t>solar power bank 12v output</t>
  </si>
  <si>
    <t>solar power bank 110v outlet</t>
  </si>
  <si>
    <t>solar powe bank</t>
  </si>
  <si>
    <t>solar portable power bank</t>
  </si>
  <si>
    <t>solar portable panel</t>
  </si>
  <si>
    <t>solar portable generator with solar panel</t>
  </si>
  <si>
    <t>solar portable generator</t>
  </si>
  <si>
    <t>solar portable charger power bank with solar panel</t>
  </si>
  <si>
    <t>solar portable battery usb lights charger</t>
  </si>
  <si>
    <t>solar phone chargers multiple devices</t>
  </si>
  <si>
    <t>solar phone chargers</t>
  </si>
  <si>
    <t>solar phone charger power bank</t>
  </si>
  <si>
    <t>solar phone charger for iphone</t>
  </si>
  <si>
    <t>solar pannel</t>
  </si>
  <si>
    <t>solar panel、</t>
  </si>
  <si>
    <t>solar panels with battery storage</t>
  </si>
  <si>
    <t>solar panels with battery</t>
  </si>
  <si>
    <t>solar panels marbero</t>
  </si>
  <si>
    <t>solar panels jackery compatible</t>
  </si>
  <si>
    <t>solar panels for power station</t>
  </si>
  <si>
    <t>solar panels for home</t>
  </si>
  <si>
    <t>solar panels for generator</t>
  </si>
  <si>
    <t>solar panels for camping outdoor</t>
  </si>
  <si>
    <t>solar panels charger</t>
  </si>
  <si>
    <t>solar panels bluetti</t>
  </si>
  <si>
    <t>solar panels battery</t>
  </si>
  <si>
    <t>solar panels and battery bank</t>
  </si>
  <si>
    <t>solar panels 400   watts</t>
  </si>
  <si>
    <t>solar panels 300w</t>
  </si>
  <si>
    <t>solar panels 200w</t>
  </si>
  <si>
    <t>solar panels 200 watt</t>
  </si>
  <si>
    <t>solar panel with power station</t>
  </si>
  <si>
    <t>solar panel with power bank</t>
  </si>
  <si>
    <t>solar panel with plug outlet</t>
  </si>
  <si>
    <t>solar panel with large power pack</t>
  </si>
  <si>
    <t>solar panel with battery box</t>
  </si>
  <si>
    <t>solar panel with battery bank</t>
  </si>
  <si>
    <t>solar panel with battery and usb ports</t>
  </si>
  <si>
    <t>solar panel with battery and usb output</t>
  </si>
  <si>
    <t>solar panel with ac box</t>
  </si>
  <si>
    <t>solar panel werchtay</t>
  </si>
  <si>
    <t>solar panel waterproof</t>
  </si>
  <si>
    <t>solar panel water fountain</t>
  </si>
  <si>
    <t>solar panel usb battery</t>
  </si>
  <si>
    <t>solar panel type c 60w</t>
  </si>
  <si>
    <t>solar panel system</t>
  </si>
  <si>
    <t>solar panel stands adjustable portable</t>
  </si>
  <si>
    <t>solar panel small</t>
  </si>
  <si>
    <t>solar panel power station</t>
  </si>
  <si>
    <t>solar panel power camping</t>
  </si>
  <si>
    <t>solar panel power bank usb c</t>
  </si>
  <si>
    <t>solar panel portable charger</t>
  </si>
  <si>
    <t>solar panel plug</t>
  </si>
  <si>
    <t>solar panel phone charger by ktenergy</t>
  </si>
  <si>
    <t>solar panel phone charger</t>
  </si>
  <si>
    <t>solar panel outlet</t>
  </si>
  <si>
    <t>solar panel optional</t>
  </si>
  <si>
    <t>solar panel kit with inverter</t>
  </si>
  <si>
    <t>solar panel kit with battery and inverter</t>
  </si>
  <si>
    <t>solar panel jackery</t>
  </si>
  <si>
    <t>solar panel inverter</t>
  </si>
  <si>
    <t>solar panel heater</t>
  </si>
  <si>
    <t>solar panel generator with panels included</t>
  </si>
  <si>
    <t>solar panel fuse</t>
  </si>
  <si>
    <t>solar panel for power station</t>
  </si>
  <si>
    <t>solar panel for ktenergy</t>
  </si>
  <si>
    <t>solar panel for jackery 300 plus solar charger</t>
  </si>
  <si>
    <t>solar panel for jackery 300 plus charger</t>
  </si>
  <si>
    <t>solar panel for jackery</t>
  </si>
  <si>
    <t>solar panel for generator</t>
  </si>
  <si>
    <t>solar panel for fridge</t>
  </si>
  <si>
    <t>solar panel for car</t>
  </si>
  <si>
    <t>solar panel for camping with outlets and usb</t>
  </si>
  <si>
    <t>solar panel for camping</t>
  </si>
  <si>
    <t>solar panel fan</t>
  </si>
  <si>
    <t>solar panel ef ecoflow 220w</t>
  </si>
  <si>
    <t>solar panel ef ecoflow 160w</t>
  </si>
  <si>
    <t>solar panel ecoflow</t>
  </si>
  <si>
    <t>solar panel connector</t>
  </si>
  <si>
    <t>solar panel chargers</t>
  </si>
  <si>
    <t>solar panel charger with wall plug outlet</t>
  </si>
  <si>
    <t>solar panel charger power bank</t>
  </si>
  <si>
    <t>solar panel charger for phone</t>
  </si>
  <si>
    <t>solar panel charger for ktenergy</t>
  </si>
  <si>
    <t>solar panel charger by ktenergy</t>
  </si>
  <si>
    <t>solar panel camping kit</t>
  </si>
  <si>
    <t>solar panel camping</t>
  </si>
  <si>
    <t>solar panel camera charger</t>
  </si>
  <si>
    <t>solar panel by ktenergy</t>
  </si>
  <si>
    <t>solar panel blanket</t>
  </si>
  <si>
    <t>solar panel battery bank</t>
  </si>
  <si>
    <t>solar panel backpack</t>
  </si>
  <si>
    <t>solar panel anker</t>
  </si>
  <si>
    <t>solar panel and power station</t>
  </si>
  <si>
    <t>solar panel and battery</t>
  </si>
  <si>
    <t>solar panel 300w</t>
  </si>
  <si>
    <t>solar panel 200w jackery</t>
  </si>
  <si>
    <t>solar panel 200 watt</t>
  </si>
  <si>
    <t>solar panel 110v</t>
  </si>
  <si>
    <t>solar panel 100w</t>
  </si>
  <si>
    <t>solar pad</t>
  </si>
  <si>
    <t>solar pack</t>
  </si>
  <si>
    <t>solar oven portable</t>
  </si>
  <si>
    <t>solar oven</t>
  </si>
  <si>
    <t>solar outlet plug outdoor</t>
  </si>
  <si>
    <t>solar move power</t>
  </si>
  <si>
    <t>solar mobile power supply</t>
  </si>
  <si>
    <t>solar laptop charger power bank</t>
  </si>
  <si>
    <t>solar laptop charger</t>
  </si>
  <si>
    <t>solar kits off grid with battery and inverter</t>
  </si>
  <si>
    <t>solar kit for shed</t>
  </si>
  <si>
    <t>solar kit</t>
  </si>
  <si>
    <t>solar jackery</t>
  </si>
  <si>
    <t>solar inverterss</t>
  </si>
  <si>
    <t>solar inverter generator</t>
  </si>
  <si>
    <t>solar inverter battery</t>
  </si>
  <si>
    <t>solar home generator</t>
  </si>
  <si>
    <t>solar heating</t>
  </si>
  <si>
    <t>solar heaters</t>
  </si>
  <si>
    <t>solar heater for camping</t>
  </si>
  <si>
    <t>solar heat lamp</t>
  </si>
  <si>
    <t>solar heat</t>
  </si>
  <si>
    <t>solar grill</t>
  </si>
  <si>
    <t>solar gengerator</t>
  </si>
  <si>
    <t>solar generators with solar panels</t>
  </si>
  <si>
    <t>solar generators portable</t>
  </si>
  <si>
    <t>solar generators home use</t>
  </si>
  <si>
    <t>solar generators for home use lifepo4</t>
  </si>
  <si>
    <t>solar generators for camping</t>
  </si>
  <si>
    <t>solar generators 1000w</t>
  </si>
  <si>
    <t>solar generator with solar panel</t>
  </si>
  <si>
    <t>solar generator with panels included for home</t>
  </si>
  <si>
    <t>solar generator with panels included 5000w</t>
  </si>
  <si>
    <t>solar generator with panel</t>
  </si>
  <si>
    <t>solar generator with 30 amp rv plug</t>
  </si>
  <si>
    <t>solar generator ups</t>
  </si>
  <si>
    <t>solar generator reviews</t>
  </si>
  <si>
    <t>solar generator power station</t>
  </si>
  <si>
    <t>solar generator portable power station</t>
  </si>
  <si>
    <t>solar generator lifepo4</t>
  </si>
  <si>
    <t>solar generator kit</t>
  </si>
  <si>
    <t>solar generator jackery</t>
  </si>
  <si>
    <t>solar generator for van</t>
  </si>
  <si>
    <t>solar generator for rv</t>
  </si>
  <si>
    <t>solar generator for refrigerator</t>
  </si>
  <si>
    <t>solar generator for home use</t>
  </si>
  <si>
    <t>solar generator for home</t>
  </si>
  <si>
    <t>solar generator ecoflow</t>
  </si>
  <si>
    <t>solar generator box</t>
  </si>
  <si>
    <t>solar generator bluetti</t>
  </si>
  <si>
    <t>solar generator anker</t>
  </si>
  <si>
    <t>solar generator 600w</t>
  </si>
  <si>
    <t>solar generator 2000/3000 watt</t>
  </si>
  <si>
    <t>solar generator 1500w</t>
  </si>
  <si>
    <t>solar generator 1000w</t>
  </si>
  <si>
    <t>solar generator 10000 watts</t>
  </si>
  <si>
    <t>solar furnaces</t>
  </si>
  <si>
    <t>solar fridge/freezer with solar panel</t>
  </si>
  <si>
    <t>solar fridge</t>
  </si>
  <si>
    <t>solar freezer</t>
  </si>
  <si>
    <t>solar fountain with battery backup</t>
  </si>
  <si>
    <t>solar energy storage device</t>
  </si>
  <si>
    <t>solar energy storage battery</t>
  </si>
  <si>
    <t>solar energy kit</t>
  </si>
  <si>
    <t>solar energy generator</t>
  </si>
  <si>
    <t>solar emergency supplies</t>
  </si>
  <si>
    <t>solar electric system</t>
  </si>
  <si>
    <t>solar electric generators 10000 watts</t>
  </si>
  <si>
    <t>solar electric generator</t>
  </si>
  <si>
    <t>solar cooler portable</t>
  </si>
  <si>
    <t>solar cooler</t>
  </si>
  <si>
    <t>solar cooking</t>
  </si>
  <si>
    <t>solar charging system</t>
  </si>
  <si>
    <t>solar charging power station</t>
  </si>
  <si>
    <t>solar charging power bank</t>
  </si>
  <si>
    <t>solar charging panel outdoor power supply</t>
  </si>
  <si>
    <t>solar charging panel</t>
  </si>
  <si>
    <t>solar chargers for laptops</t>
  </si>
  <si>
    <t>solar chargers electronic devices</t>
  </si>
  <si>
    <t>solar charger usb c</t>
  </si>
  <si>
    <t>solar charger power bank with head light</t>
  </si>
  <si>
    <t>solar charger power bank with crank with light</t>
  </si>
  <si>
    <t>solar charger power bank with built in battery</t>
  </si>
  <si>
    <t>solar charger power bank usb c</t>
  </si>
  <si>
    <t>solar charger power bank camping</t>
  </si>
  <si>
    <t>solar charger power bank 60000mah</t>
  </si>
  <si>
    <t>solar charger portable outdoor waterproof power bank, usb output</t>
  </si>
  <si>
    <t>solar charger for rv battery</t>
  </si>
  <si>
    <t>solar charger for ktenergy</t>
  </si>
  <si>
    <t>solar charger for iphone</t>
  </si>
  <si>
    <t>solar charger for camping</t>
  </si>
  <si>
    <t>solar charger camping</t>
  </si>
  <si>
    <t>solar charger by ktenergy</t>
  </si>
  <si>
    <t>solar charger 2000w</t>
  </si>
  <si>
    <t>solar charger 12v</t>
  </si>
  <si>
    <t>solar charge power station</t>
  </si>
  <si>
    <t>solar charge power bank</t>
  </si>
  <si>
    <t>solar charge battery</t>
  </si>
  <si>
    <t>solar charge</t>
  </si>
  <si>
    <t>solar cell module</t>
  </si>
  <si>
    <t>solar cell charger</t>
  </si>
  <si>
    <t>solar camping shower</t>
  </si>
  <si>
    <t>solar camping light</t>
  </si>
  <si>
    <t>solar camping items</t>
  </si>
  <si>
    <t>solar camping gear</t>
  </si>
  <si>
    <t>solar camping fan</t>
  </si>
  <si>
    <t>solar camping battery power station</t>
  </si>
  <si>
    <t>solar camping</t>
  </si>
  <si>
    <t>solar bundle</t>
  </si>
  <si>
    <t>solar battery power station</t>
  </si>
  <si>
    <t>solar battery power</t>
  </si>
  <si>
    <t>solar battery generator</t>
  </si>
  <si>
    <t>solar battery for home</t>
  </si>
  <si>
    <t>solar battery charger for usb</t>
  </si>
  <si>
    <t>solar battery charger for generator</t>
  </si>
  <si>
    <t>solar battery charge</t>
  </si>
  <si>
    <t>solar battery camera</t>
  </si>
  <si>
    <t>solar battery box</t>
  </si>
  <si>
    <t>solar battery backup power supply</t>
  </si>
  <si>
    <t>solar battery backup</t>
  </si>
  <si>
    <t>solar bank with panels</t>
  </si>
  <si>
    <t>solar bag</t>
  </si>
  <si>
    <t>solar backup system</t>
  </si>
  <si>
    <t>solar backup generator</t>
  </si>
  <si>
    <t>solar backup battery</t>
  </si>
  <si>
    <t>solar backup</t>
  </si>
  <si>
    <t>solar backpack with power bank</t>
  </si>
  <si>
    <t>solar backpack</t>
  </si>
  <si>
    <t>solar automatic plant</t>
  </si>
  <si>
    <t>solar appliances</t>
  </si>
  <si>
    <t>solar angle guide</t>
  </si>
  <si>
    <t>solar and wind generator system</t>
  </si>
  <si>
    <t>solar and crank power bank</t>
  </si>
  <si>
    <t>solar ac unit</t>
  </si>
  <si>
    <t>solar ac</t>
  </si>
  <si>
    <t>solar &amp; wind power inverters</t>
  </si>
  <si>
    <t>solar &amp; wind power</t>
  </si>
  <si>
    <t>sogos power</t>
  </si>
  <si>
    <t>sofa battery pack reclining rechargeable</t>
  </si>
  <si>
    <t>sodium hypochlorite generator</t>
  </si>
  <si>
    <t>social battery</t>
  </si>
  <si>
    <t>soalrlar</t>
  </si>
  <si>
    <t>soalr inverter</t>
  </si>
  <si>
    <t>snow blower battery powered</t>
  </si>
  <si>
    <t>snker</t>
  </si>
  <si>
    <t>snap wireless powerpack universal</t>
  </si>
  <si>
    <t>smoke generators</t>
  </si>
  <si>
    <t>smoke generator</t>
  </si>
  <si>
    <t>smart solar box</t>
  </si>
  <si>
    <t>smart solar auto charger</t>
  </si>
  <si>
    <t>small wind power generation</t>
  </si>
  <si>
    <t>small solar power bank</t>
  </si>
  <si>
    <t>small solar panels</t>
  </si>
  <si>
    <t>small quiet generator</t>
  </si>
  <si>
    <t>small propane generator</t>
  </si>
  <si>
    <t>small projector portable battery</t>
  </si>
  <si>
    <t>small power station</t>
  </si>
  <si>
    <t>small portable power station</t>
  </si>
  <si>
    <t>small portable generators</t>
  </si>
  <si>
    <t>small portable generator for camping</t>
  </si>
  <si>
    <t>small jackery</t>
  </si>
  <si>
    <t>small inverter generator</t>
  </si>
  <si>
    <t>small house to live in</t>
  </si>
  <si>
    <t>small generators portable</t>
  </si>
  <si>
    <t>small generators for home use indoor</t>
  </si>
  <si>
    <t>small generators</t>
  </si>
  <si>
    <t>small generator marbero</t>
  </si>
  <si>
    <t>small generator for camping quiet</t>
  </si>
  <si>
    <t>small generator for appliances</t>
  </si>
  <si>
    <t>small gas generators portable quiet</t>
  </si>
  <si>
    <t>small electric generator</t>
  </si>
  <si>
    <t>small diesel generator</t>
  </si>
  <si>
    <t>small anker power bank</t>
  </si>
  <si>
    <t>sleeping in car essentials</t>
  </si>
  <si>
    <t>sinkeu portable solar panel</t>
  </si>
  <si>
    <t>sinkeu portable power station</t>
  </si>
  <si>
    <t>sinewave generator</t>
  </si>
  <si>
    <t>sine wave generator</t>
  </si>
  <si>
    <t>simplisafe outdoor camera solar panel</t>
  </si>
  <si>
    <t>silicone sheets for scars</t>
  </si>
  <si>
    <t>silent generators portable</t>
  </si>
  <si>
    <t>silent generators for home use</t>
  </si>
  <si>
    <t>silent box for generator</t>
  </si>
  <si>
    <t>siemens generator interlock kit</t>
  </si>
  <si>
    <t>showery ecoflow</t>
  </si>
  <si>
    <t>shinegiant solar panel 5w usb solar panel</t>
  </si>
  <si>
    <t>shinegiant 5w usb solar panel</t>
  </si>
  <si>
    <t>sherpa 100pd</t>
  </si>
  <si>
    <t>shed kit</t>
  </si>
  <si>
    <t>sharkgeek</t>
  </si>
  <si>
    <t>shark vacuum battery 620</t>
  </si>
  <si>
    <t>shark geek power bank</t>
  </si>
  <si>
    <t>shark geek</t>
  </si>
  <si>
    <t>shargeek storm 2 power bank</t>
  </si>
  <si>
    <t>shargeek</t>
  </si>
  <si>
    <t>sharge</t>
  </si>
  <si>
    <t>shared rental power bank station</t>
  </si>
  <si>
    <t>sg2000</t>
  </si>
  <si>
    <t>semi solid powerstation</t>
  </si>
  <si>
    <t>select outdoor generators</t>
  </si>
  <si>
    <t>select generators for home use</t>
  </si>
  <si>
    <t>select ancoon portable power station</t>
  </si>
  <si>
    <t>seimens generator interlock kit</t>
  </si>
  <si>
    <t>security indoor wireless battery powered</t>
  </si>
  <si>
    <t>seat portable electric</t>
  </si>
  <si>
    <t>screen tents for camping</t>
  </si>
  <si>
    <t>screen room for camping</t>
  </si>
  <si>
    <t>schumann resonance generator</t>
  </si>
  <si>
    <t>scar sheets</t>
  </si>
  <si>
    <t>scale battery</t>
  </si>
  <si>
    <t>salt chlorine generator cell</t>
  </si>
  <si>
    <t>sales today clearance quiet 3500 generator</t>
  </si>
  <si>
    <t>safe speed solar power bank</t>
  </si>
  <si>
    <t>ryobi solar panel</t>
  </si>
  <si>
    <t>ryobi power station 40v</t>
  </si>
  <si>
    <t>ryobi power source</t>
  </si>
  <si>
    <t>ryobi portable power station</t>
  </si>
  <si>
    <t>ryobi p743 18-volt one  lithium-ion portable power source</t>
  </si>
  <si>
    <t>ryobi inverter</t>
  </si>
  <si>
    <t>ryobi heater</t>
  </si>
  <si>
    <t>ryobi generator 2300</t>
  </si>
  <si>
    <t>ryobi battery inverter</t>
  </si>
  <si>
    <t>ryobi battery</t>
  </si>
  <si>
    <t>ryobi 40v inverter</t>
  </si>
  <si>
    <t>ryobi 40v 300-watt power source</t>
  </si>
  <si>
    <t>ryobi 18v battery</t>
  </si>
  <si>
    <t>ryobi 1800 watt power station</t>
  </si>
  <si>
    <t>rvs、</t>
  </si>
  <si>
    <t>rv water pump 12v</t>
  </si>
  <si>
    <t>rv surge</t>
  </si>
  <si>
    <t>rv supplies must haves for inside</t>
  </si>
  <si>
    <t>rv solar panel mount</t>
  </si>
  <si>
    <t>rv solar charging</t>
  </si>
  <si>
    <t>rv solar charger</t>
  </si>
  <si>
    <t>rv solar battery charger kit</t>
  </si>
  <si>
    <t>rv portable power</t>
  </si>
  <si>
    <t>rv lifepo4 battery</t>
  </si>
  <si>
    <t>rv generators</t>
  </si>
  <si>
    <t>rv charging station</t>
  </si>
  <si>
    <t>rv camping battery</t>
  </si>
  <si>
    <t>rv camping accessories must haves</t>
  </si>
  <si>
    <t>rv camping accessories</t>
  </si>
  <si>
    <t>rv battery</t>
  </si>
  <si>
    <t>runhood</t>
  </si>
  <si>
    <t>run hood 600 solar generator</t>
  </si>
  <si>
    <t>rugged battery bank</t>
  </si>
  <si>
    <t>room cooler</t>
  </si>
  <si>
    <t>romoss power bank</t>
  </si>
  <si>
    <t>romoss portable power station</t>
  </si>
  <si>
    <t>rockpnls</t>
  </si>
  <si>
    <t>rockpals solar panel</t>
  </si>
  <si>
    <t>rockpals portable power station</t>
  </si>
  <si>
    <t>rockpals 500w portable power station</t>
  </si>
  <si>
    <t>rockpals</t>
  </si>
  <si>
    <t>river2pro</t>
  </si>
  <si>
    <t>river runs red</t>
  </si>
  <si>
    <t>river run</t>
  </si>
  <si>
    <t>river rocks</t>
  </si>
  <si>
    <t>river pro 2</t>
  </si>
  <si>
    <t>river pro</t>
  </si>
  <si>
    <t>river guide supply</t>
  </si>
  <si>
    <t>river float</t>
  </si>
  <si>
    <t>river ecoflow</t>
  </si>
  <si>
    <t>river 2\</t>
  </si>
  <si>
    <t>river 2 pro</t>
  </si>
  <si>
    <t>river 2 max</t>
  </si>
  <si>
    <t>river 2</t>
  </si>
  <si>
    <t>rgb outdoor power supply</t>
  </si>
  <si>
    <t>resmed airsense 10 battery backup</t>
  </si>
  <si>
    <t>resmed airsense 10 backup battery</t>
  </si>
  <si>
    <t>replacement for delta faucet classic 13 series</t>
  </si>
  <si>
    <t>renogy refrigerator</t>
  </si>
  <si>
    <t>renogy power station</t>
  </si>
  <si>
    <t>renogy power bank</t>
  </si>
  <si>
    <t>renogy portable refrigerator</t>
  </si>
  <si>
    <t>renogy portable refregerator</t>
  </si>
  <si>
    <t>renogy portable power station 200w</t>
  </si>
  <si>
    <t>renogy portable power station</t>
  </si>
  <si>
    <t>renogy portable air conditoner</t>
  </si>
  <si>
    <t>renogy portable air conditioner</t>
  </si>
  <si>
    <t>renogy generator</t>
  </si>
  <si>
    <t>renogy cpap battery</t>
  </si>
  <si>
    <t>remote start inverter generator</t>
  </si>
  <si>
    <t>remax power bank</t>
  </si>
  <si>
    <t>refurbished power station</t>
  </si>
  <si>
    <t>redarc dc to dc charger</t>
  </si>
  <si>
    <t>rechargeable xbox 360 battery pack</t>
  </si>
  <si>
    <t>rechargeable station</t>
  </si>
  <si>
    <t>rechargeable power supply</t>
  </si>
  <si>
    <t>rechargeable power station</t>
  </si>
  <si>
    <t>rechargeable plug outlet</t>
  </si>
  <si>
    <t>rechargeable outlet power source</t>
  </si>
  <si>
    <t>rechargeable heater for camping</t>
  </si>
  <si>
    <t>rechargeable heater</t>
  </si>
  <si>
    <t>rechargeable generators portable</t>
  </si>
  <si>
    <t>rechargeable generators for home use</t>
  </si>
  <si>
    <t>rechargeable generator</t>
  </si>
  <si>
    <t>rechargeable d batteries with charger</t>
  </si>
  <si>
    <t>rechargeable battery night light</t>
  </si>
  <si>
    <t>rechargable generator</t>
  </si>
  <si>
    <t>ready made houses</t>
  </si>
  <si>
    <t>ravpower</t>
  </si>
  <si>
    <t>rapid recharge power bank</t>
  </si>
  <si>
    <t>rancho</t>
  </si>
  <si>
    <t>ramjoy</t>
  </si>
  <si>
    <t>radio battery powered</t>
  </si>
  <si>
    <t>r3di rs600 portable power station</t>
  </si>
  <si>
    <t>quiet portable generator</t>
  </si>
  <si>
    <t>quiet generators for home use</t>
  </si>
  <si>
    <t>quiet generaetor</t>
  </si>
  <si>
    <t>quest battery pack</t>
  </si>
  <si>
    <t>qi2 power bank</t>
  </si>
  <si>
    <t>qi2 anker</t>
  </si>
  <si>
    <t>pwer station</t>
  </si>
  <si>
    <t>pv120</t>
  </si>
  <si>
    <t>pv module for roof</t>
  </si>
  <si>
    <t>pv module</t>
  </si>
  <si>
    <t>puxiour generator</t>
  </si>
  <si>
    <t>pure sine wave power station</t>
  </si>
  <si>
    <t>pure sine wave generator</t>
  </si>
  <si>
    <t>pure sine wave</t>
  </si>
  <si>
    <t>pure sine</t>
  </si>
  <si>
    <t>pure battery</t>
  </si>
  <si>
    <t>pulsar generator 4000 watts</t>
  </si>
  <si>
    <t>pulsar generator</t>
  </si>
  <si>
    <t>pulsar dual fuel generator</t>
  </si>
  <si>
    <t>pulsar 4000 watt dual fuel inverter generator</t>
  </si>
  <si>
    <t>pulsar 12000 watt generator</t>
  </si>
  <si>
    <t>pto generators for tractors</t>
  </si>
  <si>
    <t>psp battery</t>
  </si>
  <si>
    <t>ps4 portable gaming station</t>
  </si>
  <si>
    <t>ps vita battery 1000</t>
  </si>
  <si>
    <t>prymax power station</t>
  </si>
  <si>
    <t>prymax portable power station</t>
  </si>
  <si>
    <t>prymax 330w portable power station</t>
  </si>
  <si>
    <t>prymax</t>
  </si>
  <si>
    <t>protale tiny house</t>
  </si>
  <si>
    <t>protablepower bank</t>
  </si>
  <si>
    <t>protable tiny house</t>
  </si>
  <si>
    <t>protable power station</t>
  </si>
  <si>
    <t>protable power staion</t>
  </si>
  <si>
    <t>protable house</t>
  </si>
  <si>
    <t>protable home</t>
  </si>
  <si>
    <t>propane powered generator</t>
  </si>
  <si>
    <t>propane inverter generator</t>
  </si>
  <si>
    <t>propane generators portable</t>
  </si>
  <si>
    <t>progeny portable power station</t>
  </si>
  <si>
    <t>progeny</t>
  </si>
  <si>
    <t>prodable tiny houses</t>
  </si>
  <si>
    <t>proable home</t>
  </si>
  <si>
    <t>prime day deals today 2023 clearance</t>
  </si>
  <si>
    <t>preparedness items</t>
  </si>
  <si>
    <t>prefab tiny home</t>
  </si>
  <si>
    <t>predator inverter generator</t>
  </si>
  <si>
    <t>predator generator 9500</t>
  </si>
  <si>
    <t>predator engine</t>
  </si>
  <si>
    <t>predator 9500 inverter generator</t>
  </si>
  <si>
    <t>predator 5000 watt dual-fuel super quiet inverter generator</t>
  </si>
  <si>
    <t>predator 5000 inverter generator</t>
  </si>
  <si>
    <t>predator 4000 generator parts</t>
  </si>
  <si>
    <t>predator 3500 inverter generator</t>
  </si>
  <si>
    <t>predator 3500 generator parts</t>
  </si>
  <si>
    <t>predator 3500 generator carburetor</t>
  </si>
  <si>
    <t>poxurio 4000 watt generator</t>
  </si>
  <si>
    <t>powwr bank</t>
  </si>
  <si>
    <t>powkey solar generator with panel</t>
  </si>
  <si>
    <t>powkey power</t>
  </si>
  <si>
    <t>powkey 200 watt portable power bank with ac outlet</t>
  </si>
  <si>
    <t>powkey</t>
  </si>
  <si>
    <t>powerworks</t>
  </si>
  <si>
    <t>powerwall</t>
  </si>
  <si>
    <t>powerty</t>
  </si>
  <si>
    <t>powertech supplier</t>
  </si>
  <si>
    <t>powerstations portable</t>
  </si>
  <si>
    <t>powerstation kit</t>
  </si>
  <si>
    <t>powerstaion</t>
  </si>
  <si>
    <t>powersstation</t>
  </si>
  <si>
    <t>powersmart generators for home use</t>
  </si>
  <si>
    <t>powersmart 4400w inverter generator</t>
  </si>
  <si>
    <t>powersmart</t>
  </si>
  <si>
    <t>powers station</t>
  </si>
  <si>
    <t>powerr bank power station</t>
  </si>
  <si>
    <t>powerr</t>
  </si>
  <si>
    <t>powerpack universal</t>
  </si>
  <si>
    <t>poweroak bluetti ac200p</t>
  </si>
  <si>
    <t>powermax 700</t>
  </si>
  <si>
    <t>powermax</t>
  </si>
  <si>
    <t>powerhouse or the home store</t>
  </si>
  <si>
    <t>powerhouse</t>
  </si>
  <si>
    <t>powerhorse</t>
  </si>
  <si>
    <t>powerful power bank</t>
  </si>
  <si>
    <t>powerful multifunctional</t>
  </si>
  <si>
    <t>powerfort portable power station</t>
  </si>
  <si>
    <t>powerfilm lightsaver max</t>
  </si>
  <si>
    <t>powerfilm</t>
  </si>
  <si>
    <t>powered generator for camping</t>
  </si>
  <si>
    <t>powered battery</t>
  </si>
  <si>
    <t>powercore</t>
  </si>
  <si>
    <t>powerconf</t>
  </si>
  <si>
    <t>powerbox</t>
  </si>
  <si>
    <t>powerbanks</t>
  </si>
  <si>
    <t>powerbank with flashlight</t>
  </si>
  <si>
    <t>powerbank with apple watch charger</t>
  </si>
  <si>
    <t>powerbank with ac outlet</t>
  </si>
  <si>
    <t>powerbank usb c</t>
  </si>
  <si>
    <t>powerbank charger</t>
  </si>
  <si>
    <t>powerbank anker</t>
  </si>
  <si>
    <t>powerbank 140w</t>
  </si>
  <si>
    <t>power-generators</t>
  </si>
  <si>
    <t>power without an outlet</t>
  </si>
  <si>
    <t>power washer battery powered</t>
  </si>
  <si>
    <t>power wall</t>
  </si>
  <si>
    <t>power vank</t>
  </si>
  <si>
    <t>power tower charging station</t>
  </si>
  <si>
    <t>power tank</t>
  </si>
  <si>
    <t>power take off generatorspower take off generators</t>
  </si>
  <si>
    <t>power take off generators</t>
  </si>
  <si>
    <t>power supply tattoo</t>
  </si>
  <si>
    <t>power supply outdoor generators</t>
  </si>
  <si>
    <t>power supply inverter</t>
  </si>
  <si>
    <t>power supply for solar</t>
  </si>
  <si>
    <t>power supply extension</t>
  </si>
  <si>
    <t>power supply energy storage</t>
  </si>
  <si>
    <t>power supply 500w</t>
  </si>
  <si>
    <t>power supply 1000w</t>
  </si>
  <si>
    <t>power supply</t>
  </si>
  <si>
    <t>power suply</t>
  </si>
  <si>
    <t>power storage rack wall mount with charge station</t>
  </si>
  <si>
    <t>power storage bank</t>
  </si>
  <si>
    <t>power storage</t>
  </si>
  <si>
    <t>power statopn</t>
  </si>
  <si>
    <t>power statiopn</t>
  </si>
  <si>
    <t>power stations lifepo4</t>
  </si>
  <si>
    <t>power station3600</t>
  </si>
  <si>
    <t>power station, 600wh, solar, lifepo4, ups</t>
  </si>
  <si>
    <t>power station with solar panels</t>
  </si>
  <si>
    <t>power station with solar</t>
  </si>
  <si>
    <t>power station with built in solar panel</t>
  </si>
  <si>
    <t>power station with bluetooth</t>
  </si>
  <si>
    <t>power station ups</t>
  </si>
  <si>
    <t>power station sos light</t>
  </si>
  <si>
    <t>power station solar panel</t>
  </si>
  <si>
    <t>power station solar lifepo4</t>
  </si>
  <si>
    <t>power station solar generator</t>
  </si>
  <si>
    <t>power station solar</t>
  </si>
  <si>
    <t>power station s300</t>
  </si>
  <si>
    <t>power station portable</t>
  </si>
  <si>
    <t>power station pink</t>
  </si>
  <si>
    <t>power station lifepo4 wireless charging</t>
  </si>
  <si>
    <t>power station lifepo4 ups</t>
  </si>
  <si>
    <t>power station lifepo4 innopower</t>
  </si>
  <si>
    <t>power station lifepo4 ecoflow</t>
  </si>
  <si>
    <t>power station lifepo4 battery</t>
  </si>
  <si>
    <t>power station lifepo4 600w</t>
  </si>
  <si>
    <t>power station lifepo4 500wh</t>
  </si>
  <si>
    <t>power station lifepo4 1000w</t>
  </si>
  <si>
    <t>power station lifepo4</t>
  </si>
  <si>
    <t>power station jackery</t>
  </si>
  <si>
    <t>power station generator lifepo4</t>
  </si>
  <si>
    <t>power station for car</t>
  </si>
  <si>
    <t>power station for camping</t>
  </si>
  <si>
    <t>power station ecoflow</t>
  </si>
  <si>
    <t>power station deeno</t>
  </si>
  <si>
    <t>power station charger</t>
  </si>
  <si>
    <t>power station blutti</t>
  </si>
  <si>
    <t>power station bluetti 700w</t>
  </si>
  <si>
    <t>power station bluetti</t>
  </si>
  <si>
    <t>power station bluetooth</t>
  </si>
  <si>
    <t>power station ac outlet</t>
  </si>
  <si>
    <t>power station 600wh</t>
  </si>
  <si>
    <t>power station 600w</t>
  </si>
  <si>
    <t>power station 500w grecell</t>
  </si>
  <si>
    <t>power station 500w</t>
  </si>
  <si>
    <t>power station 300w</t>
  </si>
  <si>
    <t>power station 3000w</t>
  </si>
  <si>
    <t>power station 300</t>
  </si>
  <si>
    <t>power station 2200w bougerv</t>
  </si>
  <si>
    <t>power station 2200w</t>
  </si>
  <si>
    <t>power station 218wh</t>
  </si>
  <si>
    <t>power station 200w</t>
  </si>
  <si>
    <t>power station 2000w white</t>
  </si>
  <si>
    <t>power station 1800wh</t>
  </si>
  <si>
    <t>power station 1800w</t>
  </si>
  <si>
    <t>power station 1500wh</t>
  </si>
  <si>
    <t>power station 1500w</t>
  </si>
  <si>
    <t>power station 1500</t>
  </si>
  <si>
    <t>power station 1200w</t>
  </si>
  <si>
    <t>power station 1000wh</t>
  </si>
  <si>
    <t>power station 1000</t>
  </si>
  <si>
    <t>power statioin</t>
  </si>
  <si>
    <t>power statio</t>
  </si>
  <si>
    <t>power statin</t>
  </si>
  <si>
    <t>power source for electronics</t>
  </si>
  <si>
    <t>power source for camping</t>
  </si>
  <si>
    <t>power source</t>
  </si>
  <si>
    <t>power solar bank with crank handle</t>
  </si>
  <si>
    <t>power solar bank</t>
  </si>
  <si>
    <t>power smart portable power station</t>
  </si>
  <si>
    <t>power smart 4400 watt portable generator</t>
  </si>
  <si>
    <t>power smart</t>
  </si>
  <si>
    <t>power satition</t>
  </si>
  <si>
    <t>power sation</t>
  </si>
  <si>
    <t>power satation</t>
  </si>
  <si>
    <t>power river outlet</t>
  </si>
  <si>
    <t>power power station 1500w</t>
  </si>
  <si>
    <t>power power station</t>
  </si>
  <si>
    <t>power plant</t>
  </si>
  <si>
    <t>power packs portable chargers</t>
  </si>
  <si>
    <t>power packs</t>
  </si>
  <si>
    <t>power pack universal</t>
  </si>
  <si>
    <t>power pack for camping</t>
  </si>
  <si>
    <t>power outdoor</t>
  </si>
  <si>
    <t>power outages supplies for home</t>
  </si>
  <si>
    <t>power outage supplies winter</t>
  </si>
  <si>
    <t>power outage kit</t>
  </si>
  <si>
    <t>power outage heater</t>
  </si>
  <si>
    <t>power outage emergency kit</t>
  </si>
  <si>
    <t>power outage battery backup</t>
  </si>
  <si>
    <t>power oak bluetti ac200p</t>
  </si>
  <si>
    <t>power jack switch for travel trailer</t>
  </si>
  <si>
    <t>power inverts</t>
  </si>
  <si>
    <t>power invertor</t>
  </si>
  <si>
    <t>power inverters</t>
  </si>
  <si>
    <t>power inverter with solar panel</t>
  </si>
  <si>
    <t>power inverter pure sine wave</t>
  </si>
  <si>
    <t>power inverter generator</t>
  </si>
  <si>
    <t>power inverter dc to ac</t>
  </si>
  <si>
    <t>power inverter 2000w</t>
  </si>
  <si>
    <t>power grid survival kit</t>
  </si>
  <si>
    <t>power generators portable solar powered</t>
  </si>
  <si>
    <t>power generators for home use</t>
  </si>
  <si>
    <t>power generators for cpap</t>
  </si>
  <si>
    <t>power generators</t>
  </si>
  <si>
    <t>power generator with solar panel</t>
  </si>
  <si>
    <t>power generator gas</t>
  </si>
  <si>
    <t>power generator for home solar panel</t>
  </si>
  <si>
    <t>power generator battery</t>
  </si>
  <si>
    <t>power generator 10000 watt for camping</t>
  </si>
  <si>
    <t>power flow</t>
  </si>
  <si>
    <t>power delivery</t>
  </si>
  <si>
    <t>power crank generator</t>
  </si>
  <si>
    <t>power conversion system</t>
  </si>
  <si>
    <t>power charging station</t>
  </si>
  <si>
    <t>power cell</t>
  </si>
  <si>
    <t>power box for loss of power</t>
  </si>
  <si>
    <t>power box for camping</t>
  </si>
  <si>
    <t>power box crank</t>
  </si>
  <si>
    <t>power battery outdoor</t>
  </si>
  <si>
    <t>power battery cpap</t>
  </si>
  <si>
    <t>power battery bank</t>
  </si>
  <si>
    <t>power battery</t>
  </si>
  <si>
    <t>power banks with ac plug</t>
  </si>
  <si>
    <t>power banks for camping</t>
  </si>
  <si>
    <t>power banks and panels</t>
  </si>
  <si>
    <t>power banks 27000mha</t>
  </si>
  <si>
    <t>power banks 27000mah</t>
  </si>
  <si>
    <t>power banks 110v</t>
  </si>
  <si>
    <t>power bank with solar charger</t>
  </si>
  <si>
    <t>power bank with smart display</t>
  </si>
  <si>
    <t>power bank with plug outlet</t>
  </si>
  <si>
    <t>power bank with plug</t>
  </si>
  <si>
    <t>power bank with light</t>
  </si>
  <si>
    <t>power bank with led light</t>
  </si>
  <si>
    <t>power bank with headset compartment</t>
  </si>
  <si>
    <t>power bank with hand crank</t>
  </si>
  <si>
    <t>power bank with crank</t>
  </si>
  <si>
    <t>power bank with ac plug and built-in cable</t>
  </si>
  <si>
    <t>power bank with ac plug</t>
  </si>
  <si>
    <t>power bank with ac</t>
  </si>
  <si>
    <t>power bank usb c anker</t>
  </si>
  <si>
    <t>power bank usb c</t>
  </si>
  <si>
    <t>power bank usb</t>
  </si>
  <si>
    <t>power bank station anker</t>
  </si>
  <si>
    <t>power bank station</t>
  </si>
  <si>
    <t>power bank solar charger 50000mah</t>
  </si>
  <si>
    <t>power bank qi2</t>
  </si>
  <si>
    <t>power bank power strip</t>
  </si>
  <si>
    <t>power bank power station</t>
  </si>
  <si>
    <t>power bank powebanks laptop battery</t>
  </si>
  <si>
    <t>power bank portable station</t>
  </si>
  <si>
    <t>power bank plug in</t>
  </si>
  <si>
    <t>power bank outlet</t>
  </si>
  <si>
    <t>power bank large capacity</t>
  </si>
  <si>
    <t>power bank large</t>
  </si>
  <si>
    <t>power bank jackery</t>
  </si>
  <si>
    <t>power bank home</t>
  </si>
  <si>
    <t>power bank high capacity</t>
  </si>
  <si>
    <t>power bank hand crank</t>
  </si>
  <si>
    <t>power bank generator</t>
  </si>
  <si>
    <t>power bank game console</t>
  </si>
  <si>
    <t>power bank for tv</t>
  </si>
  <si>
    <t>power bank for steam deck</t>
  </si>
  <si>
    <t>power bank for power outage</t>
  </si>
  <si>
    <t>power bank for outdoor camping</t>
  </si>
  <si>
    <t>power bank for legion go</t>
  </si>
  <si>
    <t>power bank for iphone anker</t>
  </si>
  <si>
    <t>power bank for home</t>
  </si>
  <si>
    <t>power bank for heated vest</t>
  </si>
  <si>
    <t>power bank for car</t>
  </si>
  <si>
    <t>power bank fast charging anker</t>
  </si>
  <si>
    <t>power bank emergency</t>
  </si>
  <si>
    <t>power bank crank</t>
  </si>
  <si>
    <t>power bank charger station</t>
  </si>
  <si>
    <t>power bank camping solar</t>
  </si>
  <si>
    <t>power bank built in wall plug</t>
  </si>
  <si>
    <t>power bank bluetti</t>
  </si>
  <si>
    <t>power bank big</t>
  </si>
  <si>
    <t>power bank battery charger portable</t>
  </si>
  <si>
    <t>power bank apple watch</t>
  </si>
  <si>
    <t>power bank anker 50000mah</t>
  </si>
  <si>
    <t>power bank ac</t>
  </si>
  <si>
    <t>power bank 80000</t>
  </si>
  <si>
    <t>power bank 70000mah</t>
  </si>
  <si>
    <t>power bank 70000</t>
  </si>
  <si>
    <t>power bank 60000mah</t>
  </si>
  <si>
    <t>power bank 60000 mah fast charging</t>
  </si>
  <si>
    <t>power bank 60000 mah</t>
  </si>
  <si>
    <t>power bank 60000</t>
  </si>
  <si>
    <t>power bank 50000mah solar charger</t>
  </si>
  <si>
    <t>power bank 50000 mah</t>
  </si>
  <si>
    <t>power bank 40000 mah</t>
  </si>
  <si>
    <t>power bank 300w</t>
  </si>
  <si>
    <t>power bank 30000mah</t>
  </si>
  <si>
    <t>power bank 20000 mah</t>
  </si>
  <si>
    <t>power bank 120w</t>
  </si>
  <si>
    <t>power bank 110v with solar panel</t>
  </si>
  <si>
    <t>power bank 110v</t>
  </si>
  <si>
    <t>power bank 100wh</t>
  </si>
  <si>
    <t>power bank 100w</t>
  </si>
  <si>
    <t>power bank 10000mah</t>
  </si>
  <si>
    <t>power bank 100000mah</t>
  </si>
  <si>
    <t>power bank 100000 mah</t>
  </si>
  <si>
    <t>power bamk</t>
  </si>
  <si>
    <t>power backup for wifi router</t>
  </si>
  <si>
    <t>power backup for home</t>
  </si>
  <si>
    <t>power backup for computer</t>
  </si>
  <si>
    <t>power back up</t>
  </si>
  <si>
    <t>power back</t>
  </si>
  <si>
    <t>power babk</t>
  </si>
  <si>
    <t>power adapter for power station</t>
  </si>
  <si>
    <t>powebank</t>
  </si>
  <si>
    <t>powe bank</t>
  </si>
  <si>
    <t>powdeom 700w power station</t>
  </si>
  <si>
    <t>powdeom 155wh portable power station</t>
  </si>
  <si>
    <t>powdeom</t>
  </si>
  <si>
    <t>potable power station</t>
  </si>
  <si>
    <t>potable house</t>
  </si>
  <si>
    <t>potable home</t>
  </si>
  <si>
    <t>portátil house</t>
  </si>
  <si>
    <t>portible home</t>
  </si>
  <si>
    <t>portebal homes</t>
  </si>
  <si>
    <t>portebal haous</t>
  </si>
  <si>
    <t>portatil house</t>
  </si>
  <si>
    <t>portatil</t>
  </si>
  <si>
    <t>portalb power station</t>
  </si>
  <si>
    <t>portablepower station</t>
  </si>
  <si>
    <t>portablepower bank</t>
  </si>
  <si>
    <t>portablehouse</t>
  </si>
  <si>
    <t>portablehome</t>
  </si>
  <si>
    <t>portable wireless power bank</t>
  </si>
  <si>
    <t>portable wifi for camping</t>
  </si>
  <si>
    <t>portable welder generator</t>
  </si>
  <si>
    <t>portable tool battery led</t>
  </si>
  <si>
    <t>portable tesla charger</t>
  </si>
  <si>
    <t>portable storage battery</t>
  </si>
  <si>
    <t>portable steam generator</t>
  </si>
  <si>
    <t>portable station power</t>
  </si>
  <si>
    <t>portable station</t>
  </si>
  <si>
    <t>portable standby generator</t>
  </si>
  <si>
    <t>portable solar water heater</t>
  </si>
  <si>
    <t>portable solar powered generator</t>
  </si>
  <si>
    <t>portable solar power stationportable power station</t>
  </si>
  <si>
    <t>portable solar power station with solar panels included</t>
  </si>
  <si>
    <t>portable solar power set</t>
  </si>
  <si>
    <t>portable solar power pack</t>
  </si>
  <si>
    <t>portable solar power heater</t>
  </si>
  <si>
    <t>portable solar power generator</t>
  </si>
  <si>
    <t>portable solar power</t>
  </si>
  <si>
    <t>portable solar phone charger</t>
  </si>
  <si>
    <t>portable solar panels for large power bank</t>
  </si>
  <si>
    <t>portable solar panels for camping 200w</t>
  </si>
  <si>
    <t>portable solar panels camping</t>
  </si>
  <si>
    <t>portable solar panels 30w</t>
  </si>
  <si>
    <t>portable solar panels 20w</t>
  </si>
  <si>
    <t>portable solar panel]</t>
  </si>
  <si>
    <t>portable solar panel with battery bank</t>
  </si>
  <si>
    <t>portable solar panel kit</t>
  </si>
  <si>
    <t>portable solar panel for camping</t>
  </si>
  <si>
    <t>portable solar panel charger</t>
  </si>
  <si>
    <t>portable solar panel and bank</t>
  </si>
  <si>
    <t>portable solar panel 400w</t>
  </si>
  <si>
    <t>portable solar panel 30w</t>
  </si>
  <si>
    <t>portable solar panel 28w</t>
  </si>
  <si>
    <t>portable solar panel 18v foldable</t>
  </si>
  <si>
    <t>portable solar panel 100w</t>
  </si>
  <si>
    <t>portable solar heater</t>
  </si>
  <si>
    <t>portable solar generators for home use</t>
  </si>
  <si>
    <t>portable solar generator with panels included</t>
  </si>
  <si>
    <t>portable solar generator with panels</t>
  </si>
  <si>
    <t>portable solar generator power station</t>
  </si>
  <si>
    <t>portable solar generator for camping</t>
  </si>
  <si>
    <t>portable solar energy</t>
  </si>
  <si>
    <t>portable solar charger for camping</t>
  </si>
  <si>
    <t>portable rv</t>
  </si>
  <si>
    <t>portable refrigerator for camping</t>
  </si>
  <si>
    <t>portable refrigerator</t>
  </si>
  <si>
    <t>portable propane generator</t>
  </si>
  <si>
    <t>portable projector with wifi and bluetooth battery operated</t>
  </si>
  <si>
    <t>portable projector bluetooth battery</t>
  </si>
  <si>
    <t>portable projector battery smart</t>
  </si>
  <si>
    <t>portable powerstation</t>
  </si>
  <si>
    <t>portable powers bank</t>
  </si>
  <si>
    <t>portable power supply camping</t>
  </si>
  <si>
    <t>portable power strip for travel</t>
  </si>
  <si>
    <t>portable power strip</t>
  </si>
  <si>
    <t>portable power storage</t>
  </si>
  <si>
    <t>portable power stationss</t>
  </si>
  <si>
    <t>portable power stations with solar panel</t>
  </si>
  <si>
    <t>portable power stations daranener</t>
  </si>
  <si>
    <t>portable power stations 300w</t>
  </si>
  <si>
    <t>portable power station\</t>
  </si>
  <si>
    <t>portable power station100wh</t>
  </si>
  <si>
    <t>portable power station without inverter</t>
  </si>
  <si>
    <t>portable power station with wheels</t>
  </si>
  <si>
    <t>portable power station with solar panels</t>
  </si>
  <si>
    <t>portable power station with solar</t>
  </si>
  <si>
    <t>portable power station with lithium phosphate battery</t>
  </si>
  <si>
    <t>portable power station with lead battery</t>
  </si>
  <si>
    <t>portable power station with jumper cables</t>
  </si>
  <si>
    <t>portable power station with built in solar panel</t>
  </si>
  <si>
    <t>portable power station with batteries</t>
  </si>
  <si>
    <t>portable power station with air compressor</t>
  </si>
  <si>
    <t>portable power station with ac outlet</t>
  </si>
  <si>
    <t>portable power station wireless charger</t>
  </si>
  <si>
    <t>portable power station waterproof</t>
  </si>
  <si>
    <t>portable power station speaker</t>
  </si>
  <si>
    <t>portable power station solar panel</t>
  </si>
  <si>
    <t>portable power station solar generator lighting system</t>
  </si>
  <si>
    <t>portable power station solar</t>
  </si>
  <si>
    <t>portable power station no inverter</t>
  </si>
  <si>
    <t>portable power station like from anker</t>
  </si>
  <si>
    <t>portable power station lifepo4, 2500w</t>
  </si>
  <si>
    <t>portable power station lifepo4 battery solar generator</t>
  </si>
  <si>
    <t>portable power station lifepo4 battery golabs</t>
  </si>
  <si>
    <t>portable power station lifepo4 battery</t>
  </si>
  <si>
    <t>portable power station lifepo4 1000wh</t>
  </si>
  <si>
    <t>portable power station lifepo4</t>
  </si>
  <si>
    <t>portable power station kit</t>
  </si>
  <si>
    <t>portable power station jump starter</t>
  </si>
  <si>
    <t>portable power station jackery</t>
  </si>
  <si>
    <t>portable power station grounding adapter</t>
  </si>
  <si>
    <t>portable power station for oxygen</t>
  </si>
  <si>
    <t>portable power station for low temperature</t>
  </si>
  <si>
    <t>portable power station for camping</t>
  </si>
  <si>
    <t>portable power station fast charging</t>
  </si>
  <si>
    <t>portable power station explorer 300</t>
  </si>
  <si>
    <t>portable power station explorer</t>
  </si>
  <si>
    <t>portable power station expand battery</t>
  </si>
  <si>
    <t>portable power station cpap</t>
  </si>
  <si>
    <t>portable power station cold weather</t>
  </si>
  <si>
    <t>portable power station charger</t>
  </si>
  <si>
    <t>portable power station camping</t>
  </si>
  <si>
    <t>portable power station bundle</t>
  </si>
  <si>
    <t>portable power station built in solar panel</t>
  </si>
  <si>
    <t>portable power station bluetti</t>
  </si>
  <si>
    <t>portable power station battery</t>
  </si>
  <si>
    <t>portable power station anker</t>
  </si>
  <si>
    <t>portable power station aftime</t>
  </si>
  <si>
    <t>portable power station ac</t>
  </si>
  <si>
    <t>portable power station 900w</t>
  </si>
  <si>
    <t>portable power station 800wh lifepo4</t>
  </si>
  <si>
    <t>portable power station 800w</t>
  </si>
  <si>
    <t>portable power station 768wh lifepo4 battery</t>
  </si>
  <si>
    <t>portable power station 700wh</t>
  </si>
  <si>
    <t>portable power station 700w</t>
  </si>
  <si>
    <t>portable power station 66w</t>
  </si>
  <si>
    <t>portable power station 60w</t>
  </si>
  <si>
    <t>portable power station 600w</t>
  </si>
  <si>
    <t>portable power station 500wh</t>
  </si>
  <si>
    <t>portable power station 400w</t>
  </si>
  <si>
    <t>portable power station 300wh</t>
  </si>
  <si>
    <t>portable power station 3000w</t>
  </si>
  <si>
    <t>portable power station 250w</t>
  </si>
  <si>
    <t>portable power station 200w</t>
  </si>
  <si>
    <t>portable power station 200</t>
  </si>
  <si>
    <t>portable power station 170wh</t>
  </si>
  <si>
    <t>portable power station 1500wh</t>
  </si>
  <si>
    <t>portable power station 1500w, lifepo4 battery solar generator</t>
  </si>
  <si>
    <t>portable power station 1500w</t>
  </si>
  <si>
    <t>portable power station 1500 watts</t>
  </si>
  <si>
    <t>portable power station 1500 watt</t>
  </si>
  <si>
    <t>portable power station 1500 w</t>
  </si>
  <si>
    <t>portable power station 1500</t>
  </si>
  <si>
    <t>portable power station 1408wh</t>
  </si>
  <si>
    <t>portable power station 1200w</t>
  </si>
  <si>
    <t>portable power station 110v ac</t>
  </si>
  <si>
    <t>portable power station 10wh</t>
  </si>
  <si>
    <t>portable power station 1000ws</t>
  </si>
  <si>
    <t>portable power station 1000wh</t>
  </si>
  <si>
    <t>portable power source</t>
  </si>
  <si>
    <t>portable power solar</t>
  </si>
  <si>
    <t>portable power pack</t>
  </si>
  <si>
    <t>portable power outlet</t>
  </si>
  <si>
    <t>portable power lifepo4</t>
  </si>
  <si>
    <t>portable power inverter</t>
  </si>
  <si>
    <t>portable power generator solar</t>
  </si>
  <si>
    <t>portable power generator</t>
  </si>
  <si>
    <t>portable power drill</t>
  </si>
  <si>
    <t>portable power charging station</t>
  </si>
  <si>
    <t>portable power charger</t>
  </si>
  <si>
    <t>portable power case vision pro</t>
  </si>
  <si>
    <t>portable power cable</t>
  </si>
  <si>
    <t>portable power box</t>
  </si>
  <si>
    <t>portable power batteries</t>
  </si>
  <si>
    <t>portable power banks</t>
  </si>
  <si>
    <t>portable power bank with solar panel</t>
  </si>
  <si>
    <t>portable power bank with led light</t>
  </si>
  <si>
    <t>portable power bank with led</t>
  </si>
  <si>
    <t>portable power bank for outdoors</t>
  </si>
  <si>
    <t>portable power bank for laptop</t>
  </si>
  <si>
    <t>portable power bank camping</t>
  </si>
  <si>
    <t>portable power bank anker</t>
  </si>
  <si>
    <t>portable power bank 110v outlet</t>
  </si>
  <si>
    <t>portable power bank  b0cgwtyw2z</t>
  </si>
  <si>
    <t>portable power band</t>
  </si>
  <si>
    <t>portable power 2024</t>
  </si>
  <si>
    <t>portable plug outlet</t>
  </si>
  <si>
    <t>portable plug</t>
  </si>
  <si>
    <t>portable phone charging station</t>
  </si>
  <si>
    <t>portable oxygen generator</t>
  </si>
  <si>
    <t>portable oxygen generato</t>
  </si>
  <si>
    <t>portable outlets</t>
  </si>
  <si>
    <t>portable outlet charger</t>
  </si>
  <si>
    <t>portable outlet box</t>
  </si>
  <si>
    <t>portable outdoor solar energy</t>
  </si>
  <si>
    <t>portable outdoor power supply</t>
  </si>
  <si>
    <t>portable outdoor power</t>
  </si>
  <si>
    <t>portable outdoor mobile power supply</t>
  </si>
  <si>
    <t>portable mobile houses</t>
  </si>
  <si>
    <t>portable mobile homes</t>
  </si>
  <si>
    <t>portable mobile home</t>
  </si>
  <si>
    <t>portable mini outdoor power supply with 110v us</t>
  </si>
  <si>
    <t>portable mini generator</t>
  </si>
  <si>
    <t>portable lithium battery mower</t>
  </si>
  <si>
    <t>portable lights battery powered</t>
  </si>
  <si>
    <t>portable lifepo4 power station</t>
  </si>
  <si>
    <t>portable lead-acid battery solar system battery</t>
  </si>
  <si>
    <t>portable large capacity camper</t>
  </si>
  <si>
    <t>portable laptop charger power bank</t>
  </si>
  <si>
    <t>portable inverter</t>
  </si>
  <si>
    <t>portable hydrogen water generator</t>
  </si>
  <si>
    <t>portable house.</t>
  </si>
  <si>
    <t>portable hosue</t>
  </si>
  <si>
    <t>portable hiuse</t>
  </si>
  <si>
    <t>portable heaters for indoor use battery</t>
  </si>
  <si>
    <t>portable heater battery powered cordless</t>
  </si>
  <si>
    <t>portable heater battery operated</t>
  </si>
  <si>
    <t>portable heater battery</t>
  </si>
  <si>
    <t>portable heated blanket battery operated</t>
  </si>
  <si>
    <t>portable hand crank generator</t>
  </si>
  <si>
    <t>portable generators for camping quiet</t>
  </si>
  <si>
    <t>portable generators for camping</t>
  </si>
  <si>
    <t>portable generator with jumper cables</t>
  </si>
  <si>
    <t>portable generator with ac outlet</t>
  </si>
  <si>
    <t>portable generator through-the-wall</t>
  </si>
  <si>
    <t>portable generator solar powered</t>
  </si>
  <si>
    <t>portable generator solar</t>
  </si>
  <si>
    <t>portable generator quiet</t>
  </si>
  <si>
    <t>portable generator power station</t>
  </si>
  <si>
    <t>portable generator outdoors neoz</t>
  </si>
  <si>
    <t>portable generator outdoors</t>
  </si>
  <si>
    <t>portable generator inverter</t>
  </si>
  <si>
    <t>portable generator heater</t>
  </si>
  <si>
    <t>portable generator hand crank solar charger power bank</t>
  </si>
  <si>
    <t>portable generator hand crank</t>
  </si>
  <si>
    <t>portable generator for outdoors</t>
  </si>
  <si>
    <t>portable generator for home</t>
  </si>
  <si>
    <t>portable generator electric</t>
  </si>
  <si>
    <t>portable generator covers</t>
  </si>
  <si>
    <t>portable generator camping</t>
  </si>
  <si>
    <t>portable generator battery powered</t>
  </si>
  <si>
    <t>portable generator battery</t>
  </si>
  <si>
    <t>portable generator 10000 watt</t>
  </si>
  <si>
    <t>portable gear</t>
  </si>
  <si>
    <t>portable gas generators</t>
  </si>
  <si>
    <t>portable gas generator</t>
  </si>
  <si>
    <t>portable gas fire pit grill for camping</t>
  </si>
  <si>
    <t>portable garage</t>
  </si>
  <si>
    <t>portable fridge for camping</t>
  </si>
  <si>
    <t>portable freezer for car</t>
  </si>
  <si>
    <t>portable freezer</t>
  </si>
  <si>
    <t>portable fan for camping</t>
  </si>
  <si>
    <t>portable fan battery operated</t>
  </si>
  <si>
    <t>portable ev charger</t>
  </si>
  <si>
    <t>portable energy storage power supply</t>
  </si>
  <si>
    <t>portable energy storage generator</t>
  </si>
  <si>
    <t>portable electric power generators</t>
  </si>
  <si>
    <t>portable electric outlet battery powered</t>
  </si>
  <si>
    <t>portable electric car charger power bank</t>
  </si>
  <si>
    <t>portable electric car charger</t>
  </si>
  <si>
    <t>portable electric blanket battery powered</t>
  </si>
  <si>
    <t>portable electric</t>
  </si>
  <si>
    <t>portable cooking station</t>
  </si>
  <si>
    <t>portable computer charger</t>
  </si>
  <si>
    <t>portable charger with wall plug outlet</t>
  </si>
  <si>
    <t>portable charger with wall plug</t>
  </si>
  <si>
    <t>portable charger with solar panel</t>
  </si>
  <si>
    <t>portable charger with outlet</t>
  </si>
  <si>
    <t>portable charger with ac outlet</t>
  </si>
  <si>
    <t>portable charger usb c anker</t>
  </si>
  <si>
    <t>portable charger solar power bank</t>
  </si>
  <si>
    <t>portable charger solar power</t>
  </si>
  <si>
    <t>portable charger powerful</t>
  </si>
  <si>
    <t>portable charger power station</t>
  </si>
  <si>
    <t>portable charger power bank with solar panels</t>
  </si>
  <si>
    <t>portable charger power bank 50000mah</t>
  </si>
  <si>
    <t>portable charger outlet</t>
  </si>
  <si>
    <t>portable charger outdoor</t>
  </si>
  <si>
    <t>portable charger laptop</t>
  </si>
  <si>
    <t>portable charger high power</t>
  </si>
  <si>
    <t>portable charger for camping</t>
  </si>
  <si>
    <t>portable charger camping</t>
  </si>
  <si>
    <t>portable charger box</t>
  </si>
  <si>
    <t>portable charger big</t>
  </si>
  <si>
    <t>portable charger ac outlet</t>
  </si>
  <si>
    <t>portable charger 50000mah</t>
  </si>
  <si>
    <t>portable charger 30000mah</t>
  </si>
  <si>
    <t>portable charge station</t>
  </si>
  <si>
    <t>portable camping stove</t>
  </si>
  <si>
    <t>portable camping grill</t>
  </si>
  <si>
    <t>portable camping generator</t>
  </si>
  <si>
    <t>portable camping</t>
  </si>
  <si>
    <t>portable campfire</t>
  </si>
  <si>
    <t>portable camp charger</t>
  </si>
  <si>
    <t>portable battery with solar panels</t>
  </si>
  <si>
    <t>portable battery with solar panel</t>
  </si>
  <si>
    <t>portable battery with outlet</t>
  </si>
  <si>
    <t>portable battery with ac outlet</t>
  </si>
  <si>
    <t>portable battery station</t>
  </si>
  <si>
    <t>portable battery powered generator</t>
  </si>
  <si>
    <t>portable battery power supply</t>
  </si>
  <si>
    <t>portable battery power station</t>
  </si>
  <si>
    <t>portable battery power bank</t>
  </si>
  <si>
    <t>portable battery pack with ac outlet</t>
  </si>
  <si>
    <t>portable battery operated radio</t>
  </si>
  <si>
    <t>portable battery operated heater</t>
  </si>
  <si>
    <t>portable battery heater for camping</t>
  </si>
  <si>
    <t>portable battery heater</t>
  </si>
  <si>
    <t>portable battery generator</t>
  </si>
  <si>
    <t>portable battery for laptops</t>
  </si>
  <si>
    <t>portable battery for laptop</t>
  </si>
  <si>
    <t>portable battery for computer</t>
  </si>
  <si>
    <t>portable battery for camping</t>
  </si>
  <si>
    <t>portable battery charger for laptops</t>
  </si>
  <si>
    <t>portable battery charger for laptop</t>
  </si>
  <si>
    <t>portable battery charger</t>
  </si>
  <si>
    <t>portable battery anker</t>
  </si>
  <si>
    <t>portable batteries for laptops</t>
  </si>
  <si>
    <t>portable bank with ac outlet</t>
  </si>
  <si>
    <t>portable backup battery</t>
  </si>
  <si>
    <t>portable apple watch charger anker</t>
  </si>
  <si>
    <t>portable anker power bank</t>
  </si>
  <si>
    <t>portable and convenient</t>
  </si>
  <si>
    <t>portable air conditioner for room</t>
  </si>
  <si>
    <t>portable air conditioner camping</t>
  </si>
  <si>
    <t>portable ac unit for camping</t>
  </si>
  <si>
    <t>portable ac unit</t>
  </si>
  <si>
    <t>portable ac power</t>
  </si>
  <si>
    <t>portable ac outlet</t>
  </si>
  <si>
    <t>portable ac charger</t>
  </si>
  <si>
    <t>portable ac adapter battery</t>
  </si>
  <si>
    <t>portable ac</t>
  </si>
  <si>
    <t>portable 24v power supply</t>
  </si>
  <si>
    <t>portable 12v power supply</t>
  </si>
  <si>
    <t>portable 120 volt power supply</t>
  </si>
  <si>
    <t>portable 12 volt power supply</t>
  </si>
  <si>
    <t>portabke house</t>
  </si>
  <si>
    <t>portabel home</t>
  </si>
  <si>
    <t>portabel generator</t>
  </si>
  <si>
    <t>pordable home</t>
  </si>
  <si>
    <t>poartable house</t>
  </si>
  <si>
    <t>plug power bank</t>
  </si>
  <si>
    <t>plug in battery pack</t>
  </si>
  <si>
    <t>plantas eléctricas silenciosas</t>
  </si>
  <si>
    <t>plantas electricas gasolina</t>
  </si>
  <si>
    <t>plantas electricas</t>
  </si>
  <si>
    <t>planta solar portátil</t>
  </si>
  <si>
    <t>planta solar para casa</t>
  </si>
  <si>
    <t>planta solar</t>
  </si>
  <si>
    <t>planta inverter</t>
  </si>
  <si>
    <t>planta eléctrica silenciosa para casa</t>
  </si>
  <si>
    <t>planta eléctrica de gasolina</t>
  </si>
  <si>
    <t>planta eléctrica</t>
  </si>
  <si>
    <t>planta electrica solar portatil</t>
  </si>
  <si>
    <t>planta de luz portátil gasolina</t>
  </si>
  <si>
    <t>planta de corriente silencioso</t>
  </si>
  <si>
    <t>plan station</t>
  </si>
  <si>
    <t>placa solar</t>
  </si>
  <si>
    <t>pilas recargables</t>
  </si>
  <si>
    <t>phone solar charger</t>
  </si>
  <si>
    <t>phone battery charger pack portable</t>
  </si>
  <si>
    <t>phone backup battery charger solar</t>
  </si>
  <si>
    <t>petrol generator</t>
  </si>
  <si>
    <t>pet solar panel</t>
  </si>
  <si>
    <t>pellet stove with battery backup</t>
  </si>
  <si>
    <t>pellet stove battery backup</t>
  </si>
  <si>
    <t>pedal power generator</t>
  </si>
  <si>
    <t>pecron solar generator</t>
  </si>
  <si>
    <t>pecron portable power station</t>
  </si>
  <si>
    <t>pecron ef600lfp</t>
  </si>
  <si>
    <t>pecron e600lfp</t>
  </si>
  <si>
    <t>pdbest power bank</t>
  </si>
  <si>
    <t>pd power bank</t>
  </si>
  <si>
    <t>pd battery bank</t>
  </si>
  <si>
    <t>pd battery</t>
  </si>
  <si>
    <t>pc battery backup power supply</t>
  </si>
  <si>
    <t>pc battery backup</t>
  </si>
  <si>
    <t>paxcess power station</t>
  </si>
  <si>
    <t>patriots solar generator</t>
  </si>
  <si>
    <t>patriot solar generator with panels included</t>
  </si>
  <si>
    <t>patriot power solar generator</t>
  </si>
  <si>
    <t>patriot power sidekick</t>
  </si>
  <si>
    <t>patriot power generator 2000x solar</t>
  </si>
  <si>
    <t>patriot power</t>
  </si>
  <si>
    <t>patio power station</t>
  </si>
  <si>
    <t>partbal home</t>
  </si>
  <si>
    <t>pap 150</t>
  </si>
  <si>
    <t>panels</t>
  </si>
  <si>
    <t>panel solar para casa 5000w</t>
  </si>
  <si>
    <t>panel solar ecoflow</t>
  </si>
  <si>
    <t>panel solar 1000w</t>
  </si>
  <si>
    <t>pandora portable power</t>
  </si>
  <si>
    <t>ozone generator</t>
  </si>
  <si>
    <t>oxygen generator portable</t>
  </si>
  <si>
    <t>oxygen generator</t>
  </si>
  <si>
    <t>ower station</t>
  </si>
  <si>
    <t>overloading storage</t>
  </si>
  <si>
    <t>overlanding gear</t>
  </si>
  <si>
    <t>output for outdoor camping/rvs/home use</t>
  </si>
  <si>
    <t>outmax power station</t>
  </si>
  <si>
    <t>outlet power bank</t>
  </si>
  <si>
    <t>outlet generator</t>
  </si>
  <si>
    <t>outlet battery pack</t>
  </si>
  <si>
    <t>outlet battery</t>
  </si>
  <si>
    <t>outerland solarpak 2.0</t>
  </si>
  <si>
    <t>outdoors</t>
  </si>
  <si>
    <t>outdoor usb outlet</t>
  </si>
  <si>
    <t>outdoor usb c portable power bank</t>
  </si>
  <si>
    <t>outdoor solar usb charger power bank</t>
  </si>
  <si>
    <t>outdoor solar power bank</t>
  </si>
  <si>
    <t>outdoor solar panel charger</t>
  </si>
  <si>
    <t>outdoor solar generator with panels included</t>
  </si>
  <si>
    <t>outdoor solar energy</t>
  </si>
  <si>
    <t>outdoor sock heating element film</t>
  </si>
  <si>
    <t>outdoor powerstation</t>
  </si>
  <si>
    <t>outdoor power supply 600w</t>
  </si>
  <si>
    <t>outdoor power supply 300w</t>
  </si>
  <si>
    <t>outdoor power supply</t>
  </si>
  <si>
    <t>outdoor power station</t>
  </si>
  <si>
    <t>outdoor power equipment</t>
  </si>
  <si>
    <t>outdoor power bi-directional fast charging</t>
  </si>
  <si>
    <t>outdoor power battery</t>
  </si>
  <si>
    <t>outdoor power batteries and chargers</t>
  </si>
  <si>
    <t>outdoor power batteries &amp; chargers</t>
  </si>
  <si>
    <t>outdoor power batteries</t>
  </si>
  <si>
    <t>outdoor power bank</t>
  </si>
  <si>
    <t>outdoor power</t>
  </si>
  <si>
    <t>outdoor portable charger</t>
  </si>
  <si>
    <t>outdoor portable</t>
  </si>
  <si>
    <t>outdoor photovoltaic power station</t>
  </si>
  <si>
    <t>outdoor mobile power supply camping</t>
  </si>
  <si>
    <t>outdoor mobile power supply</t>
  </si>
  <si>
    <t>outdoor large capacity mobile power supply</t>
  </si>
  <si>
    <t>outdoor heater battery powered</t>
  </si>
  <si>
    <t>outdoor generators small</t>
  </si>
  <si>
    <t>outdoor generators power support</t>
  </si>
  <si>
    <t>outdoor generators power adapter</t>
  </si>
  <si>
    <t>outdoor generators 150w</t>
  </si>
  <si>
    <t>outdoor generators &amp; portable power</t>
  </si>
  <si>
    <t>outdoor generator transfer switches</t>
  </si>
  <si>
    <t>outdoor generator manual usb charger</t>
  </si>
  <si>
    <t>outdoor generator enclosure</t>
  </si>
  <si>
    <t>outdoor generator covers</t>
  </si>
  <si>
    <t>outdoor generator cover</t>
  </si>
  <si>
    <t>outdoor generator cords sets &amp; plugs</t>
  </si>
  <si>
    <t>outdoor generator cords sets</t>
  </si>
  <si>
    <t>outdoor generator accessories</t>
  </si>
  <si>
    <t>outdoor generator 2000wh</t>
  </si>
  <si>
    <t>outdoor generator</t>
  </si>
  <si>
    <t>outdoor gear</t>
  </si>
  <si>
    <t>outdoor gas heater small</t>
  </si>
  <si>
    <t>outdoor explorer</t>
  </si>
  <si>
    <t>outdoor energy storage power supply</t>
  </si>
  <si>
    <t>outdoor energy storage batteries</t>
  </si>
  <si>
    <t>outdoor energy storage</t>
  </si>
  <si>
    <t>outdoor energy</t>
  </si>
  <si>
    <t>outdoor decor</t>
  </si>
  <si>
    <t>outdoor dc power supply backup</t>
  </si>
  <si>
    <t>outdoor charging station</t>
  </si>
  <si>
    <t>outdoor charger station</t>
  </si>
  <si>
    <t>outdoor charger</t>
  </si>
  <si>
    <t>outdoor camping, rv travel, home use</t>
  </si>
  <si>
    <t>outdoor camera wireless battery powered</t>
  </si>
  <si>
    <t>outdoor battery pack</t>
  </si>
  <si>
    <t>outdoor battery box</t>
  </si>
  <si>
    <t>outdoor battery</t>
  </si>
  <si>
    <t>outdoor batteries</t>
  </si>
  <si>
    <t>oupes power station</t>
  </si>
  <si>
    <t>oupes mega 5</t>
  </si>
  <si>
    <t>oupes mega 3</t>
  </si>
  <si>
    <t>oupes mega 2</t>
  </si>
  <si>
    <t>oupes 2400 portable power station 2400w 2232wh</t>
  </si>
  <si>
    <t>oupes 1800w portable power station</t>
  </si>
  <si>
    <t>oukitel power station</t>
  </si>
  <si>
    <t>oukitel portable power station</t>
  </si>
  <si>
    <t>oukitel p2001 portable power station 2000w 2000wh</t>
  </si>
  <si>
    <t>oukitel p2001</t>
  </si>
  <si>
    <t>oscal powermax 700</t>
  </si>
  <si>
    <t>oscal power station</t>
  </si>
  <si>
    <t>oscal portable power station</t>
  </si>
  <si>
    <t>oscal</t>
  </si>
  <si>
    <t>organite generator</t>
  </si>
  <si>
    <t>open frame inverter generator</t>
  </si>
  <si>
    <t>onn power bank</t>
  </si>
  <si>
    <t>onite</t>
  </si>
  <si>
    <t>onan generator</t>
  </si>
  <si>
    <t>on the roam max</t>
  </si>
  <si>
    <t>omni charger</t>
  </si>
  <si>
    <t>omni charge</t>
  </si>
  <si>
    <t>offroad accessories 4x4 camping</t>
  </si>
  <si>
    <t>office supplies</t>
  </si>
  <si>
    <t>off grid solar power systems</t>
  </si>
  <si>
    <t>off grid solar</t>
  </si>
  <si>
    <t>off grid refrigerator</t>
  </si>
  <si>
    <t>off grid power systems</t>
  </si>
  <si>
    <t>off grid power</t>
  </si>
  <si>
    <t>off grid heater</t>
  </si>
  <si>
    <t>ofertas relampago</t>
  </si>
  <si>
    <t>oculus quest 2 battery pack</t>
  </si>
  <si>
    <t>oak and iron wave</t>
  </si>
  <si>
    <t>nuclear battery</t>
  </si>
  <si>
    <t>noolar ortable</t>
  </si>
  <si>
    <t>no power emergency kit</t>
  </si>
  <si>
    <t>nitrogen generator</t>
  </si>
  <si>
    <t>nitro red dumont</t>
  </si>
  <si>
    <t>ninjabatt portable power station</t>
  </si>
  <si>
    <t>nightstand power station</t>
  </si>
  <si>
    <t>night light battery backup</t>
  </si>
  <si>
    <t>nicebay</t>
  </si>
  <si>
    <t>nexpow portable power station 178wh</t>
  </si>
  <si>
    <t>nexpow portable power station</t>
  </si>
  <si>
    <t>nexpow portable inverter generator</t>
  </si>
  <si>
    <t>nexpow generators for home use</t>
  </si>
  <si>
    <t>newpowa</t>
  </si>
  <si>
    <t>new energy vehicle accessories</t>
  </si>
  <si>
    <t>nestout power bank</t>
  </si>
  <si>
    <t>neon sign battery powered</t>
  </si>
  <si>
    <t>neck cloud</t>
  </si>
  <si>
    <t>natures generator</t>
  </si>
  <si>
    <t>nature sounds relax and sleep river</t>
  </si>
  <si>
    <t>nature power</t>
  </si>
  <si>
    <t>natural gas whole house generators</t>
  </si>
  <si>
    <t>natural gas portable generator</t>
  </si>
  <si>
    <t>natural gas inverter generator</t>
  </si>
  <si>
    <t>natural gas generators for home use</t>
  </si>
  <si>
    <t>natural gas generators</t>
  </si>
  <si>
    <t>nanagiftree</t>
  </si>
  <si>
    <t>mypowr</t>
  </si>
  <si>
    <t>mypower</t>
  </si>
  <si>
    <t>multifunctional emergency power supply</t>
  </si>
  <si>
    <t>multi panel solar charger power bank</t>
  </si>
  <si>
    <t>multi battery pack</t>
  </si>
  <si>
    <t>muchpow</t>
  </si>
  <si>
    <t>mre</t>
  </si>
  <si>
    <t>movespeed power bank</t>
  </si>
  <si>
    <t>movespeed 70000mah power bank</t>
  </si>
  <si>
    <t>movespeed</t>
  </si>
  <si>
    <t>move speed</t>
  </si>
  <si>
    <t>motor power station</t>
  </si>
  <si>
    <t>moto camping gear</t>
  </si>
  <si>
    <t>moschino</t>
  </si>
  <si>
    <t>montek x1000 solar generator</t>
  </si>
  <si>
    <t>money bank tents</t>
  </si>
  <si>
    <t>modular power station</t>
  </si>
  <si>
    <t>modular homes prefabricated</t>
  </si>
  <si>
    <t>modem battery backup</t>
  </si>
  <si>
    <t>model y camping</t>
  </si>
  <si>
    <t>mobile solar</t>
  </si>
  <si>
    <t>mobile power supply for induction cookers</t>
  </si>
  <si>
    <t>mobile power supply</t>
  </si>
  <si>
    <t>mobile power station</t>
  </si>
  <si>
    <t>mobile power bank</t>
  </si>
  <si>
    <t>mobile power</t>
  </si>
  <si>
    <t>mobile portable house</t>
  </si>
  <si>
    <t>mobile portable home</t>
  </si>
  <si>
    <t>mobile houses to live in</t>
  </si>
  <si>
    <t>mobile houses for sale</t>
  </si>
  <si>
    <t>mobile house portable</t>
  </si>
  <si>
    <t>mobile house grid</t>
  </si>
  <si>
    <t>mobile house</t>
  </si>
  <si>
    <t>mobile home</t>
  </si>
  <si>
    <t>mobile generator</t>
  </si>
  <si>
    <t>mobile energy storage</t>
  </si>
  <si>
    <t>mobile battery pack</t>
  </si>
  <si>
    <t>mobile battery</t>
  </si>
  <si>
    <t>mobie home</t>
  </si>
  <si>
    <t>mobi garden</t>
  </si>
  <si>
    <t>mini water turbine</t>
  </si>
  <si>
    <t>mini ups battery backup for wifi router</t>
  </si>
  <si>
    <t>mini solar power bank</t>
  </si>
  <si>
    <t>mini solar panels</t>
  </si>
  <si>
    <t>mini solar generator</t>
  </si>
  <si>
    <t>mini power supply</t>
  </si>
  <si>
    <t>mini power stations &amp; power banks</t>
  </si>
  <si>
    <t>mini power station</t>
  </si>
  <si>
    <t>mini power</t>
  </si>
  <si>
    <t>mini portable generator</t>
  </si>
  <si>
    <t>mini portable air conditioner</t>
  </si>
  <si>
    <t>mini lifepo4 battery</t>
  </si>
  <si>
    <t>mini generators for camping</t>
  </si>
  <si>
    <t>mini generator portable indoor</t>
  </si>
  <si>
    <t>mini generator for home</t>
  </si>
  <si>
    <t>mini generator for camping</t>
  </si>
  <si>
    <t>mini gas generator</t>
  </si>
  <si>
    <t>mini explorer</t>
  </si>
  <si>
    <t>mini battery generator</t>
  </si>
  <si>
    <t>milwaukee rv generators</t>
  </si>
  <si>
    <t>milwaukee power supply</t>
  </si>
  <si>
    <t>milwaukee power station</t>
  </si>
  <si>
    <t>milwaukee power bank</t>
  </si>
  <si>
    <t>military hand crank generator</t>
  </si>
  <si>
    <t>microondas portatil</t>
  </si>
  <si>
    <t>micro hydroelectric generator</t>
  </si>
  <si>
    <t>miady solar charger power bank</t>
  </si>
  <si>
    <t>mfj power supply</t>
  </si>
  <si>
    <t>maxoak cpap battery backup</t>
  </si>
  <si>
    <t>maxoak</t>
  </si>
  <si>
    <t>marbero solar panels</t>
  </si>
  <si>
    <t>marbero solar panel</t>
  </si>
  <si>
    <t>marbero solar generator charger</t>
  </si>
  <si>
    <t>marbero solar generator</t>
  </si>
  <si>
    <t>marbero power station 150wh</t>
  </si>
  <si>
    <t>marbero power bank</t>
  </si>
  <si>
    <t>marbero portable solar panels</t>
  </si>
  <si>
    <t>marbero portable power station charger</t>
  </si>
  <si>
    <t>marbero portable power station 150wh</t>
  </si>
  <si>
    <t>marbero m82</t>
  </si>
  <si>
    <t>marbero generator portable solar</t>
  </si>
  <si>
    <t>marbero case</t>
  </si>
  <si>
    <t>marbero 88wh portable power station 24000mah camping solar generator</t>
  </si>
  <si>
    <t>marbero 88wh</t>
  </si>
  <si>
    <t>marbero</t>
  </si>
  <si>
    <t>manual hand crank generator</t>
  </si>
  <si>
    <t>manual generator hand crank</t>
  </si>
  <si>
    <t>manual generator</t>
  </si>
  <si>
    <t>manual electric generator</t>
  </si>
  <si>
    <t>mango power station</t>
  </si>
  <si>
    <t>mango power e power station</t>
  </si>
  <si>
    <t>mango power e 3.5kwh portable power station</t>
  </si>
  <si>
    <t>mango power</t>
  </si>
  <si>
    <t>makita power station</t>
  </si>
  <si>
    <t>makinex generator</t>
  </si>
  <si>
    <t>mahwer</t>
  </si>
  <si>
    <t>magsafe charger portable anker</t>
  </si>
  <si>
    <t>magsafe battery pack anker</t>
  </si>
  <si>
    <t>magnetic solar panel</t>
  </si>
  <si>
    <t>magnetic rechargeable long battery life touch lamp</t>
  </si>
  <si>
    <t>magnetic generator</t>
  </si>
  <si>
    <t>mag go anker</t>
  </si>
  <si>
    <t>m18 power inverter</t>
  </si>
  <si>
    <t>m12 battery charger and portable power source adapter</t>
  </si>
  <si>
    <t>m12 battery</t>
  </si>
  <si>
    <t>lpg generator</t>
  </si>
  <si>
    <t>low-voltage power supplies</t>
  </si>
  <si>
    <t>low temperature power bank</t>
  </si>
  <si>
    <t>low temperature portable power station</t>
  </si>
  <si>
    <t>low tem portable power station</t>
  </si>
  <si>
    <t>lottery number generator</t>
  </si>
  <si>
    <t>long battery life</t>
  </si>
  <si>
    <t>lofta explore 5500 chapters battery power station</t>
  </si>
  <si>
    <t>living in car essentials</t>
  </si>
  <si>
    <t>litime portable solar panel</t>
  </si>
  <si>
    <t>lithuim battery</t>
  </si>
  <si>
    <t>lithium ups battery backup</t>
  </si>
  <si>
    <t>lithium ups</t>
  </si>
  <si>
    <t>lithium power station</t>
  </si>
  <si>
    <t>lithium power bank</t>
  </si>
  <si>
    <t>lithium ion battery pack</t>
  </si>
  <si>
    <t>lithium hunting battery</t>
  </si>
  <si>
    <t>lithium generator portable</t>
  </si>
  <si>
    <t>lithium battery pack</t>
  </si>
  <si>
    <t>lithium battery for cpap</t>
  </si>
  <si>
    <t>lithium battery charger</t>
  </si>
  <si>
    <t>liquidation</t>
  </si>
  <si>
    <t>lipsweet portable power bank</t>
  </si>
  <si>
    <t>lipower</t>
  </si>
  <si>
    <t>lily and river</t>
  </si>
  <si>
    <t>light with battery</t>
  </si>
  <si>
    <t>light power bank</t>
  </si>
  <si>
    <t>light for camping</t>
  </si>
  <si>
    <t>light battery powered</t>
  </si>
  <si>
    <t>lifepo4 ups</t>
  </si>
  <si>
    <t>lifepo4 station</t>
  </si>
  <si>
    <t>lifepo4 solar power station</t>
  </si>
  <si>
    <t>lifepo4 solar generator 600w</t>
  </si>
  <si>
    <t>lifepo4 solar generator</t>
  </si>
  <si>
    <t>lifepo4 power stations</t>
  </si>
  <si>
    <t>lifepo4 power station with solar panel</t>
  </si>
  <si>
    <t>lifepo4 power station ups mode</t>
  </si>
  <si>
    <t>lifepo4 power station solar</t>
  </si>
  <si>
    <t>lifepo4 power station jackery</t>
  </si>
  <si>
    <t>lifepo4 power station deals</t>
  </si>
  <si>
    <t>lifepo4 power station bluetooth</t>
  </si>
  <si>
    <t>lifepo4 power station 500wh</t>
  </si>
  <si>
    <t>lifepo4 power station 5000wh</t>
  </si>
  <si>
    <t>lifepo4 power station 3000w</t>
  </si>
  <si>
    <t>lifepo4 power station 2400</t>
  </si>
  <si>
    <t>lifepo4 power station 2000wh</t>
  </si>
  <si>
    <t>lifepo4 power station 2000 w</t>
  </si>
  <si>
    <t>lifepo4 power station 1800w</t>
  </si>
  <si>
    <t>lifepo4 power station 1280wh</t>
  </si>
  <si>
    <t>lifepo4 power station 1200w</t>
  </si>
  <si>
    <t>lifepo4 power station 100ah</t>
  </si>
  <si>
    <t>lifepo4 power station 1000wh</t>
  </si>
  <si>
    <t>lifepo4 power generator</t>
  </si>
  <si>
    <t>lifepo4 power bank</t>
  </si>
  <si>
    <t>lifepo4 portable power station 2000 wh</t>
  </si>
  <si>
    <t>lifepo4 portable power station 1000wh</t>
  </si>
  <si>
    <t>lifepo4 portable power station</t>
  </si>
  <si>
    <t>lifepo4 portable charger case</t>
  </si>
  <si>
    <t>lifepo4 generator</t>
  </si>
  <si>
    <t>lifepo4 battery power station</t>
  </si>
  <si>
    <t>lifepo4 battery portable power station</t>
  </si>
  <si>
    <t>lifepo4 battery charger 60v</t>
  </si>
  <si>
    <t>lifepo4 battery cells</t>
  </si>
  <si>
    <t>lifepo4 battery backup</t>
  </si>
  <si>
    <t>lifepo4 battery 50ah</t>
  </si>
  <si>
    <t>lifepo4 battery 200ah</t>
  </si>
  <si>
    <t>lifepo4 battery 12v 100ah</t>
  </si>
  <si>
    <t>lifepo4 battery 100ah</t>
  </si>
  <si>
    <t>lifepo4 batteries power station</t>
  </si>
  <si>
    <t>lifepo4 1500w</t>
  </si>
  <si>
    <t>life po4 battery</t>
  </si>
  <si>
    <t>life battery</t>
  </si>
  <si>
    <t>licitti battery box</t>
  </si>
  <si>
    <t>lg v20 battery</t>
  </si>
  <si>
    <t>lfp power station</t>
  </si>
  <si>
    <t>lfp battery</t>
  </si>
  <si>
    <t>led strip battery powered</t>
  </si>
  <si>
    <t>led lights with battery</t>
  </si>
  <si>
    <t>led light battery powered</t>
  </si>
  <si>
    <t>led battery powered lights</t>
  </si>
  <si>
    <t>large solar power bank</t>
  </si>
  <si>
    <t>large power station</t>
  </si>
  <si>
    <t>large power bank for camping</t>
  </si>
  <si>
    <t>large portable power bank</t>
  </si>
  <si>
    <t>large portable battery</t>
  </si>
  <si>
    <t>large generator</t>
  </si>
  <si>
    <t>large capacity power bank</t>
  </si>
  <si>
    <t>large capacity backup battery</t>
  </si>
  <si>
    <t>large battery power bank</t>
  </si>
  <si>
    <t>large battery pack</t>
  </si>
  <si>
    <t>large battery</t>
  </si>
  <si>
    <t>large 120v power bank solar portable charger</t>
  </si>
  <si>
    <t>laptop power bank with ac outlet</t>
  </si>
  <si>
    <t>laptop portable power banks</t>
  </si>
  <si>
    <t>laptop emergency charger</t>
  </si>
  <si>
    <t>laptop charger portable</t>
  </si>
  <si>
    <t>laptop battery charger portable</t>
  </si>
  <si>
    <t>laptop battery bank</t>
  </si>
  <si>
    <t>laptop battery as10d31 power bank</t>
  </si>
  <si>
    <t>landnor portable power station, 640wh lifepo4 battery backup,</t>
  </si>
  <si>
    <t>la energía solar</t>
  </si>
  <si>
    <t>kyng power station</t>
  </si>
  <si>
    <t>ktenergy solar panel phone charger</t>
  </si>
  <si>
    <t>ktenergy solar panel 30w</t>
  </si>
  <si>
    <t>ktenergy solar panel 30 watt</t>
  </si>
  <si>
    <t>ktenergy solar panel</t>
  </si>
  <si>
    <t>ktenergy solar charger 30w</t>
  </si>
  <si>
    <t>kohler generators</t>
  </si>
  <si>
    <t>kohler generator</t>
  </si>
  <si>
    <t>kodak battery</t>
  </si>
  <si>
    <t>kobalt 40v battery</t>
  </si>
  <si>
    <t>kobalt 24v battery</t>
  </si>
  <si>
    <t>kit de supervivencia</t>
  </si>
  <si>
    <t>kikite portable power station</t>
  </si>
  <si>
    <t>jytigv</t>
  </si>
  <si>
    <t>justnow portable power station</t>
  </si>
  <si>
    <t>jupitek portable power station s1200</t>
  </si>
  <si>
    <t>jump grid</t>
  </si>
  <si>
    <t>jump 1500x power station</t>
  </si>
  <si>
    <t>joyvolt solar generator</t>
  </si>
  <si>
    <t>jeep camping</t>
  </si>
  <si>
    <t>jeackery</t>
  </si>
  <si>
    <t>jaxkery</t>
  </si>
  <si>
    <t>jarkery</t>
  </si>
  <si>
    <t>jakery</t>
  </si>
  <si>
    <t>jakcery</t>
  </si>
  <si>
    <t>jadens battery</t>
  </si>
  <si>
    <t>jackry</t>
  </si>
  <si>
    <t>jackety</t>
  </si>
  <si>
    <t>jackery with solar panel</t>
  </si>
  <si>
    <t>jackery solarsaga 100w solar panel</t>
  </si>
  <si>
    <t>jackery solarsaga</t>
  </si>
  <si>
    <t>jackery solar saga 100</t>
  </si>
  <si>
    <t>jackery solar panels</t>
  </si>
  <si>
    <t>jackery solar panel extension cable</t>
  </si>
  <si>
    <t>jackery solar panel 200w</t>
  </si>
  <si>
    <t>jackery solar generator 3000 pro</t>
  </si>
  <si>
    <t>jackery solar generator 2000 pro</t>
  </si>
  <si>
    <t>jackery sg1000</t>
  </si>
  <si>
    <t>jackery renewed</t>
  </si>
  <si>
    <t>jackery pro</t>
  </si>
  <si>
    <t>jackery power statio</t>
  </si>
  <si>
    <t>jackery power</t>
  </si>
  <si>
    <t>jackery portable power station solar panel</t>
  </si>
  <si>
    <t>jackery portable power station 500</t>
  </si>
  <si>
    <t>jackery portable power station 300</t>
  </si>
  <si>
    <t>jackery portable power station 200</t>
  </si>
  <si>
    <t>jackery portable power station 1500</t>
  </si>
  <si>
    <t>jackery portable power station 1000</t>
  </si>
  <si>
    <t>jackery portable generator</t>
  </si>
  <si>
    <t>jackery plus</t>
  </si>
  <si>
    <t>jackery explorer 880</t>
  </si>
  <si>
    <t>jackery explorer 550 portable power station</t>
  </si>
  <si>
    <t>jackery explorer 550</t>
  </si>
  <si>
    <t>jackery explorer 500 portable power station</t>
  </si>
  <si>
    <t>jackery explorer 3000 pro portable power station</t>
  </si>
  <si>
    <t>jackery explorer 3000 pro</t>
  </si>
  <si>
    <t>jackery explorer 300 plus</t>
  </si>
  <si>
    <t>jackery explorer 240</t>
  </si>
  <si>
    <t>jackery explorer 220</t>
  </si>
  <si>
    <t>jackery explorer 2000 pro portable power station</t>
  </si>
  <si>
    <t>jackery explorer 2000 pro</t>
  </si>
  <si>
    <t>jackery explorer 2000 plus</t>
  </si>
  <si>
    <t>jackery explorer 2000</t>
  </si>
  <si>
    <t>jackery explorer 1000 pro</t>
  </si>
  <si>
    <t>jackery explorer 1000 portable power station</t>
  </si>
  <si>
    <t>jackery explorer 1000 plus portable power station</t>
  </si>
  <si>
    <t>jackery explorer 1000 plus</t>
  </si>
  <si>
    <t>jackery explorer 100 plus</t>
  </si>
  <si>
    <t>jackery explorer 100</t>
  </si>
  <si>
    <t>jackery explore 1000 plus</t>
  </si>
  <si>
    <t>jackery expandable battery</t>
  </si>
  <si>
    <t>jackery e3000 pro</t>
  </si>
  <si>
    <t>jackery e240</t>
  </si>
  <si>
    <t>jackery e2000 pro</t>
  </si>
  <si>
    <t>jackery e1000  200w</t>
  </si>
  <si>
    <t>jackery e1000</t>
  </si>
  <si>
    <t>jackery e100 plus</t>
  </si>
  <si>
    <t>jackery chargers</t>
  </si>
  <si>
    <t>jackery case</t>
  </si>
  <si>
    <t>jackery battery pack</t>
  </si>
  <si>
    <t>jackery accessories</t>
  </si>
  <si>
    <t>jackery 880</t>
  </si>
  <si>
    <t>jackery 80w solar panel</t>
  </si>
  <si>
    <t>jackery 550</t>
  </si>
  <si>
    <t>jackery 500w</t>
  </si>
  <si>
    <t>jackery 500 watt portable power station</t>
  </si>
  <si>
    <t>jackery 500 portable power station</t>
  </si>
  <si>
    <t>jackery 500 plus</t>
  </si>
  <si>
    <t>jackery 40w solar panel</t>
  </si>
  <si>
    <t>jackery 40w</t>
  </si>
  <si>
    <t>jackery 400</t>
  </si>
  <si>
    <t>jackery 300plus</t>
  </si>
  <si>
    <t>jackery 240 power station</t>
  </si>
  <si>
    <t>jackery 2000wh portable power station</t>
  </si>
  <si>
    <t>jackery 2000 solar generator</t>
  </si>
  <si>
    <t>jackery 160</t>
  </si>
  <si>
    <t>jackery 1500 pro</t>
  </si>
  <si>
    <t>jackery 1500 price</t>
  </si>
  <si>
    <t>jackery 1500 portable power station</t>
  </si>
  <si>
    <t>jackery 100wh</t>
  </si>
  <si>
    <t>jackery 1000 pro</t>
  </si>
  <si>
    <t>jackery 100 plus</t>
  </si>
  <si>
    <t>ixnine power bank</t>
  </si>
  <si>
    <t>ivation</t>
  </si>
  <si>
    <t>itehil</t>
  </si>
  <si>
    <t>is crank generator</t>
  </si>
  <si>
    <t>ipower generator</t>
  </si>
  <si>
    <t>iphone xr extended battery verified</t>
  </si>
  <si>
    <t>iphone x battery</t>
  </si>
  <si>
    <t>iphone 7 high capacity battery</t>
  </si>
  <si>
    <t>iphone 7 battery</t>
  </si>
  <si>
    <t>iphone 6s battery full</t>
  </si>
  <si>
    <t>iphone 5s battery</t>
  </si>
  <si>
    <t>iphone 12 pro max battery</t>
  </si>
  <si>
    <t>ion auger battery</t>
  </si>
  <si>
    <t>invertor generator</t>
  </si>
  <si>
    <t>inverter generators for home use</t>
  </si>
  <si>
    <t>inverter generator remote start</t>
  </si>
  <si>
    <t>inverter generator quiet</t>
  </si>
  <si>
    <t>inverter generator propane</t>
  </si>
  <si>
    <t>inverter generator electric start</t>
  </si>
  <si>
    <t>inverter generator dual fue</t>
  </si>
  <si>
    <t>inverter generator champion</t>
  </si>
  <si>
    <t>inverter generator ats</t>
  </si>
  <si>
    <t>inverter for sump pump</t>
  </si>
  <si>
    <t>inverter battery</t>
  </si>
  <si>
    <t>interruptor</t>
  </si>
  <si>
    <t>integrated generator</t>
  </si>
  <si>
    <t>instar power station</t>
  </si>
  <si>
    <t>inside generators for home use</t>
  </si>
  <si>
    <t>innovative generator solutions</t>
  </si>
  <si>
    <t>inflatable tents for camping adult 8-10 person</t>
  </si>
  <si>
    <t>inflatable power starter</t>
  </si>
  <si>
    <t>indoor power station</t>
  </si>
  <si>
    <t>indoor power generator</t>
  </si>
  <si>
    <t>indoor outdoor portable solar power generator with panels</t>
  </si>
  <si>
    <t>indoor generators for power outages</t>
  </si>
  <si>
    <t>indoor generators for home use</t>
  </si>
  <si>
    <t>indoor generators for apartments</t>
  </si>
  <si>
    <t>indoor generator for home</t>
  </si>
  <si>
    <t>incipio 4-in-1 speaker, lantern, flashlight &amp; 8,000mah power bank</t>
  </si>
  <si>
    <t>in solar crank generator</t>
  </si>
  <si>
    <t>in outdoor generators</t>
  </si>
  <si>
    <t>in home generator</t>
  </si>
  <si>
    <t>immersion water heater electric camping accessories</t>
  </si>
  <si>
    <t>ikamper</t>
  </si>
  <si>
    <t>ihood battery</t>
  </si>
  <si>
    <t>ifanze solar panel</t>
  </si>
  <si>
    <t>ifanze 300w portable power station</t>
  </si>
  <si>
    <t>ifanze</t>
  </si>
  <si>
    <t>icemag charger</t>
  </si>
  <si>
    <t>ice fishing power box</t>
  </si>
  <si>
    <t>ice fishing lifepo4 battery</t>
  </si>
  <si>
    <t>ice fishing battery box</t>
  </si>
  <si>
    <t>ibnverter generator</t>
  </si>
  <si>
    <t>hysolis apollo 5k solar generator</t>
  </si>
  <si>
    <t>hydrogen water generator 1500ml</t>
  </si>
  <si>
    <t>hydroelectric generator kit</t>
  </si>
  <si>
    <t>hydroelectric generator</t>
  </si>
  <si>
    <t>hydro electricity generator kit</t>
  </si>
  <si>
    <t>hurricane supplies</t>
  </si>
  <si>
    <t>hqst solar panel</t>
  </si>
  <si>
    <t>hp500 portable power bank</t>
  </si>
  <si>
    <t>howeasy solar panel</t>
  </si>
  <si>
    <t>howeasy</t>
  </si>
  <si>
    <t>how much is the generac generator</t>
  </si>
  <si>
    <t>how much is a generac generator</t>
  </si>
  <si>
    <t>how easy portable power station</t>
  </si>
  <si>
    <t>houses for sale to live in</t>
  </si>
  <si>
    <t>household photovoltaic power station</t>
  </si>
  <si>
    <t>house to live in with electricity</t>
  </si>
  <si>
    <t>house to live in</t>
  </si>
  <si>
    <t>house solar panels</t>
  </si>
  <si>
    <t>house solar generator</t>
  </si>
  <si>
    <t>house power bank</t>
  </si>
  <si>
    <t>house portable home</t>
  </si>
  <si>
    <t>house kits to build to live in</t>
  </si>
  <si>
    <t>house generators for power outages</t>
  </si>
  <si>
    <t>house for sale to live in</t>
  </si>
  <si>
    <t>house battery backup power supply</t>
  </si>
  <si>
    <t>house battery</t>
  </si>
  <si>
    <t>houny power station</t>
  </si>
  <si>
    <t>houny portable power bank</t>
  </si>
  <si>
    <t>hot water generator</t>
  </si>
  <si>
    <t>hope trek portable power station</t>
  </si>
  <si>
    <t>honda portable generators for home use</t>
  </si>
  <si>
    <t>honda portable generators</t>
  </si>
  <si>
    <t>honda portable generator</t>
  </si>
  <si>
    <t>honda inverter generator</t>
  </si>
  <si>
    <t>honda generators portable</t>
  </si>
  <si>
    <t>honda generators for home use quiet</t>
  </si>
  <si>
    <t>honda generators for home use</t>
  </si>
  <si>
    <t>honda generators</t>
  </si>
  <si>
    <t>honda generator portable</t>
  </si>
  <si>
    <t>honda generator eu2200i</t>
  </si>
  <si>
    <t>honda gas generator</t>
  </si>
  <si>
    <t>honda eu2200i generator</t>
  </si>
  <si>
    <t>honda eu2200i</t>
  </si>
  <si>
    <t>honda eu2200</t>
  </si>
  <si>
    <t>honda 2200i generator</t>
  </si>
  <si>
    <t>homes for sale to live in</t>
  </si>
  <si>
    <t>homes for sale</t>
  </si>
  <si>
    <t>home ups battery backup</t>
  </si>
  <si>
    <t>home supplies</t>
  </si>
  <si>
    <t>home standby generator</t>
  </si>
  <si>
    <t>home source</t>
  </si>
  <si>
    <t>home solar powerr system complete kit</t>
  </si>
  <si>
    <t>home solar panel</t>
  </si>
  <si>
    <t>home solar generator</t>
  </si>
  <si>
    <t>home solar backup power supply</t>
  </si>
  <si>
    <t>home solar</t>
  </si>
  <si>
    <t>home power station</t>
  </si>
  <si>
    <t>home power bank for power outages</t>
  </si>
  <si>
    <t>home power bank</t>
  </si>
  <si>
    <t>home power</t>
  </si>
  <si>
    <t>home portable</t>
  </si>
  <si>
    <t>home generators for power outage</t>
  </si>
  <si>
    <t>home generators for home use</t>
  </si>
  <si>
    <t>home generators</t>
  </si>
  <si>
    <t>home generator for power outage</t>
  </si>
  <si>
    <t>home energy storage system</t>
  </si>
  <si>
    <t>home energy storage power generation system</t>
  </si>
  <si>
    <t>home energy storage battery pack</t>
  </si>
  <si>
    <t>home energy storage</t>
  </si>
  <si>
    <t>home emergency kit power outage</t>
  </si>
  <si>
    <t>home emergency battery power stations</t>
  </si>
  <si>
    <t>home battery</t>
  </si>
  <si>
    <t>home backup battery</t>
  </si>
  <si>
    <t>hiluckey solar charger 25000mah</t>
  </si>
  <si>
    <t>hiluckey solar charger</t>
  </si>
  <si>
    <t>hiking solar panel</t>
  </si>
  <si>
    <t>hiking gear</t>
  </si>
  <si>
    <t>hiking equipment</t>
  </si>
  <si>
    <t>受众分析</t>
  </si>
  <si>
    <t>搜索词挖掘</t>
  </si>
  <si>
    <t>红人开发信</t>
  </si>
  <si>
    <t xml:space="preserve"> 消息回复</t>
  </si>
  <si>
    <t>红人沟通</t>
  </si>
  <si>
    <t>消息回复</t>
  </si>
  <si>
    <t>我很高兴更你合作，但是我要收取300美金一条视频</t>
  </si>
  <si>
    <t>跟kol友好的砍价，希望他的价格能给得更低一点</t>
  </si>
  <si>
    <t>我们提供免费但产品，并给到红人粉丝10%但优惠,希望红人帮忙为什么产品做一条体验视频分享</t>
  </si>
  <si>
    <t>Pharaoh</t>
  </si>
  <si>
    <t>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t>
  </si>
  <si>
    <t>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t>
  </si>
  <si>
    <t>售后管理</t>
  </si>
  <si>
    <t>退款回复</t>
  </si>
  <si>
    <t>邀请好评</t>
  </si>
  <si>
    <t>删除差评</t>
  </si>
  <si>
    <t>反馈分析</t>
  </si>
  <si>
    <t>撰写POA</t>
  </si>
  <si>
    <t>赶跟卖</t>
  </si>
  <si>
    <t>✍️撰写POA</t>
  </si>
  <si>
    <t>*产品</t>
  </si>
  <si>
    <t>usb c hub</t>
  </si>
  <si>
    <t>*店铺/品牌名称</t>
  </si>
  <si>
    <t>*客服姓名</t>
  </si>
  <si>
    <t>*客户消息(反馈)</t>
  </si>
  <si>
    <t>this hub is expensive but good quality</t>
  </si>
  <si>
    <t>我的要求</t>
  </si>
  <si>
    <t>一分钱一分货，感谢对产品对认可，我们会不断提升产品质量</t>
  </si>
  <si>
    <t>产品说明书</t>
  </si>
  <si>
    <t>产品常见问题</t>
  </si>
  <si>
    <t>退款换货政策</t>
  </si>
  <si>
    <t>1.如果顾客对产品不满意或者退款没有信息，可以给顾客10%退款；
2.如果产品损坏，可以给顾客换新品。</t>
  </si>
  <si>
    <t>产品</t>
  </si>
  <si>
    <t>说明书</t>
  </si>
  <si>
    <t>常见问题</t>
  </si>
  <si>
    <t>500Wh Portable Power Station User Manual
Thank you for choosing our 500Wh Portable Power Station. This user manual will guide you through its setup and operation to ensure you get the most out of your device. Please read this manual carefully before use.
Specifications:
Capacity: 500Wh (Watt-hours)
Input: AC Adapter 15V/4A
DC Input: Solar Panel 18V/100W Max.
Output:
AC Output: 110V/500W (Peak 1000W)
DC Output: 12V/10A (Max.)
USB Output: 5V/2.4A (x4), Quick Charge 3.0 (x1), Type-C PD 60W (x1)
Weight: [insert weight here]
Dimensions: [insert dimensions here]
Safety Precautions:
Keep the power station away from high temperatures, direct sunlight, water, and flammable materials.
Do not disassemble or modify the power station.
Keep out of reach of children.
Only use the included AC adapter for charging.
Do not expose the power station to rain or moisture.
Charging:
AC Charging: Connect the included AC adapter to the AC input port on the power station, then plug it into a standard wall outlet. The charging indicator will illuminate red while charging and turn green when fully charged.
Solar Charging: Connect a compatible solar panel (not included) to the DC input port on the power station. Ensure the solar panel is facing direct sunlight for optimal charging efficiency.
Usage:
Powering Devices: Press the power button to turn on the power station. Use the various output ports to charge or power your devices.
LED Light: Press the light button to turn on the LED light. Press again to switch between brightness levels (low, medium, high, SOS).
LCD Display: The LCD display shows the battery level, input/output status, and other information.
Maintenance:
Keep the power station clean and dry.
Store in a cool, dry place when not in use.
Recharge the power station every 3-6 months if not in use for an extended period.
Troubleshooting:
If the power station does not turn on, ensure it is adequately charged.
If the power station becomes hot during use, disconnect devices and allow it to cool down.
If you encounter any other issues, please contact customer support for assistance.
Warranty:
This power station is covered by a [insert warranty period] warranty against defects in materials and workmanship. Please retain your proof of purchase for warranty claims.
For further assistance or inquiries, please contact our customer support team at [insert contact information].
Thank you for choosing our 500Wh Portable Power Station. We hope it serves you well for all your portable power needs.</t>
  </si>
  <si>
    <t>Q: How long does it take to fully charge the power station using the AC adapter?
A: Typically, it takes approximately [insert charging time here] to fully charge the power station using the included AC adapter.
Q: Can I charge the power station while using it to power my devices?
A: Yes, you can charge the power station while simultaneously using it to power your devices. However, please note that this may affect the charging time.
Q: What type of solar panel should I use to charge the power station?
A: You should use a compatible solar panel with an output of 18V/100W maximum to charge the power station efficiently.
Q: How can I tell when the power station is fully charged?
A: The charging indicator will illuminate red while charging and turn green when the power station is fully charged.
Q: What is the maximum power output of the AC port?
A: The AC port has a maximum power output of 110V/500W, with a peak power of 1000W.
Q: Can I use the power station to charge my laptop?
A: Yes, you can use the Type-C PD 60W port to charge compatible laptops.
Q: How long does the LED light last on a full charge?
A: The LED light duration varies depending on the brightness level. Typically, it can last for several hours on a full charge.
Q: Can I charge the power station using a different AC adapter?
A: It is recommended to use the included AC adapter for charging to ensure compatibility and safety.
Q: Is the power station waterproof?
A: No, the power station is not waterproof. Keep it away from water and moisture to prevent damage.
Q: What should I do if the power station overheats during use?
A: Disconnect all devices and allow the power station to cool down. Ensure it is placed in a well-ventilated area to prevent overheating.</t>
  </si>
  <si>
    <t>空气净化器</t>
  </si>
  <si>
    <t>空气净化器使用说明书
感谢您选择我们的空气净化器。本使用说明书将指导您设置、操作和维护您的空气净化器，以确保其性能达到最佳状态。在使用前，请仔细阅读本手册。
规格参数：
型号：【填入型号】
覆盖面积：【填入覆盖面积，例如400平方英尺】
CADR（洁净空气传递率）：【填入除尘、花粉和烟雾的CADR】
过滤系统：预过滤器、真HEPA过滤器、活性炭过滤器
功耗：【填入功耗，单位瓦特】
噪音水平：【填入噪音水平，单位分贝】
尺寸：【填入尺寸，单位英寸或厘米】
重量：【填入重量，单位磅或千克】
额定电压：【填入额定电压】
额定频率：【填入额定频率】
安全注意事项：
在使用空气净化器前，请阅读所有说明。
保持空气净化器远离水源和潮湿处，以避免电气危险。
使用空气净化器时，请勿潮湿的手操作。
在清洁或维护空气净化器之前，请先拔掉电源插头。
将空气净化器放在儿童和宠物无法触及的地方。
使用时请勿堵塞空气进出口。
仅使用提供的电源线和适配器。
安装：
将空气净化器从包装中取出，放置在平坦稳固的表面上。
移除空气净化器上的任何包装材料。
在空气净化器内找到预过滤器、真HEPA过滤器和活性炭过滤器。
根据滤网更换指南中提供的说明安装滤网。
将电源线插入适当的电源插座中。
操作：
按下电源按钮打开空气净化器。
使用速度控制按钮选择所需的风速（低、中、高）。
空气净化器将开始循环并净化房间内的空气。
如有的话，使用定时器功能设置所需的运行时间。
监控空气质量指示器以评估空气净化过程的效果。
根据使用情况和环境条件更换滤网。
维护：
定期用软湿布清洁空气净化器外壳。
根据制造商的建议更换滤网。
检查空气进出口通风口是否有任何阻塞，并在必要时清洁。
当空气净化器不使用时，请将其存放在阴凉干燥的地方。
故障排除：
如果空气净化器无法启动，请检查电源线和电源插座。
如果空气净化器发出异常的气味或声音，请停止使用并联系客户支持。
如果空气净化器不能有效净化空气，请确保滤网安装正确且未被堵塞。
保修：
本空气净化器享有【填入保修期】的质量保证期，保修期内提供免费维修服务。请保留购买凭证以便索取保修服务。
如需进一步帮助或咨询，请联系我们的客户支持团队【填入联系方式】。
感谢您选择我们的空气净化器。我们希望它能为您提供清洁、新鲜的空气，持续多年。</t>
  </si>
  <si>
    <t>问：空气净化器需要多长时间清洁一次？
答：根据使用频率和环境条件不同，建议每2至4周清洁一次空气净化器外壳，并根据滤网更换指南定期更换滤网。
问：空气净化器可以在哪种空间使用？
答：我们的空气净化器适用于家庭、办公室、卧室、客厅等空间，覆盖面积为【填入覆盖面积】。
问：空气净化器可以去除哪些污染物？
答：空气净化器配备预过滤器、真HEPA过滤器和活性炭过滤器，可以有效去除空气中的灰尘、花粉、烟雾、异味和挥发性有机化合物等污染物。
问：空气净化器的噪音水平如何？
答：空气净化器的噪音水平较低，一般在【填入分贝数】之内，在夜间使用时也不会造成干扰。
问：滤网需要多久更换一次？
答：根据使用情况和环境条件不同，滤网更换周期一般为6个月至1年，具体时间可根据空气净化器显示的滤网寿命指示进行调整。
问：空气净化器需要特殊的维护吗？
答：除定期清洁外，空气净化器不需要特殊的维护。请保持通风良好，并定期更换滤网以保持最佳性能。
问：空气净化器是否可以改善室内空气质量？
答：是的，空气净化器通过过滤空气中的污染物质，可以显著改善室内空气质量，为您提供清新健康的室内环境。
问：空气净化器的能耗如何？
答：空气净化器的能耗较低，一般为【填入瓦特数】，是节能环保的家居设备。
问：可以长时间连续使用空气净化器吗？
答：是的，空气净化器可以长时间连续使用，但建议根据需要适时关闭，并在不使用时将其拔掉电源。
问：空气净化器可以去除宠物异味吗？
答：是的，空气净化器配备的活性炭过滤器可以有效去除宠物异味，为您打造清新舒适的家居环境。</t>
  </si>
  <si>
    <t>扫地机器人</t>
  </si>
  <si>
    <t xml:space="preserve">欢迎您购买我们的智能扫地机器人！这款机器人集先进技术与便捷功能于一身，为您的家庭清洁提供了全新的解决方案。在开始使用之前，请务必仔细阅读本说明书，以确保您能充分利用机器人的功能。
产品规格：
型号： XJ-2000
尺寸： 35厘米（直径）x 8厘米（高度）
重量： 3.5千克
电池容量： 4500毫安时（mAh）
充电时间： 4小时
工作时间： 2.5小时
吸尘器功率： 20瓦特（W）
噪音水平： 小于60分贝（dB）
配件清单：
充电座 x 1
遥控器 x 1
侧刷 x 2
滤网 x 1
使用说明书 x 1
使用方法：
充电： 将充电座连接电源，然后将机器人对准充电座并将其插入，确保充电接触良好。
启动机器人： 按下机器人上的电源按钮，等待机器人启动完成。
选择模式： 机器人配有自动、边沿、深度等多种清扫模式，请根据需要选择相应模式。
开始清扫： 按下开始按钮，机器人将开始自动清扫地面。
遥控操作： 如需手动控制机器人，可使用配备的遥控器进行方向控制和其他操作。
定时清扫： 通过遥控器或者机器人上的定时按钮设置清扫时间，机器人将在设定时间自动启动清扫。
注意事项：
请将机器人放置在平坦的地面上启动，避免在台阶或其他高低差明显的地方使用。
避免机器人长时间工作于潮湿环境，以免影响机器人性能和寿命。
定期清理滤网和侧刷，保持机器人吸尘效果。
请勿让机器人进入危险区域，如火灾危险区域或水池边缘。
如遇到障碍物，机器人会自动停止工作并发出警报，请及时检查和清理障碍物。
请勿将机器人用于吸尘液体或其他不可吸收的物质。
希望我们的产品能够为您的家庭清洁带来便利和舒适体验。如果您在使用过程中遇到任何问题，请及时联系我们的客服团队。
</t>
  </si>
  <si>
    <t>Q1：机器人启动后无法正常工作怎么办？
A1：首先，请确保机器人已充电并处于开启状态。如果问题仍然存在，可能是机器人传感器受到干扰或清洁零件需要更换，请联系客服人员进行进一步检查。
Q2：机器人清扫地面时漏吸怎么办？
A2：漏吸可能是由于滤网堵塞或吸尘口有异物阻塞导致的。建议清理滤网和吸尘口，并定期清理机器人各部件以保持畅通。
Q3：机器人清扫后地面上仍有灰尘怎么办？
A3：如果机器人无法完全清扫地面上的灰尘，可能是因为清扫模式选择不当或者清扫时间不足。请尝试使用深度清扫模式，并延长清扫时间。
Q4：机器人清扫时发出异常噪音怎么办？
A4：异常噪音可能是由于清扫刷或其他零部件磨损造成的。建议立即停止使用并联系客服进行检修或更换零件。
Q5：机器人能否清洁地毯和地板？
A5：是的，我们的机器人适用于清洁地毯和多种硬质地板，如木地板、瓷砖等。不过，不同类型的地毯和地板可能需要不同的清扫模式，建议根据实际情况选择合适的模式。
Q6：机器人能否通过遥控器进行控制？
A6：是的，我们的机器人配备了遥控器，您可以通过遥控器对机器人进行方向控制、启停操作等。
Q7：机器人如何避免撞到家具或墙壁？
A7：机器人配备了智能避障传感器，能够识别家具和墙壁等障碍物，并自动避开。但有时避障传感器可能会失灵，建议确保清扫区域内无障碍物，并定期清理机器人周围的空间。
Q8：机器人需要定期维护吗？
A8：是的，机器人需要定期清理滤网、侧刷等零部件，并确保各部件正常运转。建议每次使用后清理一次，定期进行彻底清洁和维护，以保持机器人的清扫效果和性能。
Q9：机器人的电池续航时间是多久？
A9：机器人的电池续航时间取决于清扫模式和工作环境，一般可以持续工作2至3个小时。充满电后，机器人通常能够清扫100至150平方米的区域。
Q10：机器人是否适用于所有房间？
A10：是的，我们的机器人适用于各种房间，包括客厅、卧室、厨房等。但请注意避免机器人进入危险区域，如厨房的油烟区域或浴室的湿润区域。</t>
  </si>
  <si>
    <t>baby monitor</t>
  </si>
  <si>
    <t>dash cam</t>
  </si>
  <si>
    <t>一级</t>
  </si>
  <si>
    <t>二级</t>
  </si>
  <si>
    <t>三级</t>
  </si>
  <si>
    <t>注释</t>
  </si>
  <si>
    <t>English</t>
  </si>
  <si>
    <t>中文</t>
  </si>
  <si>
    <t>eg.</t>
  </si>
  <si>
    <t>开发</t>
  </si>
  <si>
    <t>产品开发</t>
  </si>
  <si>
    <t>亚马逊开发经理</t>
  </si>
  <si>
    <t>As a senior Amazon product development manager, you will use your professional product development experience to assist me in product development. You will provide reports on data analysis, market research, competitive analysis, and other aspects based on my requirements. Your responses will be professional, objective, and detailed, and you will guide me in further explaining product requirements or preferences when providing feedback or suggestions. You will always answer any questions as the role and identity of the manager.Here is my first question:</t>
  </si>
  <si>
    <t>你是一名资深的亚马逊产品开发经理，你将用你专业的产品开发经验协助我进行产品开发，你将根据我的需求提供数据分析、市场调研、竞品分析等报告。回答风格以，专业、客观、详细。当你为我提供反馈或建议时，会引导我进一步说明产品需求或意愿。始终以该角色的身份和名义回答我的任何问题。以下是我的第一个问题：</t>
  </si>
  <si>
    <t>选品灵感</t>
  </si>
  <si>
    <t>兴趣法</t>
  </si>
  <si>
    <t>1.Tell me the top 20 hobbies in America
2.What's the top hobbies in {Cooking and Baking}
3.What tools are needed?</t>
  </si>
  <si>
    <t>1.美国最受欢迎的20种爱好是什么
2.烹饪和烘焙类目中最受欢迎的爱好是什么
3.制作需要用到哪些工具</t>
  </si>
  <si>
    <t>节日法</t>
  </si>
  <si>
    <t>1.What holidays in the United States are appropriate for giving gifts to others and when are they held？
2.What are the top 10 Father's Day gifts, along with the most commonly searched terms?</t>
  </si>
  <si>
    <t>1.美国哪些节日适合送礼物以及这些节日是什么时候举行
2.父亲节排名前10的礼物以及最常搜索的相关词汇是什么</t>
  </si>
  <si>
    <t>场景法</t>
  </si>
  <si>
    <t>What {furnitures} are commonly purchased by Americans for their {bathrooms}?</t>
  </si>
  <si>
    <t>美国人常购买哪些{家具}用于他们的{浴室}?</t>
  </si>
  <si>
    <t>类目法</t>
  </si>
  <si>
    <t>Give me some ideas of product development on amazon {kitchen and dinning} category that have the protential for a large market and less competition, along with the most relevant search keywords</t>
  </si>
  <si>
    <t>给我一些美国亚马逊{厨房餐饮)类目的产品开发建议，要求有潜在较大的市场和较少的竞争，同时也提供最相关的搜索关键词。</t>
  </si>
  <si>
    <t>数据法</t>
  </si>
  <si>
    <t>Analyze the following data and find the top 5 category are worth toenter and explain the specific reason and set a table to output the data:</t>
  </si>
  <si>
    <t>分析以下数据，找出最值得进入的前5个类别，并说明具体原因，并用表格输出数据：</t>
  </si>
  <si>
    <t>人群法</t>
  </si>
  <si>
    <t>We sell products to help {A novice tattoo enthusiast}
List products that {beginner} may need. List as many as possible.
Which of these products do they need to buy on a regular basis? Create a list and explain</t>
  </si>
  <si>
    <t>我们销售产品以帮助{初学纹身爱好者}。请列出{初学者}可能需要的产品，尽可能多地列出。这些产品中，哪些需要定期购买？请列出清单并加以解释。</t>
  </si>
  <si>
    <t>话题法</t>
  </si>
  <si>
    <t>1.list the top 10 popular topics in the United States 2.search for best-selling products based on these topics.</t>
  </si>
  <si>
    <t>1.列出美国十大热门话题，
2.并根据这些话题找出畅销产品。</t>
  </si>
  <si>
    <t>追问法</t>
  </si>
  <si>
    <t>1.What are the pain ponits of {portable power station},and how could I use the pain points to make product differentiation?
2.What kind of battery could offer a large capacity and longer use times
3.which is the trend bettween lithium-ion and LiFePO4</t>
  </si>
  <si>
    <t>1.{便携式电源}存在哪些痛点，如何利用这些痛点进行产品差异化？
2.哪种电池能够提供大容量和更长的使用时间？
3.锂离子电池和磷酸铁锂电池谁是未来趋势？</t>
  </si>
  <si>
    <t>具象法</t>
  </si>
  <si>
    <t xml:space="preserve">color the appearance of the {portable power station} and attach the color number. It's required to conform to american asethetics. The product gives people a sense of high-end and technology, which can impress consumers. </t>
  </si>
  <si>
    <t>将 {便携式电源} 的外观着色并附上颜色编号。要求符合美国人的审美。该产品能够给人以高端科技感，令消费者印象深刻。</t>
  </si>
  <si>
    <t>趋势法</t>
  </si>
  <si>
    <t>Which products are currently experiencing strong trends in the United States</t>
  </si>
  <si>
    <t>目前美国哪些产品增长趋势较快。</t>
  </si>
  <si>
    <t>互补法</t>
  </si>
  <si>
    <t>1.What products could I boundle an offer for {portable power station}
2.Sugget the additional product ideas for a company with {portable power station}</t>
  </si>
  <si>
    <t>有哪些产品可以与{储能电源}捆绑销售</t>
  </si>
  <si>
    <t>资源法</t>
  </si>
  <si>
    <t>What products can be developed with {silicone materials} that have a large market capacity and a fast-growing trend on Amazon?</t>
  </si>
  <si>
    <t>硅胶材料可以开发哪些在亚马逊上市场容量大，趋势增长快的产品？</t>
  </si>
  <si>
    <t>市场调研</t>
  </si>
  <si>
    <t>市场容量</t>
  </si>
  <si>
    <t>analyze the market capacity and annual sales of {portable power stations} in the United States</t>
  </si>
  <si>
    <t>分析美国{便携式电源}市场容量和年销售额</t>
  </si>
  <si>
    <t>市场趋势（生命周期，淡旺季</t>
  </si>
  <si>
    <t>analyze the lifecycle, yearly growth trend, and peak/off-peak seasonality of the {portable power station} market in the {United States}</t>
  </si>
  <si>
    <t>分析美国{可携式电源}市场的生命周期、年增长趋势以及淡旺季。</t>
  </si>
  <si>
    <t>市场竞争</t>
  </si>
  <si>
    <t>To what extent is the competition intense for portable power stations in the US market</t>
  </si>
  <si>
    <t>{便携式电源}在美国市场的竞争情况</t>
  </si>
  <si>
    <t>TOP品牌公司</t>
  </si>
  <si>
    <t>analysis of the top {portable power station} brands in the US market, including their country of origin, founding date, company background, annual revenue, market share for {portable power stations}, and core competencies, and present the results in a table format</t>
  </si>
  <si>
    <t>分析美国市场上，头部的{便携式电源}品牌，包括它们的国家、成立日期、公司背景、年收入、在{储能电源}市场份额和核心竞争力，并以表格形式呈现结果。</t>
  </si>
  <si>
    <t>产品认知</t>
  </si>
  <si>
    <t>Provide a comprehensive and detailed overview of {portable power stations}, covering various dimensions and aspects</t>
  </si>
  <si>
    <t>从多个方面和维度全面介绍{便携式电源}</t>
  </si>
  <si>
    <t>款式功能</t>
  </si>
  <si>
    <t>Describe in detail the styles and functions of {portable power station}.</t>
  </si>
  <si>
    <t>详细阐述{portable power station}有哪些款式，功能。</t>
  </si>
  <si>
    <t>成本价格</t>
  </si>
  <si>
    <t>The average cost of {portable power station} is the average customer price in the US market.</t>
  </si>
  <si>
    <t>{portable power station}的平均成本，在美国市场平均客单价。</t>
  </si>
  <si>
    <t>材料结构</t>
  </si>
  <si>
    <t>What materials and components are composed of {portable power station}, and what is their cost ratio, output in a table.</t>
  </si>
  <si>
    <t>{portable power station}由哪些材料和部件组成，他们的成本占比是多少，用表格输出。</t>
  </si>
  <si>
    <t>产品痛点</t>
  </si>
  <si>
    <t>What are the pain points of {portable power stations}</t>
  </si>
  <si>
    <t>{便携储能电源}的产品痛点有哪些？</t>
  </si>
  <si>
    <t>客户常见问题</t>
  </si>
  <si>
    <t>Regarding portable power stations, what are some common questions that customers often ask</t>
  </si>
  <si>
    <t>关于{便携储能电源}客户常提出的问题有哪些？</t>
  </si>
  <si>
    <t>产品好评点</t>
  </si>
  <si>
    <t>what are the most common positive feedback points given by customers for {portable power stations}</t>
  </si>
  <si>
    <t>客户对{便携式电源}最常给出的好评有哪些？</t>
  </si>
  <si>
    <t>产品差评点</t>
  </si>
  <si>
    <t>What are the most common criticisms that customers give for {portable power stations}</t>
  </si>
  <si>
    <t>客户对{便携式电源}最常给出的差评有哪些？</t>
  </si>
  <si>
    <t>产品认证</t>
  </si>
  <si>
    <t>What certifications are needed to sell a portable power station from China to the Amazon platform in the United States</t>
  </si>
  <si>
    <t>将中国制造的储能电源销售到美国亚马逊平台需要做哪些认证？</t>
  </si>
  <si>
    <t>人群，年龄，兴趣爱好，收入，学历</t>
  </si>
  <si>
    <t>conduct an analysis of the target audience for portable power stations, including their demographics such as gender, age, interests, income, education, household, and frequently purchased products</t>
  </si>
  <si>
    <t>分析{便携式电源}的目标受众，如性别、年龄、兴趣、收入、教育程度、家庭情况以及常购买的产品。</t>
  </si>
  <si>
    <t>场景</t>
  </si>
  <si>
    <t>provide all of senerio where a {portable power station} would be used</t>
  </si>
  <si>
    <t>列出{便携式电源}所有的应用场景</t>
  </si>
  <si>
    <t>竞品分析</t>
  </si>
  <si>
    <t>功能对比</t>
  </si>
  <si>
    <t>provide a comparative analysis of the functions of the following products and present the results in a table format：{data}</t>
  </si>
  <si>
    <t>请对以下产品的功能进行比较分析，并以表格形式呈现结果：{产品数据}。</t>
  </si>
  <si>
    <t>Listing分析</t>
  </si>
  <si>
    <t>Regarding the {portable power station} product, please analyze the competitor's listing and evaluate their copywriting ability in terms of SEO, grammar, content, localization, professionalism, and aesthetic level. Please give a score out of 10 and provide a justification for the score. {listing}</t>
  </si>
  <si>
    <t>针对{储能电源}这款产品，请分析竞争对手的这条listing，从SEO，语法，内容，语言本土化，专业化，优美程度等方面评估竞争对手的文案撰写能力，并给打分（满分10分），并给出打分理由：{listing}</t>
  </si>
  <si>
    <t>Review分析</t>
  </si>
  <si>
    <t>QA分析</t>
  </si>
  <si>
    <t>推广节奏分析</t>
  </si>
  <si>
    <t>Analyze the promotion pace through the following competitive product data.</t>
  </si>
  <si>
    <t>通过以下竞品数据，分析其推广节奏</t>
  </si>
  <si>
    <t>关键词布局分析</t>
  </si>
  <si>
    <t>Here are the competitive product keyword data, please analyze their keyword layout.</t>
  </si>
  <si>
    <t>以下是竞品关键词数据，请分析其关键词布局情况</t>
  </si>
  <si>
    <t>关键词推广节奏分析</t>
  </si>
  <si>
    <t>Here are the natural and ad placement ranking changes of the {portable power station} keywords for our competitors, please analyze their promotion pace for these keywords.</t>
  </si>
  <si>
    <t>以下是竞品{portable power station}关键词自然和广告位排名变化，请分析竞品关键词推广节奏</t>
  </si>
  <si>
    <t>产品设计</t>
  </si>
  <si>
    <t>产品差异化：材质，外观，功能，风格与技术趋势</t>
  </si>
  <si>
    <t>1.How to differentiate the design of portable power stations based on material, appearance, and functionality, to meet the aesthetic preferences of American consumers and increase product conversion rates
2.Provide a detailed description of the first point</t>
  </si>
  <si>
    <t>1.从材料，外观，功能做{便携式电·源}差异化，以满足美国消费者的审美喜好，并提高产品转化率。
2.请详细描述第一点。</t>
  </si>
  <si>
    <t>产品包装</t>
  </si>
  <si>
    <t>Please help me design a unique packaging for the {portable power station} product, including but not limited to packaging concept, materials, appearance (copywriting, images, color scheme).</t>
  </si>
  <si>
    <t>请帮我设计一个有特色的{储能电源}的产品包装，包含但不限于包装方案，材质，外观（文案，图片，配色）</t>
  </si>
  <si>
    <t>1.write a user manual for a portable power station , including but not limited to, brand introduction, product description, product accessories, product functions, product usage instructions, and product after-sales support.
2.describe the {5th} point in detail</t>
  </si>
  <si>
    <t>1.撰写一个{便携式电源}用户说明书，包括但不限于品牌介绍、产品描述、产品配件、产品功能、产品使用说明和产品售后支持等内容。
2.请详细描述第五个点。</t>
  </si>
  <si>
    <t>风险管理</t>
  </si>
  <si>
    <t>{portable power stataion} What specific points should be paid attention to in the development and design to reduce risks and improve the success rate of products?</t>
  </si>
  <si>
    <t>请详细阐述{portable power stataion}在开发设计中需要注意具体的哪些点以降低风险，提高产品的成功率？</t>
  </si>
  <si>
    <t>QC管理</t>
  </si>
  <si>
    <t>Make a detailed {portable power station}QC quality inspection process, the purpose is to avoid the risk of product defect rate and reduce the return rate before shipment.</t>
  </si>
  <si>
    <t>做一份详细的{portable power station}QC质量检测流程，目的是在出货前规避掉产品不良率风险，减少退货率。</t>
  </si>
  <si>
    <t>采购</t>
  </si>
  <si>
    <t>合同</t>
  </si>
  <si>
    <t>Draft a procurement contract in Chinese. I am the aggressor Party A {Sea Dog Company}, and the supplier is Party B {Sea Dog Company}. My request is {we will pay 30% first, and the remaining 70% will be delivered after Party B completes production. Party B shall deliver the goods within one month, otherwise the 10% liquidated damages of the total goods shall be exempted}</t>
  </si>
  <si>
    <t>用中文撰写一份采购合同，我是买方甲方{海猫公司}，供货方是乙方{海狗公司}, 我的要求是{我方先付30%，待乙方生产完成后交付剩下70%，乙方需在1个月内交货，否则罚款总货本的10%违约金}</t>
  </si>
  <si>
    <t>运营</t>
  </si>
  <si>
    <t>亚马逊运营</t>
  </si>
  <si>
    <t>亚马逊运营经理</t>
  </si>
  <si>
    <t>You are a senior Amazon operations manager who is proficient in Amazon platform rules and algorithms. You will use your years of experience in Amazon operations and team management to help me optimize listings, advertising placement, competitive analysis, store management, and the management and training of operations personnel. You will guide me to provide more data and target requirements, and assist in managing my Amazon platform business. You will always answer questions as an Amazon operations manager.</t>
  </si>
  <si>
    <t>你是一名资深的亚马逊运营经理，你精通亚马逊平台规则和算法，你将用你多年的亚马逊运营操盘经验和运营团队管理经验，帮助我优化listing，广告投放，竞品分析，店铺管理，运营人员的管理和培训。引导我提供更多数据和目标需求，协助帮管理好我的亚马逊平台业务。始终以亚马逊运营经理身份回答问题。</t>
  </si>
  <si>
    <t>文案撰写</t>
  </si>
  <si>
    <t>亚马逊文案SEO专家</t>
  </si>
  <si>
    <t>As a seasoned Amazon copywriting and SEO expert, you will write outstanding localized, vivid, and detailed copy based on the product's functional parameters. You will also embed the keywords I provide for SEO purposes. The copy will not only deeply resonate with consumers and motivate them to make purchases, but also enable Amazon to index relevant keywords, enhance product exposure, and increase sales. Please answer my questions in the capacity of this role and guide me to provide more detailed information about the product and the requirements for the copy, in order to create the perfect copy that highlights the product's unique selling points. Your responses should be concise and focused on showcasing the strengths of the product.</t>
  </si>
  <si>
    <t>你是一名资深的亚马逊文案和SEO专家，你将根据商品功能参数撰写出本土化的，生动的，详细的优秀文案，并能埋入我所提供的关键词做SEO，文案不仅能深深打动消费者，产生购买欲，并能让亚马逊收录到相关关键词，提升商品曝光率和销售额。回答风格以语言简洁明了，注重产品卖点的突出。引导我提供更多关于商品的细节信息，以及对文案需求，以打造出更完美的文案。始终以该角色的身份和名义回答我的任何问题。</t>
  </si>
  <si>
    <t>批量生成QA</t>
  </si>
  <si>
    <t>According to the following product information, generate the top {10} customer concerns regarding {portable power stations} and answer each one. The product information is as follows: {Anker 521 Portable Power Station, 256Wh Solar Generator (Solar Panel Optional) with LiFePO4 Battery Pack, 200W 6-Port PowerHouse, 2 AC Outlets, 60W USB-C PD Output, LED Light for Outdoor Camping, RV. }Be sure to embed the following keywords: {portable power station, power generator, solar generator, power supply, power bank.}</t>
  </si>
  <si>
    <t>根据以下信息用{英文}生成客户对于{portable powers tation}最关心的{10}条问题并一一回答。产品信息：{256Wh Solar Generator Solar Panel Optional with LiFePO4 Battery Pack, 200W 6-Port PowerHouse, 2 AC Outlets, 60W USB-C PD Output, LED Light for Outdoor Camping, RV}；务必将以下关键词全部埋入内容中：{ power generator, solar generator, power supply, power bank}；</t>
  </si>
  <si>
    <t>批量生成Review</t>
  </si>
  <si>
    <t>Write {10} product reviews in {English} based on the following information, {language is humorous and interesting}, reviews consist of title and content. The information is as follows: {256Wh Solar Generator (Solar Panel Optional) with LiFePO4 Battery Pack, 200W 6-Port PowerHouse, 2 AC Outlets, 60W USB-C PD Output, LED Light for Outdoor Camping, RV. }, and embed the following keywords : {power generator, solar generator, power supply, power bank.}</t>
  </si>
  <si>
    <t>根据以下信息用{英文}撰写{10}条产品评论，{语言幽默有趣}，评论由标题和内容组成。信息如下：{256Wh Solar Generator (Solar Panel Optional) with LiFePO4 Battery Pack, 200W 6-Port PowerHouse, 2 AC Outlets, 60W USB-C PD Output, LED Light for Outdoor Camping, RV. },并埋入以下关键词：{power generator, solar generator, power supply, power bank.}</t>
  </si>
  <si>
    <t>Listing 五行撰写</t>
  </si>
  <si>
    <t>According to the following information, generate Amazon Bullet Points in {English} to make the copy more vivid and impress consumers, and embed the following keywords: {solar generator, portable generator}, the product information is as follows: {Anker, LiFePO4 Battery, 1000W/1200WH, fast charging for 30 minutes, 2 Ac ports. 1 DC port. 5 USB ports, LED lights, for outdoor lovers}.</t>
  </si>
  <si>
    <t>根据下面信息，用{英文}生成亚马逊Bullet Points使文案更加生动打动消费者，并埋入以下关键词：{solar generator,portable generator},产品信息如下：{Anker, LiFePO4 Battery, 1000W/1200WH, fast charging for 30 minutes, 2 Ac ports. 1 DC port.5 USB ports, LED lights, for outdoor lovers}.</t>
  </si>
  <si>
    <t>生成差评，转为卖点</t>
  </si>
  <si>
    <t>Generate 10 consumer complaints about {portable power station} , and write Amazon bullet points by converting these complaints into selling points for our product.</t>
  </si>
  <si>
    <t>生成10条消费者对{储能电源}的吐槽点，并把吐槽点转化为我们产品的卖点撰写亚马逊bulle points</t>
  </si>
  <si>
    <t>Listing 标题撰写</t>
  </si>
  <si>
    <t>Generate 5 Amazon product titles with 150-200 characters each, including the following keywords: {portable power station, solar generator, portable generator}. Use the following information: {Anker, LiFePO4 Battery, 1000W/1200WH, fast charging for 30 minutes, 2 Ac ports. 1 DC port. 5 USB ports, LED lights, for outdoor lovers}.
Reference title: {Anker 521 Portable Power Station, 256Wh Solar Generator (Solar Panel Optional) with LiFePO4 Battery Pack, 200W 6-Port PowerHouse, 2 AC Outlets, 60W USB-C PD Output, LED Light for Outdoor Camping, RV}.</t>
  </si>
  <si>
    <t>根据下面信息，用{英文}生成{5}条150-200字符的亚马逊产品标题，每个标题都需要埋入以下关键词：{solar generator,portable generator},信息如下：{Anker, LiFePO4 Battery, 1000W/1200WH, fast charging for 30 minutes, 2 Ac ports. 1 DC port.5 USB ports, LED lights, for outdoor lovers}
参考以下标题：
{Anker 521 储能电源, 256Wh Solar Generator (Solar Panel Optional) with LiFePO4 Battery Pack, 200W 6-Port PowerHouse, 2 AC Outlets, 60W USB-C PD Output, LED Light for Outdoor Camping, RV}</t>
  </si>
  <si>
    <t>Listing 描述撰写</t>
  </si>
  <si>
    <t>According to the following information, please generate an Amazon product description in English, including product parameters, selling points, packaging, and usage instructions. Use emojis to make the text more vivid and embed the following keywords: {portable power station, solar generator, portable generator}. The information is as follows: {Anker, LiFePO4 Battery, 1000W/1200WH, fast charging for 30 minutes, 2 Ac ports. 1 DC port.5 USB ports, LED lights, for outdoor lovers}. Output in HTML format.</t>
  </si>
  <si>
    <t>根据下面信息，用英文生成亚马逊产品描述，包含产品参数，产品卖点，产品包装，使用说明。描述配上相应的emoji使文案更加生动，并埋入以下关键词：{ solar generator,portable generator},信息如下：{Anker, LiFePO4 Battery, 1000W/1200WH, fast charging for 30 minutes, 2 Ac ports. 1 DC port.5 USB ports, LED lights, for outdoor lovers}，输出用html格式。</t>
  </si>
  <si>
    <t>Listing五行优化</t>
  </si>
  <si>
    <t>Optimize the following Amazon listing with accurate, clear, localized, vivid, specific, and professional language that has no grammar errors and can appeal to {US} consumers, in order to increase product click-through rates and conversion rates. Embed the following keywords: {portable power station, power generator, solar generator, power supply, power bank}. Finally, provide the reasons for optimization:
{【Safe &amp; Stable Power Supply】：EBL portable power station is equipped with 300Wh lithium-ion battery pack, which contains upgraded chip, supports fast charging function and more than 1000 recycling times. 
【Portable Power Station】: It is only 3.3KG with portable size. You can easily pick it up with one hand by the Non-slip handle. Charge your EBL Power Station through the wall outlet in home, or through the car outlet during a road trip, even through solar panel during outside holiday.
【Up to 9 Simultaneous Devices】: Featuring 3* DC outlet, 3* fast charge 3.0 port, 1* AC outlet, 1* PD 60W USB-C port and 1*Wireless Charging for phone. 
【Solar Energy &amp; Green Power】: EBL 330W power station device supports solar charging and is recommended for use with solar panels together. 
【Contains &amp; Services】: WHAT YOU GET: 1* EBL Voyager MP330 Portable Power Station, 1*100-240V AC Wall Adapter, 1* 12V Car Charger Cable, 1* MC4 Connector Cable, 1* User Manual. EBL Official offers you 12 months warranty and high-quality customer service.}</t>
  </si>
  <si>
    <t>优化下面亚马逊卖点，要求表达准确清晰，语言本土化、生动、形象、具体且专业，没有语法错误，能打动{美国}消费者，提升产品点击率和转化率。埋入以下关键词：{ power generator, solar generator, power supply, power bank.}，最后并给出优化原因：
{【Safe &amp; Stable Power Supply】：EBL 储能电源 is equipped with 300Wh lithium-ion battery pack, which contains upgraded chip, supports fast charging function and more than 1000 recycling times. 
【储能电源】: It is only 3.3KG with portable size. You can easily pick it up with one hand by the Non-slip handle. Charge your EBL Power Station through the wall outlet in home, or through the car outlet during a road trip, even through solar panel during outside holiday.
【Up to 9 Simultaneous Devices】: Featuring 3* DC outlet, 3* fast charge 3.0 port, 1* AC outlet, 1* PD 60W USB-C port and 1*Wireless Charging for phone. 
【Solar Energy &amp; Green Power】: EBL 330W power station device supports solar charging and is recommended for use with solar panels together. 
【Contains &amp; Services】: WHAT YOU GET: 1* EBL Voyager MP330 储能电源, 1*100-240V AC Wall Adapter, 1* 12V Car Charger Cable, 1* MC4 Connector Cable, 1* User Manual. EBL Official offers you 12 months warranty and high-quality customer service.}</t>
  </si>
  <si>
    <t>Listing优化</t>
  </si>
  <si>
    <t>分析</t>
  </si>
  <si>
    <t>Analyze the bullet points of my existing copy and explain why it is effective or not effective in grabbing attention and getting customers to convert</t>
  </si>
  <si>
    <t>分析以下文案，解释为什么它在吸引注意力和促使客户转化方面是有效或无效的。</t>
  </si>
  <si>
    <t>比喻</t>
  </si>
  <si>
    <t>Suggest 5 metaphors to describe the benefits of {portable power station}</t>
  </si>
  <si>
    <t>提出5个比喻来描述{portable power station}的好处。</t>
  </si>
  <si>
    <t>图片设计</t>
  </si>
  <si>
    <t>1.What are some images I could add to an Amazon listing for pencil case
2.Expand #2 with more specific exmaples</t>
  </si>
  <si>
    <t>1.我可以在储能电源的亚马逊链接中添加哪些图片？
2.举一些更具体的例子来扩展第二个问题</t>
  </si>
  <si>
    <t>关键词收集</t>
  </si>
  <si>
    <t>相关词</t>
  </si>
  <si>
    <t>find the most relevant and searched for {portable power station} search terms</t>
  </si>
  <si>
    <t>查找所有与{portable power station}最相关和最热门的搜索词。</t>
  </si>
  <si>
    <t>同义词</t>
  </si>
  <si>
    <t>Find all synonyms for {portable power station}</t>
  </si>
  <si>
    <t>查找所有{portable power station}的同义词</t>
  </si>
  <si>
    <t>Find all the Spanish words related to {portable power station}, and the corresponding English words</t>
  </si>
  <si>
    <t>查找所有与{portable power station}的西语词，以及对应的英文</t>
  </si>
  <si>
    <t>find the long tail kewords of {portable power station} with high relavent and high search volume is divided according to functions, usage scenarios and groups of people.According to Google Trends,sorted in descending order and given corresponding values.</t>
  </si>
  <si>
    <t>查找具有高相关性和高搜索量的{portable power station}长尾关键词，按照功能、使用场景和人群进行划分。根据谷歌趋势以降序排列，并给出相应的数值。</t>
  </si>
  <si>
    <t>LSI词</t>
  </si>
  <si>
    <t>Generate a list of LSI keywords for {portable power station}</t>
  </si>
  <si>
    <t>生成{portable power station}LSI关键词列表</t>
  </si>
  <si>
    <t>竞品评论分析</t>
  </si>
  <si>
    <t>通过下面评论分析受众人群，使用场景，购买动机，买家槽点</t>
  </si>
  <si>
    <t>评论分析</t>
  </si>
  <si>
    <t>Analyze the following list of product reviews.
Create a list summarizing:
Top 5 phrases people used to describe the product
Top 5 things people like about the product
Top 5 things people dislike about the product
Top 5 desired improvements
Add any other insights that may be valuable.
Summarize the customer avatar.
{Review}</t>
  </si>
  <si>
    <t>分析以下产品评论。
根据以下要求进行评论分析：
最常用来描述产品的前5个短语
最受欢迎的5件事
最不喜欢的5件事
最想要改进的5件事
添加其他有价值的见解。
总结客户画像。
{评论}</t>
  </si>
  <si>
    <t>nalyze the following QA content and summarize the frequently asked questions by customers {QA}</t>
  </si>
  <si>
    <t>分析以下QA内容，汇总顾客常问问题 {QA}</t>
  </si>
  <si>
    <t>品牌名</t>
  </si>
  <si>
    <t>give me 10 brand name ideas for the product of {portable power station}</t>
  </si>
  <si>
    <t>给我10个关于{portable power station}的品牌名</t>
  </si>
  <si>
    <t>品牌故事</t>
  </si>
  <si>
    <t>Write a brand story for a {portable power station}, the brand name is {Anker}. The brand story should not only showcase the {professionalism} of the brand but also {evoke emotions and resonate with customers}</t>
  </si>
  <si>
    <t>为一个{portable power station}写一个品牌故事，品牌名称是{Anker}。品牌故事不仅要展示品牌的{专业性}，还要{唤起客户的情感和共鸣}</t>
  </si>
  <si>
    <t>SLOGAN</t>
  </si>
  <si>
    <t>write 10 nice slogan for {portable power station}</t>
  </si>
  <si>
    <t>写10条关于{portable power station}的品牌标语</t>
  </si>
  <si>
    <t>LOGO</t>
  </si>
  <si>
    <t>My brand is {Anker}. Please help me design a logo for {portable power station} based on my brand name. Please describe your logo design in detail, including logo pattern, color, font, and explain the meaning.</t>
  </si>
  <si>
    <t>我的品牌是{Anker}, 请结合我的品牌名帮我设计一个{portable power station}的logo，用文字详细描述你的logo设计，从logo图案，颜色，字体，并解释寓意</t>
  </si>
  <si>
    <t>推广</t>
  </si>
  <si>
    <t>CPC优化</t>
  </si>
  <si>
    <t>CPC广告专家</t>
  </si>
  <si>
    <t>You are a seasoned Amazon CPC advertising expert. You are proficient in Amazon advertising and algorithms. You will assist me in deep analysis and optimization of advertising data, adjust advertising delivery strategies based on data feedback, increase advertising traffic and conversion rates, while saving advertising costs. You will ensure that my advertising is always in the best state. Please answer in a rigorous, professional, and objective manner, guiding me to provide more advertising data and target requirements, and adjusting optimization strategies based on data feedback and target requirements. Please always respond in the capacity and name of this role. Here is my first question：</t>
  </si>
  <si>
    <t>你是一名资深的亚马逊CPC广告专家, 你精通亚马逊广告和算法，你将协助我对广告数据进行深度分析和优化，根据数据反馈对广告投放策略进行调整，保证您的广告始终处于最佳状态。帮助我提升广告的流量和转化率，同时节省广告成本。回答风格以严谨、专业、客观。引导我提供更多的广告数据和目标需求，根据数据反馈和目标需求调整优化策略。始终以该角色的身份和名义回答我的任何问题。以下是我的第一个问题：</t>
  </si>
  <si>
    <t>站外推广</t>
  </si>
  <si>
    <t>站外推广专家</t>
  </si>
  <si>
    <t>You are an experienced Amazon off-site promotion expert, and you will provide me with professional off-site promotion consulting services to help me quickly increase product exposure and gain more effective access and sales opportunities. Whether it is channel selection, placement strategy, data analysis, etc., you can provide cost-effective solutions. Your answers should be objective and professional, focusing on practical effectiveness. When you provide feedback or suggestions to me, you will guide me to further clarify product needs or desires. Always answer my questions in the capacity and name of this role. Here is my first question:</t>
  </si>
  <si>
    <t>你是一名资深的亚马逊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t>
  </si>
  <si>
    <t>CPC数据分析</t>
  </si>
  <si>
    <t>关键词排名优化</t>
  </si>
  <si>
    <t>Analyze the ranking and advertising data of the following keywords and provide optimization suggestions for keyword ranking.</t>
  </si>
  <si>
    <t>分析以下关键词排名和广告数据，并给到关键词排名优化意见：</t>
  </si>
  <si>
    <t>加减词</t>
  </si>
  <si>
    <t>analyze which search terms should be negated, which search terms can be added to manual targeting, and which search terms should be kept under observation in the following campaign. Analyze the results from the dimensions of CTR, CPC, SPEND, CVR, and ACOS, and present the analysis results in a table.</t>
  </si>
  <si>
    <t>请分析以下广告数据中哪些搜索词应该否定，哪些搜索词可以加入到手动精准，哪些搜索词保留观察，请从CTR, CPC,SPEND, CVR, ACOS维度进行分析，并用表格给到分析结果：</t>
  </si>
  <si>
    <t>加减Bid</t>
  </si>
  <si>
    <t>analyze the following advertising data and determine which keywords need to have their bids increased, and which need to have their bids decreased.</t>
  </si>
  <si>
    <t>请分析以下广告数据，哪些关键词需要增加bid，哪些关键词需要减少bid：</t>
  </si>
  <si>
    <t>加减预算</t>
  </si>
  <si>
    <t>Based on the provided advertising data, analyze which campaigns should have their budget increased and which should have their budget decreased.</t>
  </si>
  <si>
    <t>根据提供的广告数据进行分析，哪些campaign应该增加预算，哪些campaign应该减少预算？</t>
  </si>
  <si>
    <t>SB/SD广告标题</t>
  </si>
  <si>
    <t>Please provide 5 advertising copies for {Anker portable power station}  in 50 characters. The goal is { drive sales, increase traffic etc.}</t>
  </si>
  <si>
    <t>请提供 5 个 50 个字符的 {Anker portable power station} 广告文案。目标是{推动销售、增加流量等}</t>
  </si>
  <si>
    <t xml:space="preserve">Write 10 headlines to convince Amazon customers to buy our {portable power station}. Keep them to 50 characters each.  </t>
  </si>
  <si>
    <t>写 10 个标题来说服亚马逊客户购买我们的{portable power station}。将它们每个保持在 50 个字符以内。</t>
  </si>
  <si>
    <t>亚马逊POST</t>
  </si>
  <si>
    <t>write 10 Amazon posts about {portable power station} that are lively and can inspire consumer purchasing desire. Please provide descriptions of product scene pictures, and include 3 popular and relevant hashtag tags.</t>
  </si>
  <si>
    <t>撰写3条关于{portable power station}的亚马逊post，要求前100个字符吸引人注意力，整个post语言生动有感染力能激发消费者购买欲，配上emoji；再配上3个相关大流量的hashtag标签，用英文输出，并翻译为中文。</t>
  </si>
  <si>
    <t>亚马逊POST+图片描述</t>
  </si>
  <si>
    <t>Write 3 Amazon posts about {portable power station}, and the first 100 characters are required to attract attention. The language of the entire post is vivid and appealing, which can stimulate consumers’ desire to buy, with emoji and descriptions of corresponding product scene pictures; The last three hashtags related to large traffic are output in English and translated into Chinese.</t>
  </si>
  <si>
    <t>撰写3条关于{portable power station}的亚马逊post，要求前100个字符吸引人注意力，整个post语言生动有感染力能激发消费者购买欲，配上emoji和对应产品场景图片的描述；再配上3个相关大流量的hashtag标签，用英文输出，并翻译为中文。</t>
  </si>
  <si>
    <t>平台</t>
  </si>
  <si>
    <t>1.What are the best YouTube channels for {portable power station}
2.What are the best blogs channels for {portable power station}</t>
  </si>
  <si>
    <t>1.哪些YouTube频道是关于{便携式电源站}最好的？
2.哪些博客频道是关于{便携式电源站}最好的？</t>
  </si>
  <si>
    <t>人群</t>
  </si>
  <si>
    <t>Who are the users of {portable power station} in the United States?</t>
  </si>
  <si>
    <t>在美国{portable power station}的使用人群有哪些？</t>
  </si>
  <si>
    <t>受众细分</t>
  </si>
  <si>
    <t>Analyze the audience of {portable power station} in the United States, including but not limited to their gender, age, interest, income, education, family situation and frequently purchased products.</t>
  </si>
  <si>
    <t>分析{portable power station}在美国的受众人群分析，包括不限于他们的性别，年龄，兴趣，收入，教育，家庭情况和常购买产品。</t>
  </si>
  <si>
    <t>受众喜好</t>
  </si>
  <si>
    <t>What topics do the audience in {portable power station} in the United States like, and what social media platforms do they use most?</t>
  </si>
  <si>
    <t>美国{portable power station}的受众人群喜欢哪些话题内容，他们平时最常用的社媒平台有哪些？</t>
  </si>
  <si>
    <t>推广平台</t>
  </si>
  <si>
    <t>What social media platforms can I use to promote {portable power station} in the United States? If you could only choose one of these platforms, which one would you recommend? what is the reason?</t>
  </si>
  <si>
    <t>如果我要在美国推广{portable power station}可以使用哪些社媒平台推广？如果只选择其中一个平台，你会推荐哪个平台？原因是什么？</t>
  </si>
  <si>
    <t>红人</t>
  </si>
  <si>
    <t>Find 10 American Youtube KOLs related to the {portable power station} topic, the number of fans is between 1w-10w, and give their channel name, number of fans, channel introduction, country, and output the results in a table.</t>
  </si>
  <si>
    <t>找10个美国Youtube KOL与{portable power station}话题相关，粉丝数量在1w-10w粉丝，并给到他们的频道名称，粉丝数量，频道介绍，国家，并用表格输出结果。</t>
  </si>
  <si>
    <t>搜索词</t>
  </si>
  <si>
    <t>What are the most frequently searched keywords on Youtube for the audience of {portable power station}?</t>
  </si>
  <si>
    <t>{portable power station}的受众人群，最常在Youtube上搜索的关键词有哪些？</t>
  </si>
  <si>
    <t>开发信件</t>
  </si>
  <si>
    <t>Write a KOL cooperation invitation letter in English, including but not limited to: 1. Theme; 2. Self-introduction: I am pharaoh, marketing manager of Anker; 3. Brand introduction: Our brand is Anker, focusing on portable power stations; 4. .Praise the celebrity: express praise for the evaluation of the celebrity portable power station; 5. The purpose of the letter is to cooperate with {portable power station}; 6. Product function introduction: portable power station, 500WH, lithium iron phosphate battery, safety performance Good, strong endurance; 7. Requirements: The theme needs to be attractive, the tone of the whole letter is friendly, and the content is vivid and appealing, so that KOL can feel our importance and respect for him. *Finally translate the email into Chinese.</t>
  </si>
  <si>
    <t>用英文撰写KOL合作邀请信，内容包括但不限于：1.主题;2. 自我介绍：我是{pharaoh}，{Anker}市场部经理;3.品牌介绍:我们的品牌是Anker，专注于{portable power station}；4.赞美红人：表达对红人{portable power station}测评的赞美；5.来信目的是与其关于{portable power station}的合作；6.产品功能介绍：{portable power station，500WH，磷酸铁锂电池，安全性能好，续航能力强}；7.要求：主题需要吸引人，整封信的语气亲切，内容生动有感染力，能让KOL感受到我们对他的重视和敬重。*最后把邮件翻译为中文。</t>
  </si>
  <si>
    <t>Write a nice email to influencers saying that I love their content in the {portable power station} space and I would like to offer a discount on our {portable power station} brand to their audience and give them a few free products to review.</t>
  </si>
  <si>
    <t>给有红人写一封友好的电子邮件，说我喜欢他们在 {portable power station} 空间中的内容，我想为他们的观众提供我们 {portable power station} 品牌的折扣，并给他们一些免费产品进行评论。</t>
  </si>
  <si>
    <t xml:space="preserve">Please write an invitation letter for influencer cooperation based on the first influencer information above,which includes but is not limited to:
1.The Subject:
2. Self introduction: I am Pharaoh, the Marketing Manager of Anker,
3.Introduce the brand,our brand is Anker,focusing on energy storage power products;
3.Praise the influencer channel,we really like it;
4. The purpose of the letter is to cooperatewith the influencer in the field of portable power station;
5.Product function introduction,portablepowerstation,500WH,lithiumiron phosphate battery,good safety performance,strong endurance
6.The tone of the entire letter is friendly,and the content is vivid,which can make influencer feel the importance and love we place on them
</t>
  </si>
  <si>
    <t>请根据上述第一位网红信息，撰写网红合作邀请函，内容包括但不限于：
一、题目：
2. 自我介绍：我是Alex，Anker市场部经理，
3.品牌介绍，我们的品牌是Anker，专注于储能电源产品；
3.点赞网红频道，我们很喜欢；
4、来信目的是与移动电源领域的影响者合作；
5.产品功能介绍，portable power station，500WH，磷酸铁锂电池，安全性能好，续航能力强
6.整封信的语气亲切，内容生动，能让网红感受到我们对他们的重视和爱戴</t>
  </si>
  <si>
    <t>SNS营销</t>
  </si>
  <si>
    <t>内容营销</t>
  </si>
  <si>
    <t xml:space="preserve">    1.I would like you to act as a {Advertising Manager} for Facebook/Google Ad Headlines. Your responsibility will be to craft captivating headlines that capture the attention of your audience and convey the primary benefits of the {portable power station} you will receive later. Each headline should be concise, no more than {100} words, and clearly communicate the product or service's main benefits.
    2.Your task is to generate a brief piece of sales copy for each headline.
    3.Your next task is to develop 10 call-to-action statements for the {portable power station}.
    4.I would also like you to recommend 10 Google/Facebook ad keywords or target audiences interested in {portable power station}.
    5.Please provide me with image and video concepts for {portable power station}.
    6.As an {advertiser}, you will be responsible for creating a promotional campaign for a new type of {portable power station} targeting {Outdoor enthusiasts} aged {20-40}. Your campaign will include selecting a target audience, developing key messages and slogans, selecting media channels for promotion, and any other activities required to achieve your objectives.
    7.I would like you to act as an {influencer marketing strategist}. Your task is to develop an influencer marketing campaign for {portable power station} that targets {Outdoor enthusiasts} and persuades them to visit my brand's official website with the assistance of a micro-influencer who aligns with our brand values.</t>
  </si>
  <si>
    <t xml:space="preserve">1.我想让你扮演Facebook/Google广告标题的{广告经理}。你的责任是设计引人入胜的标题，吸引你的受众的注意力，并清晰传达{储能电源}的主要优点。每个标题应该简明扼要，不超过{100}个字，并清楚地传达产品或服务的主要优点。
2.你的任务是为每个标题生成简短的销售文案。
3.你的下一个任务是为{储能电源}开发10个号召性语句。
4.我也想让你推荐10个Google/Facebook广告关键词或目标受众，他们对{储能电源}感兴趣。
5.请为{储能电源}提供图像和视频概念。
6.作为一名{广告商}，你将负责为一种新型的{储能电源}创建一个宣传活动，针对年龄在{20-40}岁的{户外爱好者}。你的活动将包括选择目标受众、制定关键信息和口号、选择媒体渠道进行宣传，以及实现你的目标所需的任何其他活动。
7.我希望你担任一名{影响力营销策略师}。你的任务是为{储能电源}开发一个影响者营销活动，针对{户外爱好者}，并通过与我们品牌价值观相符的微影响者的帮助，说服他们访问我们品牌的官方网站。
</t>
  </si>
  <si>
    <t>促销营销</t>
  </si>
  <si>
    <t>create the social media content for {portable power station} promotion and offer a first time coupon" power001"</t>
  </si>
  <si>
    <t>撰写针对{便携式电源}促销的社交媒体内容，并提供首次购买优惠券{power001}</t>
  </si>
  <si>
    <t>Insgram营销</t>
  </si>
  <si>
    <t>Write 3 Instgram texts about {portable power station} in English, requiring {vivid, interesting and appealing}, coupled with 3 most relevant hashtags with the largest traffic, and then translate the output results into Chinese.</t>
  </si>
  <si>
    <t>用英文撰写3条关于{portable power station}的Instgram文案，要求{生动有趣具有号召力}，并配上3个最相关流量最大的hashtag标签，再把输出结果翻译为中文。</t>
  </si>
  <si>
    <t>Facebook营销</t>
  </si>
  <si>
    <t>Write 3 pieces of Facebook copy about {portable power station} in English, requiring {vivid, interesting and appealing}, coupled with 3 most relevant hashtags with the largest traffic, and then translate the output results into Chinese.</t>
  </si>
  <si>
    <t>用英文撰写3条关于{portable power station}的facebook文案，要求{生动有趣具有号召力}，并配上3个最相关流量最大的hashtag标签，再把输出结果翻译为中文。</t>
  </si>
  <si>
    <t>Pinterest营销</t>
  </si>
  <si>
    <t>Write 3 pieces of pinterest copy about {portable power station} in English, requiring {vivid, interesting and appealing}, coupled with 3 most relevant hashtags with the largest traffic, and then translate the output results into Chinese.</t>
  </si>
  <si>
    <t>用英文撰写3条关于{portable power station}的pinterest文案，要求{生动有趣具有号召力}，并配上3个最相关流量最大的hashtag标签，再把输出结果翻译为中文。</t>
  </si>
  <si>
    <t>Twitter营销</t>
  </si>
  <si>
    <t xml:space="preserve">Write 3 twitter texts about {portable power station} in English, requiring {vivid, interesting and appealing}, coupled with 3 most relevant hashtags with the largest traffic, and then translate the output results into Chinese.
</t>
  </si>
  <si>
    <t>用英文撰写3条关于{portable power station}的twitter文案，要求{生动有趣具有号召力}，并配上3个最相关流量最大的hashtag标签，再把输出结果翻译为中文。</t>
  </si>
  <si>
    <t>Blog营销</t>
  </si>
  <si>
    <t>Blog文章</t>
  </si>
  <si>
    <t>1.Make a list of blog topics that highlight the use of {portable power station}.
2.I sell {portable power station} on Amazon. They're {powerful, lightweight}. Write a 500-word blog entry on the top five uses for {portable power station}. In the end, recommend checking out the {portable power station} I sell on Amazon.
3.From this blog entry, make {portable power station} social media posts for Twitter, Facebook, and Instagram. Add relevant hashtags.</t>
  </si>
  <si>
    <t>1.列出突出{portable power station}使用的博客主题。
2.我在亚马逊上销售{portable power station}。它们{功能强大，重量轻}。就{portable power station}的前五种用途写一篇 500 字的博客文章。最后，推荐看看我在亚马逊上卖的{portable power station}。
3. 从这篇博客文章中，为 Twitter、Facebook 和 Instagram 发布{portable power station} 社交媒体帖子。添加相关的标签。</t>
  </si>
  <si>
    <t>独立站</t>
  </si>
  <si>
    <t>内容撰写</t>
  </si>
  <si>
    <t>1.Create an article outline for {portable power station}. Make it concise yet ensure no information is left out.
2.Make the following content more creative {portable power station}. Keep a good balance of elegance and simplicity.</t>
  </si>
  <si>
    <t>1.为{portable power station}创建文章大纲。使其简洁，但确保没有遗漏任何信息。
2.让以下内容更具创意{portable power station}。保持优雅和简约的良好平衡。</t>
  </si>
  <si>
    <t>产品视频脚本设计</t>
  </si>
  <si>
    <t>Youtube视频脚本</t>
  </si>
  <si>
    <t>Generate an 10-minute video script for a YouTube video about our newest {portable power station}</t>
  </si>
  <si>
    <t>为我们最新款{储能电源}制作一个10分钟的YouTube视频脚本。</t>
  </si>
  <si>
    <t>EDM邮件营销</t>
  </si>
  <si>
    <t>1.I want you to act as an {E-mail marketing strategist}. Create an email campaign to promote brand {Anker}{portable power station} on {christmas}  
2.I need a {type of email} that will persuade my {ideal customer persona} to purchase my {portable power station} by highlighting its unique benefits and addressing any potential objections 
3.I'm looking for a {type of email} that will convince my {ideal customer persona} to sign up for my {program/subscription} by explaining the value it brings and the benefits they'll receive.
4.I need a {type of email} that will make my {ideal customer persona} feel {emotion} about my {portable power station} and convince them to take {desired action}.
5.I'm looking for a {type of email} that will explain the features and benefits of my {portable power station} to {ideal customer persona} in a clear and concise manner, leading them to make a purchase. 
6.I need a {type of email} that will address the pain points and needs of my {ideal customer persona} and show them how my {portable power station} is the solution they've been searching for.</t>
  </si>
  <si>
    <t>1.我想让你担任{电子邮件营销策略师}。创建电子邮件活动以在 {圣诞节} 宣传品牌 {Anker}{portable power station}
2.我需要一封{type of email}来说服我的{ideal customer persona}购买我的{portable power station}，突出它的独特优势并解决任何潜在的反对意见
3.我正在寻找一封{type of email}，通过解释它带来的价值和他们将获得的好处来说服我的{ideal customer persona}注册我的{program/subscription}。
4.我需要一封{type of email}，让我的{ideal customer persona}对我的{portable power station}产生{emotion}，并说服他们采取{desired action}。
5.我正在寻找一封{type of email}，它将以清晰简洁的方式向{ideal customer persona}解释我的{portable power station}的特点和优势，引导他们进行购买。
6.我需要一封{type of email}来解决我的{ideal customer persona}的痛点和需求，并向他们展示我的{portable power station}是他们一直在寻找的解决方案。</t>
  </si>
  <si>
    <t>广告策划</t>
  </si>
  <si>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{portable power station} targeting young adults aged 18-30.”</t>
  </si>
  <si>
    <t>我想让你充当广告商。您将创建一个活动来推广您选择的产品或服务。您将选择目标受众，制定关键信息和口号，选择宣传媒体渠道，并决定实现目标所需的任何其他活动。我的第一个建议请求是“我需要帮助为一种针对 18-30 岁年轻人的（portable power station）制作广告活动。</t>
  </si>
  <si>
    <t>营销策划</t>
  </si>
  <si>
    <t>1.I need an influencer marketing campaign outline that will engage my {ideal customer persona} with {specific type of content} from {influencer type} who can showcase the unique features and benefits of our {portable power station} in a fun and creative way.
2.Using the ‘Emotional Appeal’ framework, please write a marketing campaign outline that uses {emotional appeal} to persuade {ideal customer persona} to take action and purchase our {portable power station}. Choose an emotion such as {fear}, {happiness}, or {guilt}.
3.I need an Instagram story idea that will provide a sneak peek of upcoming {portable power station} and create a sense of anticipation and excitement for my {ideal customer persona} with a clear and compelling call to action.</t>
  </si>
  <si>
    <t>1.我需要一个有影响力的营销活动大纲，让我的{ideal customer persona}与{influencer type}的{specific type of content}互动，他们可以以有趣和创意的方式展示我们{portable power station}的独特功能和优势方式。
2.使用“情感诉求”框架，请撰写营销活动大纲，使用{情感诉求}说服{ideal customer persona}采取行动并购买我们的{portable power station}。选择一种情绪，例如{恐惧}、{快乐}或{内疚}。
3.我需要一个 Instagram 故事创意，它可以先睹为快即将推出的{portable power station}，并通过清晰而引人注目的行动号召为我的{理想客户角色}营造一种期待和兴奋的感觉。</t>
  </si>
  <si>
    <t>话题内容</t>
  </si>
  <si>
    <t>1.identify the top five trending topics in the United States and provide their hashtags.
2.write a Twitter post that combines our brand, {Anker}, and our {portable power station} with current trending topics to attract consumer attention and increase product traffic.</t>
  </si>
  <si>
    <t>1.确定美国前五个热门话题并提供他们的主题标签。
2.写一篇Twitter帖子，将我们的品牌{Anker}和我们的{portable power station}与当前的热门话题相结合，以吸引消费者的注意力并增加产品流量。</t>
  </si>
  <si>
    <t>维护</t>
  </si>
  <si>
    <t>邮件回复</t>
  </si>
  <si>
    <t>亚马逊客服</t>
  </si>
  <si>
    <t>You are an experienced Amazon customer service representative, using your professional expertise to assist me in resolving customer issues and complaints encountered during their shopping experience on Amazon. Whether it's related to orders, payments, shipping, returns, or other aspects, you will provide detailed explanations and guidance based on the specific situation of the customer under my direction. Your response style is friendly, professional, and patient. After providing the solution, you will ask the customer if they need any further assistance or if they are satisfied with the feedback provided. You will always respond to my questions in the capacity and name of this role.
Customer message:
My response:</t>
  </si>
  <si>
    <t>你是一位资深的亚马逊客服，用你专业的客服经验协助我解决顾客在亚马逊购物中遇到的问题和投诉，无论是关于订单、支付、配送、退换货等方面的，你都会根据客户的具体情况在我的指示下给出详细的解释和指导。回答风格以友好、专业、耐心。在给出结果后询问顾客是否还需要其他帮助或反馈内容是否满意。始终以该角色的身份和名义回答我的任何问题。
客户消息：
我的回答：</t>
  </si>
  <si>
    <t>供应链管理</t>
  </si>
  <si>
    <t>供应链经理</t>
  </si>
  <si>
    <t>You are a senior Amazon supply chain manager who is proficient in the operations of departments such as planning, procurement, quality, warehousing, and logistics. With your expertise in supply chain management, you will assist me in improving inventory turnover efficiency, reducing inventory backlog risk, lowering product refund rates, reducing delays and costs in the supply chain, ensuring smooth product circulation, and optimizing the entire process to make the supply chain management more efficient. Your response style should be professional, rigorous, but also approachable. When providing feedback or suggestions, you will guide me to further clarify product requirements or preferences. Please always answer any of my questions in the capacity and name of this role. Here is my first question:</t>
  </si>
  <si>
    <t>你是一名资深的亚马逊供应链经理，你精通计划、采购、质量、仓库、物流等部门的业务，你将用你专业的供应链管理经验，协助我提升库存周转效率，降低库存积压风险，减少产品退款率，减少供应链中的延迟和成本，确保产品流通畅通无阻，同时优化整个过程，使这个供应链管理更加高效。回答风格以专业严谨但不失亲和力。当你为我提供反馈或建议时，会引导我进一步说明产品需求或意愿。始终以该角色的身份和名义回答我的任何问题。以下是我的第一个问题：</t>
  </si>
  <si>
    <t>退款情况汇总</t>
  </si>
  <si>
    <t>summarize the reasons for the refunds, group similar refund reasons together, record their frequency of occurrence, sort them in descending order, and provide corresponding measures to address them. Output the results in a table format：{data}</t>
  </si>
  <si>
    <t>分析以下退款数据，将相似的退款原因分组，记录它们出现的频次，按降序排序，并提供相应的措施来解决它们。将结果以表格形式输出：{数据}</t>
  </si>
  <si>
    <t>订单报表分析</t>
  </si>
  <si>
    <t xml:space="preserve">analyze the order report and identify the {top 5 states of highest quantity proportion}:
</t>
  </si>
  <si>
    <t>分析以下订单数据，{找出{订单数量最高的五个州}：</t>
  </si>
  <si>
    <t>库存分析</t>
  </si>
  <si>
    <t>analyzing the inventory report and identifying which products require restocking and which products require prompt sales, let's step by step:</t>
  </si>
  <si>
    <t>分析库存报告，确定哪些产品需要补货，哪些产品需要快速销售，我们一步一步来：</t>
  </si>
  <si>
    <t>summarize the negtive reviews, group similar reviews together, record their frequency of occurrence, sort them in descending order, and provide corresponding measures to address them. Output the results in a table format：{data}</t>
  </si>
  <si>
    <t>总结负面评论，将相似的评论分组，记录它们出现的频率，按照降序排序，并提供相应的措施来解决它们。以表格格式输出结果：{数据}</t>
  </si>
  <si>
    <t>Feedback分析</t>
  </si>
  <si>
    <t>summarize the negtive feedback, group similar feedback together, record their frequency of occurrence, sort them in descending order, and provide corresponding measures to address them. Output the results in a table format：{data}</t>
  </si>
  <si>
    <t>总结负面反馈，将相似的反馈分组，记录它们的发生频率，按降序排序，并提供相应的措施来解决它们。以表格形式输出结果：{数据}</t>
  </si>
  <si>
    <t>Write a cease and desist letter to an Amazon seller who hijacked my listing, ASIN: {YOUR ASIN} Warn them that they must remove themselves from the buy box within 24 hours or we will open a case with Amazon seller support and have them removed, which may cause their selling account to be suspended or terminated.</t>
  </si>
  <si>
    <t>写一封终止和停止信给一个在亚马逊平台抢占了我的产品 ASIN：{你的ASIN} 的卖家。警告他们必须在24小时内从购买箱中撤出，否则我们将向亚马逊卖家支持团队提出申诉并要求移除他们，这可能会导致他们的销售账户被暂停或终止。</t>
  </si>
  <si>
    <t>个性化消息回复</t>
  </si>
  <si>
    <t>compose a courteous email to a customer who {issues}, expressing {tone/manner} caused and 、{solution/offering}</t>
  </si>
  <si>
    <t>向一个出现了问题的客户发送一封礼貌的邮件，表达道歉并提供解决方案或补救措施。</t>
  </si>
  <si>
    <t>换货退货回复</t>
  </si>
  <si>
    <t>Thank the customer for supporting the business. Acknowledge the problem. Apologize for any inconvenience. Address the issue. Offer a refund or a replacement. Be professional and polite.</t>
  </si>
  <si>
    <t>感谢客户对商家的支持。承认问题。如有任何不便，我们深表歉意。解决问题。提供退款或更换。要专业和礼貌。</t>
  </si>
  <si>
    <t>专业售后解答</t>
  </si>
  <si>
    <t>You are a professional customer service representative for {portable power stations}. Please answer the following customer questions from your professional perspective：</t>
  </si>
  <si>
    <t>您是{portable power station}的专业客服代表。请从您的专业角度回答以下客户问题：</t>
  </si>
  <si>
    <t>Write an email to this customer that we are sorry for their experience and we would like to give them a refund. I want to email to make the customer change the review to a positive one but I don’t want to ask them explicitly for the review to be changed.</t>
  </si>
  <si>
    <t>给这位顾客写一封电子邮件，我们对他们的经历感到抱歉，我们想给他们退款。我想通过电子邮件让客户将评论更改为正面评论，但我不想明确要求他们更改评论</t>
  </si>
  <si>
    <t>Write an invitation evaluation letter in English to the customer about the purchase of {portable power station}. Requirements: 1. Thank you for the purchase; Leave a comment on the information, * but cannot mention the keywords of the comment and feedback, and finally translate the email into Chinese.</t>
  </si>
  <si>
    <t>用英文撰写一封邀评信给客户关于购买{portable power station}，要求：1.感谢购买；2.询问使用体验；3.如果有问题随时找我买沟通；4.巧妙引导客户给我们留评论，*但不能提及review和feedback关键词，最后将邮件翻译为中文。</t>
  </si>
  <si>
    <t>专业POA申诉信</t>
  </si>
  <si>
    <t>1.Write an email to Amazon Seller Central to reinstate a product that was incorrectly suspended for product quality concerns
2.You are an Amazon compliance expert. An Amazon seller account has been suspended {REASON FOR SUSPENSION}. Amazon’s ‘Seller Performance’ team requires a ‘Plan of Action’ to obtain reinstatement of the account. The Plan of Action must include taking accountability for the violation that caused the suspension, and the Investigator who reads it must be sure the same problem will never happen again. Use the structure below and write a convincing and concise Plan of Action to reinstate this account.
Plan of Action Structure:
{1. Introduction taking responsibility and expressing remorse
2. Give a brief overview of the rest, emphasizing the ‘root cause,’ ‘corrective actions,’ and ‘preventative measures.’ 3. ‘Root Cause’: Describe in detail a realistic and feasible error or malfunction that occurred to cause the violation that led to the suspension. Be sure to take ownership of it. 4. ‘Corrective Actions’: Describe in detail what actions a responsible, detailed oriented business would take to rectify the violation that caused the suspension. 5. ‘Preventative Measures’: Describe in detail what actions a responsible, detailed oriented business would implement to ensure that it is close to impossible for the root cause to happen again. Write the actions taken in the past tense to be sure Seller Performance understands the actions have already been taken. 6. Finish with one paragraph summarizing the most crucial parts of the Plan of Action. Be sure to add how much you value the privilege of selling on Amazon and how your company’s priority is always to provide the best buying experiences possible.}
!Additional Instructions: Utilize written paragraphs and bullet points for the ‘Corrective Actions’ and ‘Preventative Measures’ sections.</t>
  </si>
  <si>
    <t>1.写一封电子邮件到亚马逊卖家中心，以恢复因产品质量问题而被错误暂停的产品
2.你是亚马逊合规专家。亚马逊卖家账户已被暂停{REASON FOR SUSPENSION}。亚马逊的“卖家绩效”团队需要一份“行动计划”才能恢复帐户。行动计划必须包括对导致暂停的违规行为负责，并且阅读该计划的调查员必须确保不会再发生同样的问题。使用以下结构并编写一份令人信服且简洁的行动计划来恢复此帐户。
行动结构计划：
{1.引言承担责任表示悔过
2. 简要概述其余部分，强调“根本原因”、“纠正措施”和“预防措施”。 3. “根本原因”：详细描述一个现实可行的错误或故障，导致导致暂停的违规行为。一定要拥有它。 4.“纠正措施”：详细描述负责任的、注重细节的企业将采取哪些行动来纠正导致暂停的违规行为。 5. “预防措施”：详细描述一个负责任的、注重细节的企业将采取什么行动来确保根本原因几乎不可能再次发生。用过去时写下所采取的行动，以确保 Seller Performance 理解已经采取的行动。 6. 最后用一段总结行动计划中最重要的部分。请务必添加您对在亚马逊上销售的特权的重视程度，以及贵公司的首要任务是如何始终提供最佳的购买体验。}
!附加说明：在“纠正措施”和“预防措施”部分使用书面段落和要点。</t>
  </si>
  <si>
    <t>协作</t>
  </si>
  <si>
    <t>目标管理</t>
  </si>
  <si>
    <t>亚马逊KPI&amp;OKR专家</t>
  </si>
  <si>
    <t>You are an Amazon KPI &amp; OKR expert who will assist me in setting and achieving Amazon KPI &amp; OKR goals, providing data analysis and decision-making support, and developing the best business plan and roadmap to achieve our goals. Your response style should be professional, enthusiastic, patient, and attentive to language norms and details. Please guide me to provide detailed business information so that you can better serve me. Please always respond to my questions in the capacity and name of this role. Here is my first question:</t>
  </si>
  <si>
    <t>你是一名亚马逊KPI&amp;OKR专家，你将协助我设定衡量与达成亚马逊KPI&amp;OKR目标，提供数据分析和决策支持，为我制定最佳的业务计划和达成目标的路线图。回答风格以专业、热情、耐心，注重语言规范和细节处理。引导我提供详细的业务情况，以便更好地为我提供服务。始终以该角色的身份和名义回答我的任何问题。以下是我的第一个问题：</t>
  </si>
  <si>
    <t>视觉设计</t>
  </si>
  <si>
    <t>亚马逊图片设计师</t>
  </si>
  <si>
    <t>You are a top Amazon graphic designer who is proficient in Amazon platform image rules, and can provide professional visual design for my store and products. You will customize a visual image that meets my brand's requirements and target customers, design my product images, including image content, text content, color matching, and layout suggestions, with the aim of increasing product click-through rates and conversion rates. Your response style should be friendly, professional, and patient. Guide me to provide more product information and graphic design requirements for confirmation and feedback, in order to design more perfect images. Always respond to my questions in the capacity and name of this role.</t>
  </si>
  <si>
    <t>你是一名顶级的亚马逊美工，你精通亚马逊平台图片规则，为我的店铺和产品提供专业的做图视觉设计。你要为我量身定制符合我品牌诉求和目标客户的视觉形象，设计我的产品图片，包括图片内容、文字内容、颜色搭配和排版建议，目的是提升产品的点击率和转化率。回答风格以亲切、专业、耐心。引导我给出更多产品信息和做图需求进行确认和反馈，从而设计出更加完美的图片。始终以该角色的身份和名义回答我的任何问题。</t>
  </si>
  <si>
    <t>颜色搭配</t>
  </si>
  <si>
    <t>Help me design the brand tone of the following product, provide 3 color schemes, and give the corresponding area and specific color codes for {portable power station}.</t>
  </si>
  <si>
    <t>帮我设计以下产品品牌调性，给到3种颜色搭配，并给出相应面积和具体色号,{储能电源}</t>
  </si>
  <si>
    <t>亚马逊视频设计师</t>
  </si>
  <si>
    <t>You are a top Amazon product video designer who is proficient in Amazon platform rules, and can provide professional video visual design for my store and products. You will customize a visual image that meets my brand's requirements and target customers, design my product videos, including video scripts, themes, color matching, music, etc., with the aim of increasing product click-through rates and conversion rates. Your response style should be professional and easy to understand. Guide me to provide more product information and video design requirements for confirmation and feedback, in order to design more perfect Amazon product videos. Always respond to my questions in the capacity and name of this role.</t>
  </si>
  <si>
    <t>你是一名顶级的亚马逊产品视频设计师，你精通亚马逊平台规则，为我的店铺和产品提供专业的视频视觉设计。你要为我量身定制符合我品牌诉求和目标客户的视觉形象，设计我的产品视频，包括视频脚本，主题，色彩搭配，音乐等等，目的是提升产品的点击率和转化率。回答风格以专业易懂。引导我给出更多产品信息和视频设计需求进行确认和反馈，从而设计出更加完美的亚马逊产品视频。始终以该角色的身份和名义回答我的任何问题。</t>
  </si>
  <si>
    <t>工具</t>
  </si>
  <si>
    <t>中英文互译大师</t>
  </si>
  <si>
    <t>You are a seasoned Chinese-English bilingual translator. For my first request, you are to translate from Chinese to English if I speak in Chinese, and from English to Chinese if I speak in English. Your translations must meet the standards of "faithfulness, expressiveness, and elegance". You are not to change the meaning or provide any explanations, but rather provide the translated results directly.</t>
  </si>
  <si>
    <t>你是一名资深的中英文互译大师，接下来我说中文你直接翻译为英文，我说英文你直接翻译为中文，翻译要求符合“信、达、雅”的标准，不要改变意思，不要给解释，直接给到翻译结果。你将始终以中英文互译大师的身份翻译我说的任何话。以下是我的第一个请求：</t>
  </si>
  <si>
    <t>信息归纳</t>
  </si>
  <si>
    <t>Summarize the following content {insert content here}</t>
  </si>
  <si>
    <t>撰写以下内容摘要：</t>
  </si>
  <si>
    <t>快速认知：打比方</t>
  </si>
  <si>
    <t>Explain the following and give an analogy: Amazon's A9 algorithm and the flywheel effect.</t>
  </si>
  <si>
    <t>解释以下内容并用打比方的方式解释，亚马逊A9算法和飞轮效应</t>
  </si>
  <si>
    <t>英语翻译</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</si>
  <si>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upper-level English words and sentences. Keep the meaning the same, but make them more literary. I want you to only reply to the correction, and the improvements, and nothing else, do not write explanations. My first sentence is “je voudrais un verre de vin”</t>
  </si>
  <si>
    <t>我希望你扮演英语翻译、拼写校对和改进者的角色。我会用任何语言和你交流，你将检测语言、翻译它，并用修正和改进后的英文版本回答我的文本。我希望你用更美丽和优雅的高级英语单词和句子替换我的简单A0级词汇和句子。保持意思不变，但让它们更具文学性。请只回复更正和改进，不要写解释。我的第一句话是“je voudrais un verre de vin”。
（翻译：I would like a glass of wine.）</t>
  </si>
  <si>
    <t>Midjourney大师</t>
  </si>
  <si>
    <t>I want you to act as a prompt engineer. You will help me write prompts for an AI art generator called Midjourney.
I will provide you with short content ideas and your job is to elaborate these into full, explicit, coherent English prompts.
Prompts involve describing content and style of images in concise accurate English language. It is useful to be explicit and use references to popular culture, artists and mediums. Your focus needs to be on nouns and adjectives. I will give you some example prompts for your reference. Please define the exact camera that should be used.
Here is a formula for you to use: content insert nouns here, medium: insert artistic medium here, style: insert references to genres, artists and popular culture here, lighting: reference the lighting here, colours: reference colour styles and palettes here, composition: reference cameras, specific lense. shot types and positional elements here
When giving a prompt, speak in natural language and be more specific, use precise, articulate language.
Always output me two full prompt options that are different.
If you understand please say OK.</t>
  </si>
  <si>
    <t>我希望你充当提示工程师的角色。你将帮助我为一个名为Midjourney的AI艺术生成器编写提示语。
我会提供简短的内容想法，你的工作是将其详细阐述为清晰、连贯的英文提示语。
提示语需要用简明准确的英语语言描述图像的内容和风格。最好详细说明并引用流行文化、艺术家和媒介等方面的参考资料。你需要关注名词和形容词。我会给你一些示例提示供参考。请定义应使用的确切相机。
以下是一个公式供你使用：内容在此处插入名词，媒介：在此处插入艺术媒介，风格：在此处插入参考流派、艺术家和流行文化，照明：参考此处的照明，颜色：参考颜色风格和调色板，构图：参考相机、特定镜头、拍摄类型和位置元素。
在给出提示时，请用自然语言并更具体，使用精确、表达清晰的语言。
请始终输出两个不同的完整提示选项。
如果你理解了，请说“好的”。</t>
  </si>
  <si>
    <t>商业灵感大师</t>
  </si>
  <si>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</si>
  <si>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根据人们的愿望生成数字创业想法。例如，当我说“我希望我的小镇上有一个大型商场”，你会生成一个数字创业的商业计划，包括创意名称、短一句话、目标用户人群、解决用户痛点的主要价值主张、销售和营销渠道、收入来源、成本结构、关键活动、关键资源、关键合作伙伴、创意验证步骤、预计第一年的运营成本以及可能的业务挑战。将结果写在一个Markdown表格中。</t>
  </si>
  <si>
    <t>IT问题解决</t>
  </si>
  <si>
    <t xml:space="preserve">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t>
  </si>
  <si>
    <t>我希望你扮演一名IT专家。我将向你提供所有关于我的技术问题所需的信息，你的任务是解决我的问题。你应该运用你的计算机科学、网络基础设施和IT安全知识来解决我的问题。在回答中使用简单易懂的语言，适合各个层次的人们。最好逐步解释你的解决方案，并用项目符号列出。尽量避免过多的技术细节，但在必要时使用。我希望你回复解决方案，而不是写任何解释。</t>
  </si>
  <si>
    <t>Excel助手</t>
  </si>
  <si>
    <t>You are an Excel expert. You need to help me solve various problems in using Excel, including formulas, functions, data analysis, and chart making. Whether I am a beginner or an experienced user, you can provide me with professional advice and practical tips. I will tell you my specific needs, and you can provide the most suitable solution for me.</t>
  </si>
  <si>
    <t>你是Excel专家。你需要帮助我解决Excel使用中的各种问题，包括公式、函数、数据分析及图表制作等。无论我是初学者还是有一定经验的用户，你都可以为我提供专业的建议和实用的技巧。我告诉你具体需求，你就能提供最适合我的解决方案。</t>
  </si>
  <si>
    <t>从后面</t>
  </si>
  <si>
    <t>from behind</t>
  </si>
  <si>
    <t>深色背景</t>
  </si>
  <si>
    <t>dark background</t>
  </si>
  <si>
    <r>
      <rPr>
        <sz val="14"/>
        <color theme="0"/>
        <rFont val="宋体-简"/>
        <charset val="134"/>
      </rPr>
      <t>低混乱值</t>
    </r>
    <r>
      <rPr>
        <sz val="14"/>
        <color theme="0"/>
        <rFont val="Helvetica Neue"/>
        <charset val="134"/>
      </rPr>
      <t>1</t>
    </r>
  </si>
  <si>
    <t>—chaos 1</t>
  </si>
  <si>
    <r>
      <rPr>
        <sz val="14"/>
        <color theme="0"/>
        <rFont val="宋体-简"/>
        <charset val="134"/>
      </rPr>
      <t>爱尔尼斯特</t>
    </r>
    <r>
      <rPr>
        <sz val="14"/>
        <color theme="0"/>
        <rFont val="Helvetica Neue"/>
        <charset val="134"/>
      </rPr>
      <t>·</t>
    </r>
    <r>
      <rPr>
        <sz val="14"/>
        <color theme="0"/>
        <rFont val="宋体-简"/>
        <charset val="134"/>
      </rPr>
      <t>穆</t>
    </r>
  </si>
  <si>
    <t>Ernesto Michahelles</t>
  </si>
  <si>
    <t>巴洛克风格</t>
  </si>
  <si>
    <t>Baroque</t>
  </si>
  <si>
    <t>棉</t>
  </si>
  <si>
    <t>Cotton</t>
  </si>
  <si>
    <t>苹果</t>
  </si>
  <si>
    <t>Apple</t>
  </si>
  <si>
    <r>
      <rPr>
        <sz val="14"/>
        <color theme="0"/>
        <rFont val="Helvetica Neue"/>
        <charset val="134"/>
      </rPr>
      <t>Oc</t>
    </r>
    <r>
      <rPr>
        <sz val="14"/>
        <color theme="0"/>
        <rFont val="宋体-简"/>
        <charset val="134"/>
      </rPr>
      <t>渲染</t>
    </r>
  </si>
  <si>
    <t>octane render</t>
  </si>
  <si>
    <r>
      <rPr>
        <sz val="14"/>
        <color theme="0"/>
        <rFont val="Helvetica Neue"/>
        <charset val="134"/>
      </rPr>
      <t>1080p</t>
    </r>
    <r>
      <rPr>
        <sz val="14"/>
        <color theme="0"/>
        <rFont val="宋体-简"/>
        <charset val="134"/>
      </rPr>
      <t>，</t>
    </r>
    <r>
      <rPr>
        <sz val="14"/>
        <color theme="0"/>
        <rFont val="Helvetica Neue"/>
        <charset val="134"/>
      </rPr>
      <t>2k</t>
    </r>
    <r>
      <rPr>
        <sz val="14"/>
        <color theme="0"/>
        <rFont val="宋体-简"/>
        <charset val="134"/>
      </rPr>
      <t>，</t>
    </r>
    <r>
      <rPr>
        <sz val="14"/>
        <color theme="0"/>
        <rFont val="Helvetica Neue"/>
        <charset val="134"/>
      </rPr>
      <t>4k</t>
    </r>
    <r>
      <rPr>
        <sz val="14"/>
        <color theme="0"/>
        <rFont val="宋体-简"/>
        <charset val="134"/>
      </rPr>
      <t>，</t>
    </r>
    <r>
      <rPr>
        <sz val="14"/>
        <color theme="0"/>
        <rFont val="Helvetica Neue"/>
        <charset val="134"/>
      </rPr>
      <t>8k</t>
    </r>
    <r>
      <rPr>
        <sz val="14"/>
        <color theme="0"/>
        <rFont val="宋体-简"/>
        <charset val="134"/>
      </rPr>
      <t>，</t>
    </r>
    <r>
      <rPr>
        <sz val="14"/>
        <color theme="0"/>
        <rFont val="Helvetica Neue"/>
        <charset val="134"/>
      </rPr>
      <t>HD</t>
    </r>
  </si>
  <si>
    <t>从下面</t>
  </si>
  <si>
    <t>from below</t>
  </si>
  <si>
    <t>白色背景</t>
  </si>
  <si>
    <t>white background</t>
  </si>
  <si>
    <r>
      <rPr>
        <sz val="14"/>
        <color theme="0"/>
        <rFont val="宋体-简"/>
        <charset val="134"/>
      </rPr>
      <t>中混乱值</t>
    </r>
    <r>
      <rPr>
        <sz val="14"/>
        <color theme="0"/>
        <rFont val="Helvetica Neue"/>
        <charset val="134"/>
      </rPr>
      <t>50</t>
    </r>
  </si>
  <si>
    <t>—chaos 50</t>
  </si>
  <si>
    <r>
      <rPr>
        <sz val="14"/>
        <color theme="0"/>
        <rFont val="宋体-简"/>
        <charset val="134"/>
      </rPr>
      <t>弗朗西斯科</t>
    </r>
    <r>
      <rPr>
        <sz val="14"/>
        <color theme="0"/>
        <rFont val="Helvetica Neue"/>
        <charset val="134"/>
      </rPr>
      <t>·</t>
    </r>
    <r>
      <rPr>
        <sz val="14"/>
        <color theme="0"/>
        <rFont val="宋体-简"/>
        <charset val="134"/>
      </rPr>
      <t>托马西尼</t>
    </r>
  </si>
  <si>
    <t>Francesco Tomassini</t>
  </si>
  <si>
    <t>洛可可风格</t>
  </si>
  <si>
    <t>rococo style</t>
  </si>
  <si>
    <t>麻</t>
  </si>
  <si>
    <t>Linen</t>
  </si>
  <si>
    <t>特斯拉</t>
  </si>
  <si>
    <t>tesla</t>
  </si>
  <si>
    <t>虚幻引擎</t>
  </si>
  <si>
    <t>Unreal Engine</t>
  </si>
  <si>
    <t>高细节</t>
  </si>
  <si>
    <t>high detail</t>
  </si>
  <si>
    <t>从上面</t>
  </si>
  <si>
    <t>from above</t>
  </si>
  <si>
    <t>黑色背景</t>
  </si>
  <si>
    <t>black background</t>
  </si>
  <si>
    <r>
      <rPr>
        <sz val="14"/>
        <color theme="0"/>
        <rFont val="宋体-简"/>
        <charset val="134"/>
      </rPr>
      <t>高混乱值</t>
    </r>
    <r>
      <rPr>
        <sz val="14"/>
        <color theme="0"/>
        <rFont val="Helvetica Neue"/>
        <charset val="134"/>
      </rPr>
      <t>100</t>
    </r>
  </si>
  <si>
    <t>—chaos 100</t>
  </si>
  <si>
    <r>
      <rPr>
        <sz val="14"/>
        <color theme="0"/>
        <rFont val="宋体-简"/>
        <charset val="134"/>
      </rPr>
      <t>阿切莫</t>
    </r>
    <r>
      <rPr>
        <sz val="14"/>
        <color theme="0"/>
        <rFont val="Helvetica Neue"/>
        <charset val="134"/>
      </rPr>
      <t>·</t>
    </r>
    <r>
      <rPr>
        <sz val="14"/>
        <color theme="0"/>
        <rFont val="宋体-简"/>
        <charset val="134"/>
      </rPr>
      <t>卡斯特利亚尼</t>
    </r>
  </si>
  <si>
    <t>Achille Castiglioni</t>
  </si>
  <si>
    <t>新古典主义风格</t>
  </si>
  <si>
    <t>neoclassical style</t>
  </si>
  <si>
    <t>大麻</t>
  </si>
  <si>
    <t>Hemp</t>
  </si>
  <si>
    <t>索尼</t>
  </si>
  <si>
    <t>sony</t>
  </si>
  <si>
    <r>
      <rPr>
        <sz val="14"/>
        <color theme="0"/>
        <rFont val="Helvetica Neue"/>
        <charset val="134"/>
      </rPr>
      <t>C4D</t>
    </r>
    <r>
      <rPr>
        <sz val="14"/>
        <color theme="0"/>
        <rFont val="宋体-简"/>
        <charset val="134"/>
      </rPr>
      <t>渲染</t>
    </r>
  </si>
  <si>
    <t>Maxon Cinema 4D</t>
  </si>
  <si>
    <t>高品质</t>
  </si>
  <si>
    <t>hyper quality</t>
  </si>
  <si>
    <t>侧角</t>
  </si>
  <si>
    <t>Side angle</t>
  </si>
  <si>
    <t>灰色背景</t>
  </si>
  <si>
    <t>gray background</t>
  </si>
  <si>
    <r>
      <rPr>
        <sz val="14"/>
        <color theme="0"/>
        <rFont val="宋体-简"/>
        <charset val="134"/>
      </rPr>
      <t>乔治</t>
    </r>
    <r>
      <rPr>
        <sz val="14"/>
        <color theme="0"/>
        <rFont val="Helvetica Neue"/>
        <charset val="134"/>
      </rPr>
      <t>·</t>
    </r>
    <r>
      <rPr>
        <sz val="14"/>
        <color theme="0"/>
        <rFont val="宋体-简"/>
        <charset val="134"/>
      </rPr>
      <t>内尔森</t>
    </r>
  </si>
  <si>
    <t>George Nelson</t>
  </si>
  <si>
    <t>工艺美术风格</t>
  </si>
  <si>
    <t>arts and crafts style</t>
  </si>
  <si>
    <t>黄麻</t>
  </si>
  <si>
    <t>Jute</t>
  </si>
  <si>
    <t>戴森</t>
  </si>
  <si>
    <t>Dyson</t>
  </si>
  <si>
    <t>建筑渲染</t>
  </si>
  <si>
    <t>architectural visualisation</t>
  </si>
  <si>
    <t>高分辨率</t>
  </si>
  <si>
    <t>high resolution</t>
  </si>
  <si>
    <t>自上而下的角度</t>
  </si>
  <si>
    <t>Top-down angle</t>
  </si>
  <si>
    <r>
      <rPr>
        <sz val="14"/>
        <color theme="0"/>
        <rFont val="宋体-简"/>
        <charset val="134"/>
      </rPr>
      <t>菲利普</t>
    </r>
    <r>
      <rPr>
        <sz val="14"/>
        <color theme="0"/>
        <rFont val="Helvetica Neue"/>
        <charset val="134"/>
      </rPr>
      <t>·</t>
    </r>
    <r>
      <rPr>
        <sz val="14"/>
        <color theme="0"/>
        <rFont val="宋体-简"/>
        <charset val="134"/>
      </rPr>
      <t>斯塔克</t>
    </r>
  </si>
  <si>
    <t>Philippe Starck</t>
  </si>
  <si>
    <t>装饰艺术风格</t>
  </si>
  <si>
    <t>art deco style</t>
  </si>
  <si>
    <t>纸沙草纤维</t>
  </si>
  <si>
    <t>papyrus fabric</t>
  </si>
  <si>
    <t>宜家</t>
  </si>
  <si>
    <t>IKEA</t>
  </si>
  <si>
    <t>室内渲染</t>
  </si>
  <si>
    <t>corona render</t>
  </si>
  <si>
    <t>超写实的</t>
  </si>
  <si>
    <t>hyperrealistic</t>
  </si>
  <si>
    <t>低角度：</t>
  </si>
  <si>
    <t>Low angle:</t>
  </si>
  <si>
    <r>
      <rPr>
        <sz val="14"/>
        <color theme="0"/>
        <rFont val="Helvetica Neue"/>
        <charset val="134"/>
      </rPr>
      <t>Ai</t>
    </r>
    <r>
      <rPr>
        <sz val="14"/>
        <color theme="0"/>
        <rFont val="宋体-简"/>
        <charset val="134"/>
      </rPr>
      <t>算法审美（算法风格）</t>
    </r>
  </si>
  <si>
    <r>
      <rPr>
        <sz val="14"/>
        <color theme="0"/>
        <rFont val="宋体-简"/>
        <charset val="134"/>
      </rPr>
      <t>卡尔</t>
    </r>
    <r>
      <rPr>
        <sz val="14"/>
        <color theme="0"/>
        <rFont val="Helvetica Neue"/>
        <charset val="134"/>
      </rPr>
      <t>·</t>
    </r>
    <r>
      <rPr>
        <sz val="14"/>
        <color theme="0"/>
        <rFont val="宋体-简"/>
        <charset val="134"/>
      </rPr>
      <t>拉格斐</t>
    </r>
  </si>
  <si>
    <t>Karim Rashid</t>
  </si>
  <si>
    <t>包豪斯风格</t>
  </si>
  <si>
    <t>bauhaus style</t>
  </si>
  <si>
    <t>沃尔</t>
  </si>
  <si>
    <t>Wool</t>
  </si>
  <si>
    <t>赫曼米勒</t>
  </si>
  <si>
    <t>Herman Miller</t>
  </si>
  <si>
    <t>真实感</t>
  </si>
  <si>
    <t>quixel megascans render</t>
  </si>
  <si>
    <t>photorealistic</t>
  </si>
  <si>
    <t>高角度</t>
  </si>
  <si>
    <t>High angle</t>
  </si>
  <si>
    <r>
      <rPr>
        <sz val="14"/>
        <color theme="0"/>
        <rFont val="宋体-简"/>
        <charset val="134"/>
      </rPr>
      <t>第</t>
    </r>
    <r>
      <rPr>
        <sz val="14"/>
        <color theme="0"/>
        <rFont val="Helvetica Neue"/>
        <charset val="134"/>
      </rPr>
      <t>4</t>
    </r>
    <r>
      <rPr>
        <sz val="14"/>
        <color theme="0"/>
        <rFont val="宋体-简"/>
        <charset val="134"/>
      </rPr>
      <t>版本算法风格</t>
    </r>
  </si>
  <si>
    <t>—v 4</t>
  </si>
  <si>
    <r>
      <rPr>
        <sz val="14"/>
        <color theme="0"/>
        <rFont val="宋体-简"/>
        <charset val="134"/>
      </rPr>
      <t>维克多</t>
    </r>
    <r>
      <rPr>
        <sz val="14"/>
        <color theme="0"/>
        <rFont val="Helvetica Neue"/>
        <charset val="134"/>
      </rPr>
      <t>·</t>
    </r>
    <r>
      <rPr>
        <sz val="14"/>
        <color theme="0"/>
        <rFont val="宋体-简"/>
        <charset val="134"/>
      </rPr>
      <t>帕帕涅克</t>
    </r>
  </si>
  <si>
    <t>Victor Papanek</t>
  </si>
  <si>
    <t>现代主义风格</t>
  </si>
  <si>
    <t>modernist style</t>
  </si>
  <si>
    <t>羊绒/克什米尔</t>
  </si>
  <si>
    <t>Cashmere</t>
  </si>
  <si>
    <t>保时捷</t>
  </si>
  <si>
    <t xml:space="preserve">Porsche Design </t>
  </si>
  <si>
    <t>情绪照明</t>
  </si>
  <si>
    <t>mood lighting</t>
  </si>
  <si>
    <t>超逼真</t>
  </si>
  <si>
    <t>Ultra Photoreal</t>
  </si>
  <si>
    <t>对角线角度</t>
  </si>
  <si>
    <t>Diagonal angle</t>
  </si>
  <si>
    <r>
      <rPr>
        <sz val="14"/>
        <color theme="0"/>
        <rFont val="宋体-简"/>
        <charset val="134"/>
      </rPr>
      <t>第</t>
    </r>
    <r>
      <rPr>
        <sz val="14"/>
        <color theme="0"/>
        <rFont val="Helvetica Neue"/>
        <charset val="134"/>
      </rPr>
      <t>4</t>
    </r>
    <r>
      <rPr>
        <sz val="14"/>
        <color theme="0"/>
        <rFont val="宋体-简"/>
        <charset val="134"/>
      </rPr>
      <t>版本算法风格</t>
    </r>
    <r>
      <rPr>
        <sz val="14"/>
        <color theme="0"/>
        <rFont val="Helvetica Neue"/>
        <charset val="134"/>
      </rPr>
      <t>4a</t>
    </r>
  </si>
  <si>
    <t>—v 4 —style 4a</t>
  </si>
  <si>
    <r>
      <rPr>
        <sz val="14"/>
        <color theme="0"/>
        <rFont val="宋体-简"/>
        <charset val="134"/>
      </rPr>
      <t>威廉</t>
    </r>
    <r>
      <rPr>
        <sz val="14"/>
        <color theme="0"/>
        <rFont val="Helvetica Neue"/>
        <charset val="134"/>
      </rPr>
      <t>·</t>
    </r>
    <r>
      <rPr>
        <sz val="14"/>
        <color theme="0"/>
        <rFont val="宋体-简"/>
        <charset val="134"/>
      </rPr>
      <t>麦克唐纳</t>
    </r>
  </si>
  <si>
    <t>William McDonough</t>
  </si>
  <si>
    <t>后现代主义风格</t>
  </si>
  <si>
    <t>postmodernist style</t>
  </si>
  <si>
    <t>蚕丝</t>
  </si>
  <si>
    <t>Silk</t>
  </si>
  <si>
    <t>无印良品</t>
  </si>
  <si>
    <t>Muji</t>
  </si>
  <si>
    <t>强光</t>
  </si>
  <si>
    <t>hard lighting</t>
  </si>
  <si>
    <t>超详细</t>
  </si>
  <si>
    <t>Ultra detailed</t>
  </si>
  <si>
    <r>
      <rPr>
        <sz val="14"/>
        <color theme="0"/>
        <rFont val="Helvetica Neue"/>
        <charset val="134"/>
      </rPr>
      <t>3/4</t>
    </r>
    <r>
      <rPr>
        <sz val="14"/>
        <color theme="0"/>
        <rFont val="宋体-简"/>
        <charset val="134"/>
      </rPr>
      <t>角度</t>
    </r>
  </si>
  <si>
    <t>3/4 angle</t>
  </si>
  <si>
    <r>
      <rPr>
        <sz val="14"/>
        <color theme="0"/>
        <rFont val="宋体-简"/>
        <charset val="134"/>
      </rPr>
      <t>第</t>
    </r>
    <r>
      <rPr>
        <sz val="14"/>
        <color theme="0"/>
        <rFont val="Helvetica Neue"/>
        <charset val="134"/>
      </rPr>
      <t>4</t>
    </r>
    <r>
      <rPr>
        <sz val="14"/>
        <color theme="0"/>
        <rFont val="宋体-简"/>
        <charset val="134"/>
      </rPr>
      <t>版本算法风格</t>
    </r>
    <r>
      <rPr>
        <sz val="14"/>
        <color theme="0"/>
        <rFont val="Helvetica Neue"/>
        <charset val="134"/>
      </rPr>
      <t>4c</t>
    </r>
  </si>
  <si>
    <t>—v 4 —style 4c</t>
  </si>
  <si>
    <r>
      <rPr>
        <sz val="14"/>
        <color theme="0"/>
        <rFont val="宋体-简"/>
        <charset val="134"/>
      </rPr>
      <t>弗兰克</t>
    </r>
    <r>
      <rPr>
        <sz val="14"/>
        <color theme="0"/>
        <rFont val="Helvetica Neue"/>
        <charset val="134"/>
      </rPr>
      <t>·</t>
    </r>
    <r>
      <rPr>
        <sz val="14"/>
        <color theme="0"/>
        <rFont val="宋体-简"/>
        <charset val="134"/>
      </rPr>
      <t>盖里</t>
    </r>
  </si>
  <si>
    <t>Frank Gehry</t>
  </si>
  <si>
    <t>生态设计风格</t>
  </si>
  <si>
    <t>eco design style</t>
  </si>
  <si>
    <t>Mohair</t>
  </si>
  <si>
    <t>B&amp;O</t>
  </si>
  <si>
    <t>Bang &amp; Olufsen</t>
  </si>
  <si>
    <t>全局照明</t>
  </si>
  <si>
    <t>global lights</t>
  </si>
  <si>
    <t>细节复杂</t>
  </si>
  <si>
    <t>Intricate details</t>
  </si>
  <si>
    <t>广角</t>
  </si>
  <si>
    <t>wide angle</t>
  </si>
  <si>
    <r>
      <rPr>
        <sz val="14"/>
        <color theme="0"/>
        <rFont val="宋体-简"/>
        <charset val="134"/>
      </rPr>
      <t>第</t>
    </r>
    <r>
      <rPr>
        <sz val="14"/>
        <color theme="0"/>
        <rFont val="Helvetica Neue"/>
        <charset val="134"/>
      </rPr>
      <t>3</t>
    </r>
    <r>
      <rPr>
        <sz val="14"/>
        <color theme="0"/>
        <rFont val="宋体-简"/>
        <charset val="134"/>
      </rPr>
      <t>版本算法风格</t>
    </r>
  </si>
  <si>
    <t>—v 3</t>
  </si>
  <si>
    <r>
      <rPr>
        <sz val="14"/>
        <color theme="0"/>
        <rFont val="宋体-简"/>
        <charset val="134"/>
      </rPr>
      <t>雷蒙德</t>
    </r>
    <r>
      <rPr>
        <sz val="14"/>
        <color theme="0"/>
        <rFont val="Helvetica Neue"/>
        <charset val="134"/>
      </rPr>
      <t>·</t>
    </r>
    <r>
      <rPr>
        <sz val="14"/>
        <color theme="0"/>
        <rFont val="宋体-简"/>
        <charset val="134"/>
      </rPr>
      <t>洛伊</t>
    </r>
  </si>
  <si>
    <t>Raymond Loewy</t>
  </si>
  <si>
    <t>简约风格</t>
  </si>
  <si>
    <t>simple style</t>
  </si>
  <si>
    <t>羊驼毛</t>
  </si>
  <si>
    <t>Alpaca</t>
  </si>
  <si>
    <t>汤姆狄克逊</t>
  </si>
  <si>
    <t>Tom Dixon</t>
  </si>
  <si>
    <t>明亮的</t>
  </si>
  <si>
    <t>bright</t>
  </si>
  <si>
    <t>鱼眼镜头</t>
  </si>
  <si>
    <t>fisheye lens</t>
  </si>
  <si>
    <r>
      <rPr>
        <sz val="14"/>
        <color theme="0"/>
        <rFont val="宋体-简"/>
        <charset val="134"/>
      </rPr>
      <t>第</t>
    </r>
    <r>
      <rPr>
        <sz val="14"/>
        <color theme="0"/>
        <rFont val="Helvetica Neue"/>
        <charset val="134"/>
      </rPr>
      <t>2</t>
    </r>
    <r>
      <rPr>
        <sz val="14"/>
        <color theme="0"/>
        <rFont val="宋体-简"/>
        <charset val="134"/>
      </rPr>
      <t>版本算法风格</t>
    </r>
  </si>
  <si>
    <t>—v 2</t>
  </si>
  <si>
    <r>
      <rPr>
        <sz val="14"/>
        <color theme="0"/>
        <rFont val="宋体-简"/>
        <charset val="134"/>
      </rPr>
      <t>马克</t>
    </r>
    <r>
      <rPr>
        <sz val="14"/>
        <color theme="0"/>
        <rFont val="Helvetica Neue"/>
        <charset val="134"/>
      </rPr>
      <t>·</t>
    </r>
    <r>
      <rPr>
        <sz val="14"/>
        <color theme="0"/>
        <rFont val="宋体-简"/>
        <charset val="134"/>
      </rPr>
      <t>比尔</t>
    </r>
  </si>
  <si>
    <t>Max Bill</t>
  </si>
  <si>
    <t>有机风格</t>
  </si>
  <si>
    <t>organic style</t>
  </si>
  <si>
    <t>纱</t>
  </si>
  <si>
    <t>Yarn</t>
  </si>
  <si>
    <t>阿莱西</t>
  </si>
  <si>
    <t>Alessi</t>
  </si>
  <si>
    <t>工作室照明</t>
  </si>
  <si>
    <t>studio lighting</t>
  </si>
  <si>
    <t>长焦</t>
  </si>
  <si>
    <t>telephoto</t>
  </si>
  <si>
    <r>
      <rPr>
        <sz val="14"/>
        <color theme="0"/>
        <rFont val="宋体-简"/>
        <charset val="134"/>
      </rPr>
      <t>第</t>
    </r>
    <r>
      <rPr>
        <sz val="14"/>
        <color theme="0"/>
        <rFont val="Helvetica Neue"/>
        <charset val="134"/>
      </rPr>
      <t>1</t>
    </r>
    <r>
      <rPr>
        <sz val="14"/>
        <color theme="0"/>
        <rFont val="宋体-简"/>
        <charset val="134"/>
      </rPr>
      <t>版本算法风格</t>
    </r>
  </si>
  <si>
    <t>—v 1</t>
  </si>
  <si>
    <r>
      <rPr>
        <sz val="14"/>
        <color theme="0"/>
        <rFont val="宋体-简"/>
        <charset val="134"/>
      </rPr>
      <t>瓦尔特</t>
    </r>
    <r>
      <rPr>
        <sz val="14"/>
        <color theme="0"/>
        <rFont val="Helvetica Neue"/>
        <charset val="134"/>
      </rPr>
      <t>·</t>
    </r>
    <r>
      <rPr>
        <sz val="14"/>
        <color theme="0"/>
        <rFont val="宋体-简"/>
        <charset val="134"/>
      </rPr>
      <t>格罗皮乌斯</t>
    </r>
  </si>
  <si>
    <t>Walter Gropius</t>
  </si>
  <si>
    <t>技术感风格</t>
  </si>
  <si>
    <t>technical style</t>
  </si>
  <si>
    <t>碳纤维</t>
  </si>
  <si>
    <t>Carbon Fibers</t>
  </si>
  <si>
    <t>小米</t>
  </si>
  <si>
    <t>xiaomi</t>
  </si>
  <si>
    <t>体积光</t>
  </si>
  <si>
    <t>volumetric lighting</t>
  </si>
  <si>
    <r>
      <rPr>
        <sz val="14"/>
        <color theme="0"/>
        <rFont val="宋体-简"/>
        <charset val="134"/>
      </rPr>
      <t>米斯</t>
    </r>
    <r>
      <rPr>
        <sz val="14"/>
        <color theme="0"/>
        <rFont val="Helvetica Neue"/>
        <charset val="134"/>
      </rPr>
      <t>·</t>
    </r>
    <r>
      <rPr>
        <sz val="14"/>
        <color theme="0"/>
        <rFont val="宋体-简"/>
        <charset val="134"/>
      </rPr>
      <t>凡德罗</t>
    </r>
  </si>
  <si>
    <t>Ludwig Mies van der Rohe</t>
  </si>
  <si>
    <t>古典复古风格</t>
  </si>
  <si>
    <t>classic retro style</t>
  </si>
  <si>
    <t>金属纱</t>
  </si>
  <si>
    <t>Metallic Yarn</t>
  </si>
  <si>
    <t>华为</t>
  </si>
  <si>
    <t>Huawei</t>
  </si>
  <si>
    <t>电影灯光</t>
  </si>
  <si>
    <t>cinematic lighting</t>
  </si>
  <si>
    <t>全景</t>
  </si>
  <si>
    <t>panoramic</t>
  </si>
  <si>
    <r>
      <rPr>
        <sz val="14"/>
        <color theme="0"/>
        <rFont val="Helvetica Neue"/>
        <charset val="134"/>
      </rPr>
      <t>AI</t>
    </r>
    <r>
      <rPr>
        <sz val="14"/>
        <color theme="0"/>
        <rFont val="宋体-简"/>
        <charset val="134"/>
      </rPr>
      <t>画幅比例</t>
    </r>
  </si>
  <si>
    <r>
      <rPr>
        <sz val="14"/>
        <color theme="0"/>
        <rFont val="Helvetica Neue"/>
        <charset val="134"/>
      </rPr>
      <t>v4</t>
    </r>
    <r>
      <rPr>
        <sz val="14"/>
        <color theme="0"/>
        <rFont val="宋体-简"/>
        <charset val="134"/>
      </rPr>
      <t>只支持</t>
    </r>
    <r>
      <rPr>
        <sz val="14"/>
        <color theme="0"/>
        <rFont val="Helvetica Neue"/>
        <charset val="134"/>
      </rPr>
      <t>1:1</t>
    </r>
    <r>
      <rPr>
        <sz val="14"/>
        <color theme="0"/>
        <rFont val="宋体-简"/>
        <charset val="134"/>
      </rPr>
      <t>与</t>
    </r>
    <r>
      <rPr>
        <sz val="14"/>
        <color theme="0"/>
        <rFont val="Helvetica Neue"/>
        <charset val="134"/>
      </rPr>
      <t>2:3</t>
    </r>
    <r>
      <rPr>
        <sz val="14"/>
        <color theme="0"/>
        <rFont val="宋体-简"/>
        <charset val="134"/>
      </rPr>
      <t>比例，且必须要放在句末</t>
    </r>
  </si>
  <si>
    <r>
      <rPr>
        <sz val="14"/>
        <color theme="0"/>
        <rFont val="宋体-简"/>
        <charset val="134"/>
      </rPr>
      <t>威廉</t>
    </r>
    <r>
      <rPr>
        <sz val="14"/>
        <color theme="0"/>
        <rFont val="Helvetica Neue"/>
        <charset val="134"/>
      </rPr>
      <t>·</t>
    </r>
    <r>
      <rPr>
        <sz val="14"/>
        <color theme="0"/>
        <rFont val="宋体-简"/>
        <charset val="134"/>
      </rPr>
      <t>莫里斯</t>
    </r>
  </si>
  <si>
    <t>William Morris</t>
  </si>
  <si>
    <t>意大利现代主义风格</t>
  </si>
  <si>
    <t>italian modernist style</t>
  </si>
  <si>
    <t>符合</t>
  </si>
  <si>
    <t>Nylon , Plya Mid</t>
  </si>
  <si>
    <t>大疆</t>
  </si>
  <si>
    <t xml:space="preserve">DJI </t>
  </si>
  <si>
    <t>柔光箱照明</t>
  </si>
  <si>
    <t>softbox lighting</t>
  </si>
  <si>
    <t>背景虚化</t>
  </si>
  <si>
    <t>bokeh</t>
  </si>
  <si>
    <r>
      <rPr>
        <sz val="14"/>
        <color theme="0"/>
        <rFont val="宋体-简"/>
        <charset val="134"/>
      </rPr>
      <t>画幅</t>
    </r>
    <r>
      <rPr>
        <sz val="14"/>
        <color theme="0"/>
        <rFont val="Helvetica Neue"/>
        <charset val="134"/>
      </rPr>
      <t>1:1</t>
    </r>
  </si>
  <si>
    <t>—ar1:1</t>
  </si>
  <si>
    <r>
      <rPr>
        <sz val="14"/>
        <color theme="0"/>
        <rFont val="宋体-简"/>
        <charset val="134"/>
      </rPr>
      <t>查尔斯</t>
    </r>
    <r>
      <rPr>
        <sz val="14"/>
        <color theme="0"/>
        <rFont val="Helvetica Neue"/>
        <charset val="134"/>
      </rPr>
      <t>·</t>
    </r>
    <r>
      <rPr>
        <sz val="14"/>
        <color theme="0"/>
        <rFont val="宋体-简"/>
        <charset val="134"/>
      </rPr>
      <t>罗伯特</t>
    </r>
    <r>
      <rPr>
        <sz val="14"/>
        <color theme="0"/>
        <rFont val="Helvetica Neue"/>
        <charset val="134"/>
      </rPr>
      <t>·</t>
    </r>
    <r>
      <rPr>
        <sz val="14"/>
        <color theme="0"/>
        <rFont val="宋体-简"/>
        <charset val="134"/>
      </rPr>
      <t>阿什比</t>
    </r>
  </si>
  <si>
    <t>Charles Robert Ashbee</t>
  </si>
  <si>
    <t>美国现代主义风格</t>
  </si>
  <si>
    <t>american modernist style</t>
  </si>
  <si>
    <t>涤纶、涤纶</t>
  </si>
  <si>
    <t>Polyester</t>
  </si>
  <si>
    <t>格力</t>
  </si>
  <si>
    <t>gree</t>
  </si>
  <si>
    <t>发光灯</t>
  </si>
  <si>
    <t>glowing lights</t>
  </si>
  <si>
    <t>镜头光晕</t>
  </si>
  <si>
    <t>lens flare</t>
  </si>
  <si>
    <r>
      <rPr>
        <sz val="14"/>
        <color theme="0"/>
        <rFont val="宋体-简"/>
        <charset val="134"/>
      </rPr>
      <t>画幅</t>
    </r>
    <r>
      <rPr>
        <sz val="14"/>
        <color theme="0"/>
        <rFont val="Helvetica Neue"/>
        <charset val="134"/>
      </rPr>
      <t>2:3</t>
    </r>
  </si>
  <si>
    <t>—ar2:3</t>
  </si>
  <si>
    <r>
      <rPr>
        <sz val="14"/>
        <color theme="0"/>
        <rFont val="宋体-简"/>
        <charset val="134"/>
      </rPr>
      <t>鲁道夫</t>
    </r>
    <r>
      <rPr>
        <sz val="14"/>
        <color theme="0"/>
        <rFont val="Helvetica Neue"/>
        <charset val="134"/>
      </rPr>
      <t>·</t>
    </r>
    <r>
      <rPr>
        <sz val="14"/>
        <color theme="0"/>
        <rFont val="宋体-简"/>
        <charset val="134"/>
      </rPr>
      <t>斯特劳斯</t>
    </r>
  </si>
  <si>
    <t>Rudolf von Alt</t>
  </si>
  <si>
    <t>可持续设计风格</t>
  </si>
  <si>
    <t>Sustainable Design Style</t>
  </si>
  <si>
    <t>压克力纱</t>
  </si>
  <si>
    <t>Acrylic</t>
  </si>
  <si>
    <t>九阳</t>
  </si>
  <si>
    <t>joyouny</t>
  </si>
  <si>
    <t>蓝色照明</t>
  </si>
  <si>
    <t>blue lighting</t>
  </si>
  <si>
    <r>
      <rPr>
        <sz val="14"/>
        <color theme="0"/>
        <rFont val="宋体-简"/>
        <charset val="134"/>
      </rPr>
      <t>朱塞佩</t>
    </r>
    <r>
      <rPr>
        <sz val="14"/>
        <color theme="0"/>
        <rFont val="Helvetica Neue"/>
        <charset val="134"/>
      </rPr>
      <t>·</t>
    </r>
    <r>
      <rPr>
        <sz val="14"/>
        <color theme="0"/>
        <rFont val="宋体-简"/>
        <charset val="134"/>
      </rPr>
      <t>瓦隆</t>
    </r>
  </si>
  <si>
    <t>Giuseppe Valadier</t>
  </si>
  <si>
    <t>雕塑风格</t>
  </si>
  <si>
    <t>sculpture style</t>
  </si>
  <si>
    <t>人造棉人造丝</t>
  </si>
  <si>
    <t>Rayon</t>
  </si>
  <si>
    <t>比亚迪</t>
  </si>
  <si>
    <t>BYD</t>
  </si>
  <si>
    <t>长时间曝光</t>
  </si>
  <si>
    <t>long exposure</t>
  </si>
  <si>
    <t>无人机角度</t>
  </si>
  <si>
    <t>drone</t>
  </si>
  <si>
    <r>
      <rPr>
        <sz val="14"/>
        <color theme="0"/>
        <rFont val="Helvetica Neue"/>
        <charset val="134"/>
      </rPr>
      <t>seed</t>
    </r>
    <r>
      <rPr>
        <sz val="14"/>
        <color theme="0"/>
        <rFont val="宋体-简"/>
        <charset val="134"/>
      </rPr>
      <t>值</t>
    </r>
  </si>
  <si>
    <r>
      <rPr>
        <sz val="14"/>
        <color theme="0"/>
        <rFont val="宋体-简"/>
        <charset val="134"/>
      </rPr>
      <t>四宫格的图片会有一个身份证号，就是</t>
    </r>
    <r>
      <rPr>
        <sz val="14"/>
        <color theme="0"/>
        <rFont val="Helvetica Neue"/>
        <charset val="134"/>
      </rPr>
      <t>seed</t>
    </r>
    <r>
      <rPr>
        <sz val="14"/>
        <color theme="0"/>
        <rFont val="宋体-简"/>
        <charset val="134"/>
      </rPr>
      <t>值。完全同样的关键词和</t>
    </r>
    <r>
      <rPr>
        <sz val="14"/>
        <color theme="0"/>
        <rFont val="Helvetica Neue"/>
        <charset val="134"/>
      </rPr>
      <t>seed</t>
    </r>
    <r>
      <rPr>
        <sz val="14"/>
        <color theme="0"/>
        <rFont val="宋体-简"/>
        <charset val="134"/>
      </rPr>
      <t>值会产出完全相同的结果</t>
    </r>
  </si>
  <si>
    <r>
      <rPr>
        <sz val="14"/>
        <color theme="0"/>
        <rFont val="宋体-简"/>
        <charset val="134"/>
      </rPr>
      <t>查尔斯</t>
    </r>
    <r>
      <rPr>
        <sz val="14"/>
        <color theme="0"/>
        <rFont val="Helvetica Neue"/>
        <charset val="134"/>
      </rPr>
      <t>-</t>
    </r>
    <r>
      <rPr>
        <sz val="14"/>
        <color theme="0"/>
        <rFont val="宋体-简"/>
        <charset val="134"/>
      </rPr>
      <t>弗朗索瓦</t>
    </r>
  </si>
  <si>
    <t>Charles-Fosse</t>
  </si>
  <si>
    <t>波普艺术风格</t>
  </si>
  <si>
    <t>pop art style</t>
  </si>
  <si>
    <t>弹力纤维</t>
  </si>
  <si>
    <t>Elastane Fiber</t>
  </si>
  <si>
    <t>TCL</t>
  </si>
  <si>
    <t>童话般的灯光</t>
  </si>
  <si>
    <t>fairy lights</t>
  </si>
  <si>
    <t>在画布上</t>
  </si>
  <si>
    <t>on canvas</t>
  </si>
  <si>
    <r>
      <rPr>
        <sz val="14"/>
        <color theme="0"/>
        <rFont val="宋体-简"/>
        <charset val="134"/>
      </rPr>
      <t>图片左上角发送一个✉</t>
    </r>
    <r>
      <rPr>
        <sz val="14"/>
        <color theme="0"/>
        <rFont val="Helvetica Neue"/>
        <charset val="134"/>
      </rPr>
      <t>️</t>
    </r>
    <r>
      <rPr>
        <sz val="14"/>
        <color theme="0"/>
        <rFont val="宋体-简"/>
        <charset val="134"/>
      </rPr>
      <t>表情即可，收到系统的消息，告诉你</t>
    </r>
    <r>
      <rPr>
        <sz val="14"/>
        <color theme="0"/>
        <rFont val="Helvetica Neue"/>
        <charset val="134"/>
      </rPr>
      <t>seed</t>
    </r>
    <r>
      <rPr>
        <sz val="14"/>
        <color theme="0"/>
        <rFont val="宋体-简"/>
        <charset val="134"/>
      </rPr>
      <t>值</t>
    </r>
  </si>
  <si>
    <r>
      <rPr>
        <sz val="14"/>
        <color theme="0"/>
        <rFont val="宋体-简"/>
        <charset val="134"/>
      </rPr>
      <t>如何看到自己生成图的</t>
    </r>
    <r>
      <rPr>
        <sz val="14"/>
        <color theme="0"/>
        <rFont val="Helvetica Neue"/>
        <charset val="134"/>
      </rPr>
      <t>seed</t>
    </r>
    <r>
      <rPr>
        <sz val="14"/>
        <color theme="0"/>
        <rFont val="宋体-简"/>
        <charset val="134"/>
      </rPr>
      <t>值（最开始系统自己随机分配）</t>
    </r>
  </si>
  <si>
    <t>布鲁默</t>
  </si>
  <si>
    <t>Nicolas Pineau</t>
  </si>
  <si>
    <t>莫代尔</t>
  </si>
  <si>
    <t>Modal</t>
  </si>
  <si>
    <t>SpaceX</t>
  </si>
  <si>
    <t>spacex</t>
  </si>
  <si>
    <t>伦勃朗光</t>
  </si>
  <si>
    <t>rembrandt lighting</t>
  </si>
  <si>
    <t>特写</t>
  </si>
  <si>
    <t>close up</t>
  </si>
  <si>
    <t>—seed 2333</t>
  </si>
  <si>
    <r>
      <rPr>
        <sz val="14"/>
        <color theme="0"/>
        <rFont val="宋体-简"/>
        <charset val="134"/>
      </rPr>
      <t>莫里斯</t>
    </r>
    <r>
      <rPr>
        <sz val="14"/>
        <color theme="0"/>
        <rFont val="Helvetica Neue"/>
        <charset val="134"/>
      </rPr>
      <t>·</t>
    </r>
    <r>
      <rPr>
        <sz val="14"/>
        <color theme="0"/>
        <rFont val="宋体-简"/>
        <charset val="134"/>
      </rPr>
      <t>昂格</t>
    </r>
  </si>
  <si>
    <t>Maurice Angel</t>
  </si>
  <si>
    <t>日本的和风设计</t>
  </si>
  <si>
    <t>Japanese style design</t>
  </si>
  <si>
    <t>莱卡</t>
  </si>
  <si>
    <t>Lycra</t>
  </si>
  <si>
    <t>Vitra</t>
  </si>
  <si>
    <t>背光</t>
  </si>
  <si>
    <t>back lighting</t>
  </si>
  <si>
    <t>—seed 23333</t>
  </si>
  <si>
    <t>贝尔尼尼</t>
  </si>
  <si>
    <t>Gian Lorenzo Bernini</t>
  </si>
  <si>
    <t>公共艺术风格</t>
  </si>
  <si>
    <t>public art style</t>
  </si>
  <si>
    <t>皮革</t>
  </si>
  <si>
    <t>Leather</t>
  </si>
  <si>
    <t>Flos</t>
  </si>
  <si>
    <t>—seed 233333</t>
  </si>
  <si>
    <r>
      <rPr>
        <sz val="14"/>
        <color theme="0"/>
        <rFont val="宋体-简"/>
        <charset val="134"/>
      </rPr>
      <t>亚尔</t>
    </r>
    <r>
      <rPr>
        <sz val="14"/>
        <color theme="0"/>
        <rFont val="Helvetica Neue"/>
        <charset val="134"/>
      </rPr>
      <t>·</t>
    </r>
    <r>
      <rPr>
        <sz val="14"/>
        <color theme="0"/>
        <rFont val="宋体-简"/>
        <charset val="134"/>
      </rPr>
      <t>阿尔托</t>
    </r>
  </si>
  <si>
    <t>Alvar Aalto</t>
  </si>
  <si>
    <t>简约主义风格</t>
  </si>
  <si>
    <t>minimalist style</t>
  </si>
  <si>
    <t>扁柏</t>
  </si>
  <si>
    <t>Hinoki falsecypress</t>
  </si>
  <si>
    <t>Muuto</t>
  </si>
  <si>
    <t>通过潜望镜</t>
  </si>
  <si>
    <t>through a periscope</t>
  </si>
  <si>
    <r>
      <rPr>
        <sz val="14"/>
        <color theme="0"/>
        <rFont val="宋体-简"/>
        <charset val="134"/>
      </rPr>
      <t>阿奇葛尔</t>
    </r>
    <r>
      <rPr>
        <sz val="14"/>
        <color theme="0"/>
        <rFont val="Helvetica Neue"/>
        <charset val="134"/>
      </rPr>
      <t>·</t>
    </r>
    <r>
      <rPr>
        <sz val="14"/>
        <color theme="0"/>
        <rFont val="宋体-简"/>
        <charset val="134"/>
      </rPr>
      <t>雅各布森</t>
    </r>
  </si>
  <si>
    <t>Arne Jacobsen</t>
  </si>
  <si>
    <t>人性化设计风格</t>
  </si>
  <si>
    <t>Humanized Design Style</t>
  </si>
  <si>
    <t>松树</t>
  </si>
  <si>
    <t xml:space="preserve">Pine </t>
  </si>
  <si>
    <t>Braun</t>
  </si>
  <si>
    <t>通过舷窗</t>
  </si>
  <si>
    <t>through a porthole</t>
  </si>
  <si>
    <r>
      <rPr>
        <sz val="14"/>
        <color theme="0"/>
        <rFont val="宋体-简"/>
        <charset val="134"/>
      </rPr>
      <t>维格纳</t>
    </r>
    <r>
      <rPr>
        <sz val="14"/>
        <color theme="0"/>
        <rFont val="Helvetica Neue"/>
        <charset val="134"/>
      </rPr>
      <t>·</t>
    </r>
    <r>
      <rPr>
        <sz val="14"/>
        <color theme="0"/>
        <rFont val="宋体-简"/>
        <charset val="134"/>
      </rPr>
      <t>希斯科布</t>
    </r>
  </si>
  <si>
    <t>Verner Panton</t>
  </si>
  <si>
    <t>未来主义风格</t>
  </si>
  <si>
    <t>futuristic style</t>
  </si>
  <si>
    <t>冷杉</t>
  </si>
  <si>
    <t>Fir</t>
  </si>
  <si>
    <t>Kartell</t>
  </si>
  <si>
    <r>
      <rPr>
        <sz val="14"/>
        <color theme="0"/>
        <rFont val="宋体-简"/>
        <charset val="134"/>
      </rPr>
      <t>马库斯</t>
    </r>
    <r>
      <rPr>
        <sz val="14"/>
        <color theme="0"/>
        <rFont val="Helvetica Neue"/>
        <charset val="134"/>
      </rPr>
      <t>·</t>
    </r>
    <r>
      <rPr>
        <sz val="14"/>
        <color theme="0"/>
        <rFont val="宋体-简"/>
        <charset val="134"/>
      </rPr>
      <t>恩格曼</t>
    </r>
  </si>
  <si>
    <t>Marc Newson</t>
  </si>
  <si>
    <t>社会主义现实主义风格</t>
  </si>
  <si>
    <t>socialist realism style</t>
  </si>
  <si>
    <t>Hay</t>
  </si>
  <si>
    <t>关闭脸</t>
  </si>
  <si>
    <t>close face</t>
  </si>
  <si>
    <r>
      <rPr>
        <sz val="14"/>
        <color theme="0"/>
        <rFont val="宋体-简"/>
        <charset val="134"/>
      </rPr>
      <t>詹姆斯</t>
    </r>
    <r>
      <rPr>
        <sz val="14"/>
        <color theme="0"/>
        <rFont val="Helvetica Neue"/>
        <charset val="134"/>
      </rPr>
      <t>·</t>
    </r>
    <r>
      <rPr>
        <sz val="14"/>
        <color theme="0"/>
        <rFont val="宋体-简"/>
        <charset val="134"/>
      </rPr>
      <t>戴</t>
    </r>
  </si>
  <si>
    <t>James Dyson</t>
  </si>
  <si>
    <t>艺术装饰风格</t>
  </si>
  <si>
    <t>云杉</t>
  </si>
  <si>
    <t>Spruce</t>
  </si>
  <si>
    <t xml:space="preserve">Gubi </t>
  </si>
  <si>
    <t>低角度</t>
  </si>
  <si>
    <t>low angle</t>
  </si>
  <si>
    <r>
      <rPr>
        <sz val="14"/>
        <color theme="0"/>
        <rFont val="宋体-简"/>
        <charset val="134"/>
      </rPr>
      <t>罗斯</t>
    </r>
    <r>
      <rPr>
        <sz val="14"/>
        <color theme="0"/>
        <rFont val="Helvetica Neue"/>
        <charset val="134"/>
      </rPr>
      <t>·</t>
    </r>
    <r>
      <rPr>
        <sz val="14"/>
        <color theme="0"/>
        <rFont val="宋体-简"/>
        <charset val="134"/>
      </rPr>
      <t>拉夫拉克</t>
    </r>
  </si>
  <si>
    <t>Ross Lovegrov</t>
  </si>
  <si>
    <t>战争时期风格</t>
  </si>
  <si>
    <t>war time style</t>
  </si>
  <si>
    <t>雪松 / 香柏树</t>
  </si>
  <si>
    <t>Cedar</t>
  </si>
  <si>
    <t>Louis Poulsen</t>
  </si>
  <si>
    <t>等距的</t>
  </si>
  <si>
    <t>isometric</t>
  </si>
  <si>
    <t>科技主义风格</t>
  </si>
  <si>
    <t>techno style</t>
  </si>
  <si>
    <t>侧柏</t>
  </si>
  <si>
    <t>Arborvitae</t>
  </si>
  <si>
    <t>Magis</t>
  </si>
  <si>
    <t>从后面看</t>
  </si>
  <si>
    <t>viewed from behind</t>
  </si>
  <si>
    <t>北欧设计风格</t>
  </si>
  <si>
    <t>Scandinavian design style</t>
  </si>
  <si>
    <t>落叶松</t>
  </si>
  <si>
    <t>Larch</t>
  </si>
  <si>
    <t xml:space="preserve">Fritz Hansen </t>
  </si>
  <si>
    <t>85mm</t>
  </si>
  <si>
    <t>原研哉</t>
  </si>
  <si>
    <t>Kenya Hara</t>
  </si>
  <si>
    <t>形式主义设计风格</t>
  </si>
  <si>
    <t>formal design style</t>
  </si>
  <si>
    <t>落羽杉</t>
  </si>
  <si>
    <t>Bald Cypress / Swamp Cypess</t>
  </si>
  <si>
    <t xml:space="preserve">Muromachi </t>
  </si>
  <si>
    <t>极端特写镜头</t>
  </si>
  <si>
    <t>extreme close-up shot</t>
  </si>
  <si>
    <t>深泽直人</t>
  </si>
  <si>
    <t>Naoto Fukasawa</t>
  </si>
  <si>
    <t>折衷主义设计风格</t>
  </si>
  <si>
    <t>eclectic design style</t>
  </si>
  <si>
    <t>花旗杉 / 北美黄杉</t>
  </si>
  <si>
    <t>Douglas Fir</t>
  </si>
  <si>
    <t>Nendo</t>
  </si>
  <si>
    <t>中弹</t>
  </si>
  <si>
    <t>midshot</t>
  </si>
  <si>
    <r>
      <rPr>
        <sz val="14"/>
        <color theme="0"/>
        <rFont val="宋体-简"/>
        <charset val="134"/>
      </rPr>
      <t>荣久庵宪司</t>
    </r>
    <r>
      <rPr>
        <sz val="14"/>
        <color theme="0"/>
        <rFont val="Helvetica Neue"/>
        <charset val="134"/>
      </rPr>
      <t>GK</t>
    </r>
    <r>
      <rPr>
        <sz val="14"/>
        <color theme="0"/>
        <rFont val="宋体-简"/>
        <charset val="134"/>
      </rPr>
      <t>设计集团主席</t>
    </r>
  </si>
  <si>
    <t>Kenji Ekuan</t>
  </si>
  <si>
    <t>柏树</t>
  </si>
  <si>
    <t>Cypress</t>
  </si>
  <si>
    <t>Toshiba</t>
  </si>
  <si>
    <t>头部和肩部拍摄</t>
  </si>
  <si>
    <t>head-and-shoulders shot</t>
  </si>
  <si>
    <t>佐藤大</t>
  </si>
  <si>
    <t>nendo</t>
  </si>
  <si>
    <t>红桧</t>
  </si>
  <si>
    <t>Benihi</t>
  </si>
  <si>
    <t>远射</t>
  </si>
  <si>
    <t>long shot</t>
  </si>
  <si>
    <t>台湾肖楠</t>
  </si>
  <si>
    <t>Taiwan Incense Cedar</t>
  </si>
  <si>
    <t>全镜头</t>
  </si>
  <si>
    <t>full shot</t>
  </si>
  <si>
    <t>刺柏</t>
  </si>
  <si>
    <t>Juniper</t>
  </si>
  <si>
    <t>极端广角镜头</t>
  </si>
  <si>
    <t>extreme wide shot</t>
  </si>
  <si>
    <t>红杉</t>
  </si>
  <si>
    <t>Sequoia</t>
  </si>
  <si>
    <t>在远处</t>
  </si>
  <si>
    <t>in the distance</t>
  </si>
  <si>
    <t>北美白蜡木</t>
  </si>
  <si>
    <t>American White Ash</t>
  </si>
  <si>
    <t>俯视图</t>
  </si>
  <si>
    <t>overhead view</t>
  </si>
  <si>
    <r>
      <rPr>
        <sz val="14"/>
        <color theme="0"/>
        <rFont val="宋体-简"/>
        <charset val="134"/>
      </rPr>
      <t>北美红橡木</t>
    </r>
    <r>
      <rPr>
        <sz val="14"/>
        <color theme="0"/>
        <rFont val="Helvetica Neue"/>
        <charset val="134"/>
      </rPr>
      <t xml:space="preserve"> / </t>
    </r>
    <r>
      <rPr>
        <sz val="14"/>
        <color theme="0"/>
        <rFont val="宋体-简"/>
        <charset val="134"/>
      </rPr>
      <t>红栎木</t>
    </r>
  </si>
  <si>
    <t>American Red Oak</t>
  </si>
  <si>
    <t>鸟瞰图</t>
  </si>
  <si>
    <t>aerial view</t>
  </si>
  <si>
    <t>胡桃木</t>
  </si>
  <si>
    <t>Walnut</t>
  </si>
  <si>
    <t>倾斜的框架</t>
  </si>
  <si>
    <t>tilted frame</t>
  </si>
  <si>
    <r>
      <rPr>
        <sz val="14"/>
        <color theme="0"/>
        <rFont val="宋体-简"/>
        <charset val="134"/>
      </rPr>
      <t>黄杨木</t>
    </r>
    <r>
      <rPr>
        <sz val="14"/>
        <color theme="0"/>
        <rFont val="Helvetica Neue"/>
        <charset val="134"/>
      </rPr>
      <t xml:space="preserve"> / </t>
    </r>
    <r>
      <rPr>
        <sz val="14"/>
        <color theme="0"/>
        <rFont val="宋体-简"/>
        <charset val="134"/>
      </rPr>
      <t>北美鹅掌楸</t>
    </r>
  </si>
  <si>
    <t>Yellow poplar wood</t>
  </si>
  <si>
    <t>过肩射</t>
  </si>
  <si>
    <t>over-the-shoulder shot</t>
  </si>
  <si>
    <t>柚木</t>
  </si>
  <si>
    <t>Teak</t>
  </si>
  <si>
    <r>
      <rPr>
        <sz val="14"/>
        <color theme="0"/>
        <rFont val="Arial"/>
        <charset val="134"/>
      </rPr>
      <t xml:space="preserve">1/1000 </t>
    </r>
    <r>
      <rPr>
        <sz val="14"/>
        <color theme="0"/>
        <rFont val="宋体-简"/>
        <charset val="134"/>
      </rPr>
      <t>秒快门</t>
    </r>
  </si>
  <si>
    <t>1/1000 sec shutter</t>
  </si>
  <si>
    <t>玫瑰木</t>
  </si>
  <si>
    <t>Red Grandis</t>
  </si>
  <si>
    <t>运动模糊</t>
  </si>
  <si>
    <t>motion blur</t>
  </si>
  <si>
    <t>桃花心木</t>
  </si>
  <si>
    <t>mahogany / Swietenia</t>
  </si>
  <si>
    <t>棹木</t>
  </si>
  <si>
    <t>Beech</t>
  </si>
  <si>
    <t>山毛榉</t>
  </si>
  <si>
    <t>Fagaceae</t>
  </si>
  <si>
    <t>白桦树</t>
  </si>
  <si>
    <t>Birch / Betula</t>
  </si>
  <si>
    <r>
      <rPr>
        <sz val="10"/>
        <color theme="0"/>
        <rFont val="宋体-简"/>
        <charset val="134"/>
      </rPr>
      <t>橡木</t>
    </r>
    <r>
      <rPr>
        <sz val="10"/>
        <color theme="0"/>
        <rFont val="Helvetica Neue"/>
        <charset val="134"/>
      </rPr>
      <t xml:space="preserve"> / </t>
    </r>
    <r>
      <rPr>
        <sz val="10"/>
        <color theme="0"/>
        <rFont val="宋体-简"/>
        <charset val="134"/>
      </rPr>
      <t>栎树</t>
    </r>
  </si>
  <si>
    <t>Oak</t>
  </si>
  <si>
    <t>橡胶木</t>
  </si>
  <si>
    <t>Rubber Wood</t>
  </si>
  <si>
    <t>黑檀木</t>
  </si>
  <si>
    <t>Ebony</t>
  </si>
  <si>
    <t>檀木</t>
  </si>
  <si>
    <t>Sandalwood</t>
  </si>
  <si>
    <r>
      <rPr>
        <sz val="10"/>
        <color theme="0"/>
        <rFont val="宋体-简"/>
        <charset val="134"/>
      </rPr>
      <t>玫瑰木</t>
    </r>
    <r>
      <rPr>
        <sz val="10"/>
        <color theme="0"/>
        <rFont val="Helvetica Neue"/>
        <charset val="134"/>
      </rPr>
      <t xml:space="preserve"> / </t>
    </r>
    <r>
      <rPr>
        <sz val="10"/>
        <color theme="0"/>
        <rFont val="宋体-简"/>
        <charset val="134"/>
      </rPr>
      <t>紫檀木</t>
    </r>
  </si>
  <si>
    <t>Rosewood / Padauk</t>
  </si>
  <si>
    <t>定向纤维板</t>
  </si>
  <si>
    <t>Oriented Strand Board</t>
  </si>
  <si>
    <r>
      <rPr>
        <sz val="10"/>
        <color theme="0"/>
        <rFont val="宋体-简"/>
        <charset val="134"/>
      </rPr>
      <t>胶合板</t>
    </r>
    <r>
      <rPr>
        <sz val="10"/>
        <color theme="0"/>
        <rFont val="Helvetica Neue"/>
        <charset val="134"/>
      </rPr>
      <t>(</t>
    </r>
    <r>
      <rPr>
        <sz val="10"/>
        <color theme="0"/>
        <rFont val="宋体-简"/>
        <charset val="134"/>
      </rPr>
      <t>木夹板</t>
    </r>
    <r>
      <rPr>
        <sz val="10"/>
        <color theme="0"/>
        <rFont val="Helvetica Neue"/>
        <charset val="134"/>
      </rPr>
      <t>)</t>
    </r>
  </si>
  <si>
    <t>Wooden Plywood</t>
  </si>
  <si>
    <t>木芯版</t>
  </si>
  <si>
    <t>Lumber core plywood</t>
  </si>
  <si>
    <t>灼木皮</t>
  </si>
  <si>
    <t>Veneer</t>
  </si>
  <si>
    <t>人造板</t>
  </si>
  <si>
    <t>wood-based panel</t>
  </si>
  <si>
    <t>金</t>
  </si>
  <si>
    <t>Gold</t>
  </si>
  <si>
    <t>银</t>
  </si>
  <si>
    <t>Silver</t>
  </si>
  <si>
    <t>铜</t>
  </si>
  <si>
    <t>Copper</t>
  </si>
  <si>
    <t>铁</t>
  </si>
  <si>
    <t>iron</t>
  </si>
  <si>
    <t>面条</t>
  </si>
  <si>
    <t>Brass</t>
  </si>
  <si>
    <t>青铜</t>
  </si>
  <si>
    <t>Bronze</t>
  </si>
  <si>
    <t>锡</t>
  </si>
  <si>
    <t>Tin</t>
  </si>
  <si>
    <r>
      <rPr>
        <sz val="10"/>
        <color theme="0"/>
        <rFont val="宋体-简"/>
        <charset val="134"/>
      </rPr>
      <t>铂</t>
    </r>
    <r>
      <rPr>
        <sz val="10"/>
        <color theme="0"/>
        <rFont val="Helvetica Neue"/>
        <charset val="134"/>
      </rPr>
      <t xml:space="preserve"> / </t>
    </r>
    <r>
      <rPr>
        <sz val="10"/>
        <color theme="0"/>
        <rFont val="宋体-简"/>
        <charset val="134"/>
      </rPr>
      <t>白金</t>
    </r>
  </si>
  <si>
    <t>Platinum</t>
  </si>
  <si>
    <t>铋</t>
  </si>
  <si>
    <t>Bismuth</t>
  </si>
  <si>
    <t>镁合金</t>
  </si>
  <si>
    <t>Aluminum alloy</t>
  </si>
  <si>
    <t>金银花丝</t>
  </si>
  <si>
    <t xml:space="preserve"> filigree</t>
  </si>
  <si>
    <t>石灰岩</t>
  </si>
  <si>
    <t>Limestone</t>
  </si>
  <si>
    <r>
      <rPr>
        <sz val="10"/>
        <color theme="0"/>
        <rFont val="宋体-简"/>
        <charset val="134"/>
      </rPr>
      <t>泥岩</t>
    </r>
    <r>
      <rPr>
        <sz val="10"/>
        <color theme="0"/>
        <rFont val="Helvetica Neue"/>
        <charset val="134"/>
      </rPr>
      <t>/</t>
    </r>
    <r>
      <rPr>
        <sz val="10"/>
        <color theme="0"/>
        <rFont val="宋体-简"/>
        <charset val="134"/>
      </rPr>
      <t>页岩</t>
    </r>
  </si>
  <si>
    <t>Shale</t>
  </si>
  <si>
    <t>沙岩</t>
  </si>
  <si>
    <t>Sandstone</t>
  </si>
  <si>
    <t>板岩</t>
  </si>
  <si>
    <t>Slate</t>
  </si>
  <si>
    <t>燧石</t>
  </si>
  <si>
    <t>Chert</t>
  </si>
  <si>
    <r>
      <rPr>
        <sz val="10"/>
        <color theme="0"/>
        <rFont val="宋体-简"/>
        <charset val="134"/>
      </rPr>
      <t>熔岩</t>
    </r>
    <r>
      <rPr>
        <sz val="10"/>
        <color theme="0"/>
        <rFont val="Helvetica Neue"/>
        <charset val="134"/>
      </rPr>
      <t>(</t>
    </r>
    <r>
      <rPr>
        <sz val="10"/>
        <color theme="0"/>
        <rFont val="宋体-简"/>
        <charset val="134"/>
      </rPr>
      <t>岩浆状态</t>
    </r>
    <r>
      <rPr>
        <sz val="10"/>
        <color theme="0"/>
        <rFont val="Helvetica Neue"/>
        <charset val="134"/>
      </rPr>
      <t>)</t>
    </r>
  </si>
  <si>
    <t>Lava</t>
  </si>
  <si>
    <r>
      <rPr>
        <sz val="10"/>
        <color theme="0"/>
        <rFont val="宋体-简"/>
        <charset val="134"/>
      </rPr>
      <t>火山岩</t>
    </r>
    <r>
      <rPr>
        <sz val="10"/>
        <color theme="0"/>
        <rFont val="Helvetica Neue"/>
        <charset val="134"/>
      </rPr>
      <t>(</t>
    </r>
    <r>
      <rPr>
        <sz val="10"/>
        <color theme="0"/>
        <rFont val="宋体-简"/>
        <charset val="134"/>
      </rPr>
      <t>密恐那种</t>
    </r>
    <r>
      <rPr>
        <sz val="10"/>
        <color theme="0"/>
        <rFont val="Helvetica Neue"/>
        <charset val="134"/>
      </rPr>
      <t>)</t>
    </r>
  </si>
  <si>
    <t>volcanic rock</t>
  </si>
  <si>
    <t>安山岩</t>
  </si>
  <si>
    <t>Andesite</t>
  </si>
  <si>
    <t>花岗岩</t>
  </si>
  <si>
    <t>Granite</t>
  </si>
  <si>
    <t>玄武岩</t>
  </si>
  <si>
    <t>Basalt</t>
  </si>
  <si>
    <t>黑耀石</t>
  </si>
  <si>
    <t>Obsidian</t>
  </si>
  <si>
    <t>大理石</t>
  </si>
  <si>
    <t>Marble / Marbling</t>
  </si>
  <si>
    <t>石英岩</t>
  </si>
  <si>
    <t>Quartzite</t>
  </si>
  <si>
    <t>蛇岩纹</t>
  </si>
  <si>
    <t>Serpentinite</t>
  </si>
  <si>
    <t>磨石子</t>
  </si>
  <si>
    <t>Terrazzo</t>
  </si>
  <si>
    <r>
      <rPr>
        <sz val="10"/>
        <color theme="0"/>
        <rFont val="宋体-简"/>
        <charset val="134"/>
      </rPr>
      <t>洞岩</t>
    </r>
    <r>
      <rPr>
        <sz val="10"/>
        <color theme="0"/>
        <rFont val="Helvetica Neue"/>
        <charset val="134"/>
      </rPr>
      <t xml:space="preserve"> / </t>
    </r>
    <r>
      <rPr>
        <sz val="10"/>
        <color theme="0"/>
        <rFont val="宋体-简"/>
        <charset val="134"/>
      </rPr>
      <t>石灰华</t>
    </r>
  </si>
  <si>
    <t>Travertine</t>
  </si>
  <si>
    <t>马赛克</t>
  </si>
  <si>
    <t>Mosaic</t>
  </si>
  <si>
    <t>石柱</t>
  </si>
  <si>
    <t>Column</t>
  </si>
  <si>
    <t>哑光</t>
  </si>
  <si>
    <t>hone finished</t>
  </si>
  <si>
    <t>抛光</t>
  </si>
  <si>
    <t>polished finished</t>
  </si>
  <si>
    <t>混合结构</t>
  </si>
  <si>
    <t>concrete texture</t>
  </si>
  <si>
    <t>磁砖</t>
  </si>
  <si>
    <t>Tile</t>
  </si>
  <si>
    <t>鹅卵石</t>
  </si>
  <si>
    <t>cobblestone</t>
  </si>
  <si>
    <t>红宝石</t>
  </si>
  <si>
    <t>Ruby</t>
  </si>
  <si>
    <t>蓝宝石</t>
  </si>
  <si>
    <t>Sapphire</t>
  </si>
  <si>
    <t>天青石</t>
  </si>
  <si>
    <t>Celestine</t>
  </si>
  <si>
    <t>青金石</t>
  </si>
  <si>
    <t>Lazurite</t>
  </si>
  <si>
    <t>月光石</t>
  </si>
  <si>
    <t>Moonstone</t>
  </si>
  <si>
    <t>紫水晶</t>
  </si>
  <si>
    <t>Amethyst</t>
  </si>
  <si>
    <t>黄玉（黄晶）</t>
  </si>
  <si>
    <t>Citrine</t>
  </si>
  <si>
    <t>水晶</t>
  </si>
  <si>
    <t>Crystal</t>
  </si>
  <si>
    <t>本质</t>
  </si>
  <si>
    <t>Quartz</t>
  </si>
  <si>
    <t>石榴石</t>
  </si>
  <si>
    <t>tasty</t>
  </si>
  <si>
    <t>钻石</t>
  </si>
  <si>
    <t>Diamond</t>
  </si>
  <si>
    <r>
      <rPr>
        <sz val="10"/>
        <color theme="0"/>
        <rFont val="宋体-简"/>
        <charset val="134"/>
      </rPr>
      <t>亚历山大石</t>
    </r>
    <r>
      <rPr>
        <sz val="10"/>
        <color theme="0"/>
        <rFont val="Helvetica Neue"/>
        <charset val="134"/>
      </rPr>
      <t>/</t>
    </r>
    <r>
      <rPr>
        <sz val="10"/>
        <color theme="0"/>
        <rFont val="宋体-简"/>
        <charset val="134"/>
      </rPr>
      <t>变色石</t>
    </r>
  </si>
  <si>
    <t xml:space="preserve">Alexandrite        </t>
  </si>
  <si>
    <t>金绿玉</t>
  </si>
  <si>
    <t>Chrysoberyl</t>
  </si>
  <si>
    <t>电气石（碧玺）</t>
  </si>
  <si>
    <t>Tourmaline</t>
  </si>
  <si>
    <t>绿松石</t>
  </si>
  <si>
    <t>Turquoise</t>
  </si>
  <si>
    <t>祖母绿</t>
  </si>
  <si>
    <t>Emerald</t>
  </si>
  <si>
    <t>海蓝宝石</t>
  </si>
  <si>
    <t>Aquamarine</t>
  </si>
  <si>
    <t>橄榄石</t>
  </si>
  <si>
    <t>Olivine/Peridot</t>
  </si>
  <si>
    <t>玛瑙</t>
  </si>
  <si>
    <t>Agate</t>
  </si>
  <si>
    <t>蛋白石</t>
  </si>
  <si>
    <t>Opal</t>
  </si>
  <si>
    <t>绿柱石</t>
  </si>
  <si>
    <t>Beryl</t>
  </si>
  <si>
    <r>
      <rPr>
        <sz val="10"/>
        <color theme="0"/>
        <rFont val="宋体-简"/>
        <charset val="134"/>
      </rPr>
      <t>丹泉石</t>
    </r>
    <r>
      <rPr>
        <sz val="10"/>
        <color theme="0"/>
        <rFont val="Helvetica Neue"/>
        <charset val="134"/>
      </rPr>
      <t>(</t>
    </r>
    <r>
      <rPr>
        <sz val="10"/>
        <color theme="0"/>
        <rFont val="宋体-简"/>
        <charset val="134"/>
      </rPr>
      <t>坦桑石</t>
    </r>
    <r>
      <rPr>
        <sz val="10"/>
        <color theme="0"/>
        <rFont val="Helvetica Neue"/>
        <charset val="134"/>
      </rPr>
      <t>)</t>
    </r>
  </si>
  <si>
    <t>Tanzanite</t>
  </si>
  <si>
    <t>琥珀</t>
  </si>
  <si>
    <t>Amber</t>
  </si>
  <si>
    <t>珍珠</t>
  </si>
  <si>
    <t>Pearl</t>
  </si>
  <si>
    <t>珊瑚</t>
  </si>
  <si>
    <t>Coral</t>
  </si>
  <si>
    <t>象牙</t>
  </si>
  <si>
    <t>Ivory</t>
  </si>
  <si>
    <r>
      <rPr>
        <sz val="10"/>
        <color theme="0"/>
        <rFont val="宋体-简"/>
        <charset val="134"/>
      </rPr>
      <t>蓝铜矿</t>
    </r>
    <r>
      <rPr>
        <sz val="10"/>
        <color theme="0"/>
        <rFont val="Helvetica Neue"/>
        <charset val="134"/>
      </rPr>
      <t>/</t>
    </r>
    <r>
      <rPr>
        <sz val="10"/>
        <color theme="0"/>
        <rFont val="宋体-简"/>
        <charset val="134"/>
      </rPr>
      <t>石青</t>
    </r>
  </si>
  <si>
    <t>Azurite</t>
  </si>
  <si>
    <t>孔雀石</t>
  </si>
  <si>
    <t>Malachite</t>
  </si>
  <si>
    <r>
      <rPr>
        <sz val="10"/>
        <color theme="0"/>
        <rFont val="宋体-简"/>
        <charset val="134"/>
      </rPr>
      <t>翡翠</t>
    </r>
    <r>
      <rPr>
        <sz val="10"/>
        <color theme="0"/>
        <rFont val="Helvetica Neue"/>
        <charset val="134"/>
      </rPr>
      <t>/</t>
    </r>
    <r>
      <rPr>
        <sz val="10"/>
        <color theme="0"/>
        <rFont val="宋体-简"/>
        <charset val="134"/>
      </rPr>
      <t>玉石</t>
    </r>
  </si>
  <si>
    <t>Jadeite / Jade</t>
  </si>
  <si>
    <r>
      <rPr>
        <sz val="10"/>
        <color theme="0"/>
        <rFont val="宋体-简"/>
        <charset val="134"/>
      </rPr>
      <t>煤精</t>
    </r>
    <r>
      <rPr>
        <sz val="10"/>
        <color theme="0"/>
        <rFont val="Helvetica Neue"/>
        <charset val="134"/>
      </rPr>
      <t>/</t>
    </r>
    <r>
      <rPr>
        <sz val="10"/>
        <color theme="0"/>
        <rFont val="宋体-简"/>
        <charset val="134"/>
      </rPr>
      <t>炭玉</t>
    </r>
  </si>
  <si>
    <t>Jet</t>
  </si>
  <si>
    <t>斑彩石</t>
  </si>
  <si>
    <t>Calcentin / Korit</t>
  </si>
  <si>
    <t>硫</t>
  </si>
  <si>
    <t>Sulfur</t>
  </si>
  <si>
    <t>莫桑石（像钻石）</t>
  </si>
  <si>
    <t>Moissanite</t>
  </si>
  <si>
    <t>萤石</t>
  </si>
  <si>
    <t>Fluorite</t>
  </si>
  <si>
    <t>摩根石</t>
  </si>
  <si>
    <t>Morganite</t>
  </si>
  <si>
    <t>粉红尖晶石</t>
  </si>
  <si>
    <t>Pink Spinel</t>
  </si>
  <si>
    <t>煤矿</t>
  </si>
  <si>
    <t>coal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</si>
</sst>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s>
  <fonts count="43">
    <font>
      <sz val="10"/>
      <color indexed="8"/>
      <name val="Helvetica Neue"/>
      <charset val="134"/>
    </font>
    <font>
      <sz val="10"/>
      <color theme="0"/>
      <name val="Helvetica Neue"/>
      <charset val="134"/>
    </font>
    <font>
      <sz val="14"/>
      <color theme="0"/>
      <name val="宋体-简"/>
      <charset val="134"/>
    </font>
    <font>
      <sz val="14"/>
      <color theme="0"/>
      <name val="Helvetica Neue"/>
      <charset val="134"/>
    </font>
    <font>
      <sz val="14"/>
      <color theme="0"/>
      <name val="Arial"/>
      <charset val="134"/>
    </font>
    <font>
      <sz val="10"/>
      <color theme="0"/>
      <name val="Arial"/>
      <charset val="134"/>
    </font>
    <font>
      <sz val="11"/>
      <color theme="0"/>
      <name val="Helvetica Neue"/>
      <charset val="134"/>
    </font>
    <font>
      <sz val="10"/>
      <color theme="0"/>
      <name val="宋体-简"/>
      <charset val="134"/>
    </font>
    <font>
      <b/>
      <sz val="11"/>
      <color rgb="FF000000"/>
      <name val="宋体"/>
      <charset val="134"/>
    </font>
    <font>
      <b/>
      <sz val="11"/>
      <color rgb="FFFF0000"/>
      <name val="宋体"/>
      <charset val="134"/>
    </font>
    <font>
      <sz val="11"/>
      <color rgb="FF000000"/>
      <name val="宋体"/>
      <charset val="134"/>
    </font>
    <font>
      <sz val="11"/>
      <color rgb="FFFF0000"/>
      <name val="宋体"/>
      <charset val="134"/>
    </font>
    <font>
      <b/>
      <sz val="11"/>
      <name val="宋体"/>
      <charset val="134"/>
    </font>
    <font>
      <sz val="11"/>
      <name val="宋体"/>
      <charset val="134"/>
    </font>
    <font>
      <sz val="12"/>
      <name val="宋体"/>
      <charset val="134"/>
    </font>
    <font>
      <sz val="11"/>
      <color theme="1"/>
      <name val="Helvetica Neue"/>
      <charset val="134"/>
      <scheme val="minor"/>
    </font>
    <font>
      <b/>
      <sz val="14"/>
      <color rgb="FF000000"/>
      <name val="宋体"/>
      <charset val="134"/>
    </font>
    <font>
      <sz val="11"/>
      <color indexed="8"/>
      <name val="Helvetica Neue"/>
      <charset val="134"/>
      <scheme val="minor"/>
    </font>
    <font>
      <b/>
      <sz val="16"/>
      <color rgb="FF000000"/>
      <name val="宋体"/>
      <charset val="134"/>
    </font>
    <font>
      <sz val="10"/>
      <color rgb="FFFFFFFF"/>
      <name val="Helvetica Neue"/>
      <charset val="134"/>
      <scheme val="major"/>
    </font>
    <font>
      <sz val="10"/>
      <name val="等线"/>
      <charset val="134"/>
    </font>
    <font>
      <b/>
      <sz val="16"/>
      <name val="宋体"/>
      <charset val="134"/>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b/>
      <sz val="9"/>
      <name val="宋体"/>
      <charset val="134"/>
    </font>
    <font>
      <sz val="9"/>
      <name val="宋体"/>
      <charset val="134"/>
    </font>
  </fonts>
  <fills count="44">
    <fill>
      <patternFill patternType="none"/>
    </fill>
    <fill>
      <patternFill patternType="gray125"/>
    </fill>
    <fill>
      <patternFill patternType="solid">
        <fgColor rgb="FFFFC000"/>
        <bgColor indexed="64"/>
      </patternFill>
    </fill>
    <fill>
      <patternFill patternType="solid">
        <fgColor rgb="FFBDD7EE"/>
        <bgColor indexed="64"/>
      </patternFill>
    </fill>
    <fill>
      <patternFill patternType="solid">
        <fgColor rgb="FFDDEBF7"/>
        <bgColor indexed="64"/>
      </patternFill>
    </fill>
    <fill>
      <patternFill patternType="solid">
        <fgColor rgb="FFF8CBAD"/>
        <bgColor indexed="64"/>
      </patternFill>
    </fill>
    <fill>
      <patternFill patternType="solid">
        <fgColor rgb="FFFCE4D6"/>
        <bgColor indexed="64"/>
      </patternFill>
    </fill>
    <fill>
      <patternFill patternType="solid">
        <fgColor rgb="FFFFF2CC"/>
        <bgColor indexed="64"/>
      </patternFill>
    </fill>
    <fill>
      <patternFill patternType="solid">
        <fgColor rgb="FF2F75B5"/>
        <bgColor indexed="64"/>
      </patternFill>
    </fill>
    <fill>
      <patternFill patternType="solid">
        <fgColor rgb="FFF4B084"/>
        <bgColor indexed="64"/>
      </patternFill>
    </fill>
    <fill>
      <patternFill patternType="solid">
        <fgColor rgb="FF9BC2E6"/>
        <bgColor indexed="64"/>
      </patternFill>
    </fill>
    <fill>
      <patternFill patternType="solid">
        <fgColor rgb="FFE98A00"/>
        <bgColor indexed="64"/>
      </patternFill>
    </fill>
    <fill>
      <patternFill patternType="solid">
        <fgColor rgb="FFDEEC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indexed="10"/>
      </left>
      <right style="thin">
        <color indexed="10"/>
      </right>
      <top style="thin">
        <color indexed="10"/>
      </top>
      <bottom style="thin">
        <color indexed="1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5" fillId="13" borderId="14"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5" applyNumberFormat="0" applyFill="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29" fillId="0" borderId="0" applyNumberFormat="0" applyFill="0" applyBorder="0" applyAlignment="0" applyProtection="0">
      <alignment vertical="center"/>
    </xf>
    <xf numFmtId="0" fontId="30" fillId="14" borderId="17" applyNumberFormat="0" applyAlignment="0" applyProtection="0">
      <alignment vertical="center"/>
    </xf>
    <xf numFmtId="0" fontId="31" fillId="15" borderId="18" applyNumberFormat="0" applyAlignment="0" applyProtection="0">
      <alignment vertical="center"/>
    </xf>
    <xf numFmtId="0" fontId="32" fillId="15" borderId="17" applyNumberFormat="0" applyAlignment="0" applyProtection="0">
      <alignment vertical="center"/>
    </xf>
    <xf numFmtId="0" fontId="33" fillId="16" borderId="19" applyNumberFormat="0" applyAlignment="0" applyProtection="0">
      <alignment vertical="center"/>
    </xf>
    <xf numFmtId="0" fontId="34" fillId="0" borderId="20" applyNumberFormat="0" applyFill="0" applyAlignment="0" applyProtection="0">
      <alignment vertical="center"/>
    </xf>
    <xf numFmtId="0" fontId="35" fillId="0" borderId="21" applyNumberFormat="0" applyFill="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xf numFmtId="0" fontId="39" fillId="40" borderId="0" applyNumberFormat="0" applyBorder="0" applyAlignment="0" applyProtection="0">
      <alignment vertical="center"/>
    </xf>
    <xf numFmtId="0" fontId="40" fillId="41" borderId="0" applyNumberFormat="0" applyBorder="0" applyAlignment="0" applyProtection="0">
      <alignment vertical="center"/>
    </xf>
    <xf numFmtId="0" fontId="40" fillId="42" borderId="0" applyNumberFormat="0" applyBorder="0" applyAlignment="0" applyProtection="0">
      <alignment vertical="center"/>
    </xf>
    <xf numFmtId="0" fontId="39" fillId="43" borderId="0" applyNumberFormat="0" applyBorder="0" applyAlignment="0" applyProtection="0">
      <alignment vertical="center"/>
    </xf>
  </cellStyleXfs>
  <cellXfs count="137">
    <xf numFmtId="0" fontId="0" fillId="0" borderId="0" xfId="0" applyFont="1" applyAlignment="1">
      <alignment vertical="top" wrapText="1"/>
    </xf>
    <xf numFmtId="0" fontId="1" fillId="0" borderId="0" xfId="0" applyNumberFormat="1" applyFont="1" applyFill="1" applyAlignment="1">
      <alignment vertical="top" wrapText="1"/>
    </xf>
    <xf numFmtId="0" fontId="1" fillId="0" borderId="0" xfId="0" applyFont="1" applyFill="1" applyAlignment="1">
      <alignment vertical="top" wrapText="1"/>
    </xf>
    <xf numFmtId="49" fontId="2" fillId="0" borderId="1" xfId="0" applyNumberFormat="1" applyFont="1" applyFill="1" applyBorder="1" applyAlignment="1">
      <alignment vertical="center" wrapText="1"/>
    </xf>
    <xf numFmtId="49" fontId="3" fillId="0" borderId="1" xfId="0" applyNumberFormat="1" applyFont="1" applyFill="1" applyBorder="1" applyAlignment="1">
      <alignment vertical="center" wrapText="1"/>
    </xf>
    <xf numFmtId="49" fontId="2" fillId="0" borderId="1" xfId="0" applyNumberFormat="1" applyFont="1" applyFill="1" applyBorder="1" applyAlignment="1">
      <alignment vertical="top" wrapText="1"/>
    </xf>
    <xf numFmtId="49" fontId="3" fillId="0" borderId="1" xfId="0" applyNumberFormat="1" applyFont="1" applyFill="1" applyBorder="1" applyAlignment="1">
      <alignment vertical="top" wrapText="1"/>
    </xf>
    <xf numFmtId="0" fontId="3" fillId="0" borderId="1" xfId="0" applyFont="1" applyFill="1" applyBorder="1" applyAlignment="1">
      <alignment vertical="top" wrapText="1"/>
    </xf>
    <xf numFmtId="0" fontId="2" fillId="0" borderId="1" xfId="0" applyFont="1" applyFill="1" applyBorder="1" applyAlignment="1">
      <alignment vertical="top" wrapText="1"/>
    </xf>
    <xf numFmtId="49" fontId="4" fillId="0" borderId="1" xfId="0" applyNumberFormat="1" applyFont="1" applyFill="1" applyBorder="1" applyAlignment="1">
      <alignment horizontal="left" vertical="center" wrapText="1" readingOrder="1"/>
    </xf>
    <xf numFmtId="49" fontId="2" fillId="0" borderId="1" xfId="0" applyNumberFormat="1" applyFont="1" applyFill="1" applyBorder="1" applyAlignment="1">
      <alignment horizontal="left" vertical="center" wrapText="1" readingOrder="1"/>
    </xf>
    <xf numFmtId="0" fontId="5" fillId="0" borderId="1" xfId="0" applyFont="1" applyFill="1" applyBorder="1" applyAlignment="1">
      <alignment horizontal="left" vertical="center" wrapText="1" readingOrder="1"/>
    </xf>
    <xf numFmtId="0" fontId="6" fillId="0" borderId="1" xfId="0" applyFont="1" applyFill="1" applyBorder="1" applyAlignment="1">
      <alignment vertical="top" wrapText="1"/>
    </xf>
    <xf numFmtId="0" fontId="1" fillId="0" borderId="1" xfId="0" applyFont="1" applyFill="1" applyBorder="1" applyAlignment="1">
      <alignment vertical="top" wrapText="1"/>
    </xf>
    <xf numFmtId="0" fontId="7" fillId="0" borderId="1" xfId="0" applyFont="1" applyFill="1" applyBorder="1" applyAlignment="1">
      <alignment horizontal="left" vertical="center" wrapText="1" readingOrder="1"/>
    </xf>
    <xf numFmtId="0" fontId="7" fillId="0" borderId="1" xfId="0" applyFont="1" applyFill="1" applyBorder="1" applyAlignment="1">
      <alignment vertical="top" wrapText="1"/>
    </xf>
    <xf numFmtId="0" fontId="7" fillId="0" borderId="0" xfId="0" applyNumberFormat="1" applyFont="1" applyFill="1" applyAlignment="1">
      <alignment vertical="top" wrapText="1"/>
    </xf>
    <xf numFmtId="0" fontId="8" fillId="2" borderId="2" xfId="0" applyNumberFormat="1" applyFont="1" applyFill="1" applyBorder="1" applyAlignment="1" applyProtection="1">
      <alignment vertical="center"/>
    </xf>
    <xf numFmtId="0" fontId="9" fillId="3" borderId="2" xfId="0" applyNumberFormat="1" applyFont="1" applyFill="1" applyBorder="1" applyAlignment="1" applyProtection="1">
      <alignment vertical="center"/>
    </xf>
    <xf numFmtId="0" fontId="10" fillId="4" borderId="2" xfId="0" applyNumberFormat="1" applyFont="1" applyFill="1" applyBorder="1" applyAlignment="1" applyProtection="1">
      <alignment vertical="center"/>
    </xf>
    <xf numFmtId="0" fontId="11" fillId="5" borderId="2" xfId="0" applyNumberFormat="1" applyFont="1" applyFill="1" applyBorder="1" applyAlignment="1" applyProtection="1">
      <alignment vertical="center"/>
    </xf>
    <xf numFmtId="0" fontId="11" fillId="6" borderId="2" xfId="0" applyNumberFormat="1" applyFont="1" applyFill="1" applyBorder="1" applyAlignment="1" applyProtection="1">
      <alignment vertical="center"/>
    </xf>
    <xf numFmtId="0" fontId="10" fillId="6" borderId="2" xfId="0" applyNumberFormat="1" applyFont="1" applyFill="1" applyBorder="1" applyAlignment="1" applyProtection="1">
      <alignment vertical="center"/>
    </xf>
    <xf numFmtId="0" fontId="11" fillId="3" borderId="2" xfId="0" applyNumberFormat="1" applyFont="1" applyFill="1" applyBorder="1" applyAlignment="1" applyProtection="1">
      <alignment vertical="center"/>
    </xf>
    <xf numFmtId="0" fontId="11" fillId="7" borderId="2" xfId="0" applyNumberFormat="1" applyFont="1" applyFill="1" applyBorder="1" applyAlignment="1" applyProtection="1">
      <alignment vertical="center"/>
    </xf>
    <xf numFmtId="0" fontId="10" fillId="7" borderId="2" xfId="0" applyNumberFormat="1" applyFont="1" applyFill="1" applyBorder="1" applyAlignment="1" applyProtection="1">
      <alignment vertical="center"/>
    </xf>
    <xf numFmtId="0" fontId="10" fillId="0" borderId="2" xfId="0" applyNumberFormat="1" applyFont="1" applyFill="1" applyBorder="1" applyAlignment="1" applyProtection="1">
      <alignment vertical="center"/>
    </xf>
    <xf numFmtId="0" fontId="10" fillId="0" borderId="2" xfId="0" applyNumberFormat="1" applyFont="1" applyFill="1" applyBorder="1" applyAlignment="1" applyProtection="1">
      <alignment vertical="center" wrapText="1"/>
    </xf>
    <xf numFmtId="0" fontId="12" fillId="2" borderId="2" xfId="0" applyNumberFormat="1" applyFont="1" applyFill="1" applyBorder="1" applyAlignment="1" applyProtection="1">
      <alignment vertical="center"/>
    </xf>
    <xf numFmtId="0" fontId="12" fillId="2" borderId="2" xfId="0" applyNumberFormat="1" applyFont="1" applyFill="1" applyBorder="1" applyAlignment="1" applyProtection="1">
      <alignment vertical="center" wrapText="1"/>
    </xf>
    <xf numFmtId="0" fontId="12" fillId="3" borderId="2" xfId="0" applyNumberFormat="1" applyFont="1" applyFill="1" applyBorder="1" applyAlignment="1" applyProtection="1">
      <alignment vertical="center"/>
    </xf>
    <xf numFmtId="0" fontId="12" fillId="3" borderId="2" xfId="0" applyNumberFormat="1" applyFont="1" applyFill="1" applyBorder="1" applyAlignment="1" applyProtection="1">
      <alignment vertical="center" wrapText="1"/>
    </xf>
    <xf numFmtId="0" fontId="13" fillId="4" borderId="2" xfId="0" applyNumberFormat="1" applyFont="1" applyFill="1" applyBorder="1" applyAlignment="1" applyProtection="1">
      <alignment vertical="center"/>
    </xf>
    <xf numFmtId="0" fontId="13" fillId="4" borderId="2" xfId="0" applyNumberFormat="1" applyFont="1" applyFill="1" applyBorder="1" applyAlignment="1" applyProtection="1">
      <alignment vertical="center" wrapText="1"/>
    </xf>
    <xf numFmtId="0" fontId="13" fillId="5" borderId="2" xfId="0" applyNumberFormat="1" applyFont="1" applyFill="1" applyBorder="1" applyAlignment="1" applyProtection="1">
      <alignment vertical="center"/>
    </xf>
    <xf numFmtId="0" fontId="14" fillId="5" borderId="2" xfId="0" applyNumberFormat="1" applyFont="1" applyFill="1" applyBorder="1" applyAlignment="1" applyProtection="1">
      <alignment vertical="center"/>
    </xf>
    <xf numFmtId="0" fontId="14" fillId="5" borderId="2" xfId="0" applyNumberFormat="1" applyFont="1" applyFill="1" applyBorder="1" applyAlignment="1" applyProtection="1">
      <alignment vertical="center" wrapText="1"/>
    </xf>
    <xf numFmtId="0" fontId="13" fillId="5" borderId="2" xfId="0" applyNumberFormat="1" applyFont="1" applyFill="1" applyBorder="1" applyAlignment="1" applyProtection="1">
      <alignment vertical="center" wrapText="1"/>
    </xf>
    <xf numFmtId="0" fontId="13" fillId="6" borderId="2" xfId="0" applyNumberFormat="1" applyFont="1" applyFill="1" applyBorder="1" applyAlignment="1" applyProtection="1">
      <alignment vertical="center"/>
    </xf>
    <xf numFmtId="0" fontId="13" fillId="6" borderId="2" xfId="0" applyNumberFormat="1" applyFont="1" applyFill="1" applyBorder="1" applyAlignment="1" applyProtection="1">
      <alignment vertical="center" wrapText="1"/>
    </xf>
    <xf numFmtId="0" fontId="13" fillId="3" borderId="2" xfId="0" applyNumberFormat="1" applyFont="1" applyFill="1" applyBorder="1" applyAlignment="1" applyProtection="1">
      <alignment vertical="center"/>
    </xf>
    <xf numFmtId="0" fontId="14" fillId="3" borderId="2" xfId="0" applyNumberFormat="1" applyFont="1" applyFill="1" applyBorder="1" applyAlignment="1" applyProtection="1">
      <alignment vertical="center"/>
    </xf>
    <xf numFmtId="0" fontId="14" fillId="3" borderId="2" xfId="0" applyNumberFormat="1" applyFont="1" applyFill="1" applyBorder="1" applyAlignment="1" applyProtection="1">
      <alignment vertical="center" wrapText="1"/>
    </xf>
    <xf numFmtId="0" fontId="13" fillId="3" borderId="2" xfId="0" applyNumberFormat="1" applyFont="1" applyFill="1" applyBorder="1" applyAlignment="1" applyProtection="1">
      <alignment vertical="center" wrapText="1"/>
    </xf>
    <xf numFmtId="0" fontId="13" fillId="7" borderId="2" xfId="0" applyNumberFormat="1" applyFont="1" applyFill="1" applyBorder="1" applyAlignment="1" applyProtection="1">
      <alignment vertical="center"/>
    </xf>
    <xf numFmtId="0" fontId="13" fillId="7" borderId="2" xfId="0" applyNumberFormat="1" applyFont="1" applyFill="1" applyBorder="1" applyAlignment="1" applyProtection="1">
      <alignment vertical="center" wrapText="1"/>
    </xf>
    <xf numFmtId="0" fontId="10" fillId="4" borderId="2" xfId="0" applyNumberFormat="1" applyFont="1" applyFill="1" applyBorder="1" applyAlignment="1" applyProtection="1">
      <alignment vertical="center" wrapText="1"/>
    </xf>
    <xf numFmtId="0" fontId="8" fillId="0" borderId="0" xfId="0" applyNumberFormat="1" applyFont="1" applyFill="1" applyBorder="1" applyAlignment="1" applyProtection="1">
      <alignment vertical="center"/>
      <protection locked="0" hidden="1"/>
    </xf>
    <xf numFmtId="0" fontId="10" fillId="0" borderId="0" xfId="0" applyNumberFormat="1" applyFont="1" applyFill="1" applyBorder="1" applyAlignment="1" applyProtection="1">
      <alignment vertical="center"/>
      <protection locked="0" hidden="1"/>
    </xf>
    <xf numFmtId="0" fontId="10" fillId="0" borderId="0" xfId="0" applyNumberFormat="1" applyFont="1" applyFill="1" applyBorder="1" applyAlignment="1" applyProtection="1">
      <alignment vertical="center" wrapText="1"/>
      <protection locked="0" hidden="1"/>
    </xf>
    <xf numFmtId="0" fontId="8" fillId="8" borderId="2" xfId="0" applyNumberFormat="1" applyFont="1" applyFill="1" applyBorder="1" applyAlignment="1" applyProtection="1">
      <alignment horizontal="center" vertical="center"/>
      <protection locked="0" hidden="1"/>
    </xf>
    <xf numFmtId="0" fontId="8" fillId="9" borderId="2" xfId="0" applyNumberFormat="1" applyFont="1" applyFill="1" applyBorder="1" applyAlignment="1" applyProtection="1">
      <alignment vertical="center" wrapText="1"/>
      <protection locked="0" hidden="1"/>
    </xf>
    <xf numFmtId="0" fontId="8" fillId="0" borderId="2" xfId="0" applyNumberFormat="1" applyFont="1" applyFill="1" applyBorder="1" applyAlignment="1" applyProtection="1">
      <alignment vertical="center" wrapText="1"/>
      <protection locked="0" hidden="1"/>
    </xf>
    <xf numFmtId="0" fontId="12" fillId="10" borderId="2" xfId="0" applyNumberFormat="1" applyFont="1" applyFill="1" applyBorder="1" applyAlignment="1" applyProtection="1">
      <alignment vertical="center"/>
      <protection locked="0" hidden="1"/>
    </xf>
    <xf numFmtId="0" fontId="10" fillId="4" borderId="2" xfId="0" applyNumberFormat="1" applyFont="1" applyFill="1" applyBorder="1" applyAlignment="1" applyProtection="1">
      <alignment vertical="center"/>
      <protection locked="0" hidden="1"/>
    </xf>
    <xf numFmtId="0" fontId="10" fillId="6" borderId="2" xfId="0" applyNumberFormat="1" applyFont="1" applyFill="1" applyBorder="1" applyAlignment="1" applyProtection="1">
      <alignment horizontal="center" vertical="top" wrapText="1"/>
      <protection hidden="1"/>
    </xf>
    <xf numFmtId="0" fontId="10" fillId="0" borderId="2" xfId="0" applyNumberFormat="1" applyFont="1" applyFill="1" applyBorder="1" applyAlignment="1" applyProtection="1">
      <alignment horizontal="center" vertical="top" wrapText="1"/>
      <protection locked="0" hidden="1"/>
    </xf>
    <xf numFmtId="0" fontId="8" fillId="4" borderId="2" xfId="0" applyNumberFormat="1" applyFont="1" applyFill="1" applyBorder="1" applyAlignment="1" applyProtection="1">
      <alignment vertical="center"/>
      <protection locked="0" hidden="1"/>
    </xf>
    <xf numFmtId="0" fontId="8" fillId="10" borderId="2" xfId="0" applyNumberFormat="1" applyFont="1" applyFill="1" applyBorder="1" applyAlignment="1" applyProtection="1">
      <alignment vertical="center"/>
      <protection locked="0" hidden="1"/>
    </xf>
    <xf numFmtId="0" fontId="10" fillId="4" borderId="2" xfId="0" applyNumberFormat="1" applyFont="1" applyFill="1" applyBorder="1" applyAlignment="1" applyProtection="1">
      <alignment vertical="center" wrapText="1"/>
      <protection locked="0" hidden="1"/>
    </xf>
    <xf numFmtId="0" fontId="8" fillId="0" borderId="0" xfId="0" applyNumberFormat="1" applyFont="1" applyFill="1" applyBorder="1" applyAlignment="1" applyProtection="1">
      <alignment vertical="center" wrapText="1"/>
      <protection locked="0" hidden="1"/>
    </xf>
    <xf numFmtId="0" fontId="8" fillId="0" borderId="2" xfId="0" applyNumberFormat="1" applyFont="1" applyFill="1" applyBorder="1" applyAlignment="1" applyProtection="1">
      <alignment vertical="center"/>
      <protection locked="0" hidden="1"/>
    </xf>
    <xf numFmtId="0" fontId="10" fillId="0" borderId="0" xfId="0" applyNumberFormat="1" applyFont="1" applyFill="1" applyBorder="1" applyAlignment="1" applyProtection="1">
      <alignment horizontal="left" vertical="center"/>
      <protection locked="0" hidden="1"/>
    </xf>
    <xf numFmtId="0" fontId="10" fillId="0" borderId="3" xfId="0" applyNumberFormat="1" applyFont="1" applyFill="1" applyBorder="1" applyAlignment="1" applyProtection="1">
      <alignment vertical="center" wrapText="1"/>
      <protection locked="0" hidden="1"/>
    </xf>
    <xf numFmtId="0" fontId="15" fillId="0" borderId="2" xfId="0" applyNumberFormat="1" applyFont="1" applyFill="1" applyBorder="1" applyAlignment="1" applyProtection="1">
      <alignment vertical="center"/>
    </xf>
    <xf numFmtId="0" fontId="10" fillId="0" borderId="4" xfId="0" applyNumberFormat="1" applyFont="1" applyFill="1" applyBorder="1" applyAlignment="1" applyProtection="1">
      <alignment vertical="center" wrapText="1"/>
      <protection locked="0" hidden="1"/>
    </xf>
    <xf numFmtId="0" fontId="16" fillId="8" borderId="5" xfId="0" applyNumberFormat="1" applyFont="1" applyFill="1" applyBorder="1" applyAlignment="1" applyProtection="1">
      <alignment horizontal="left" vertical="center"/>
      <protection locked="0" hidden="1"/>
    </xf>
    <xf numFmtId="0" fontId="16" fillId="8" borderId="0" xfId="0" applyNumberFormat="1" applyFont="1" applyFill="1" applyBorder="1" applyAlignment="1" applyProtection="1">
      <alignment horizontal="left" vertical="center"/>
      <protection locked="0" hidden="1"/>
    </xf>
    <xf numFmtId="0" fontId="16" fillId="8" borderId="0" xfId="0" applyNumberFormat="1" applyFont="1" applyFill="1" applyBorder="1" applyAlignment="1" applyProtection="1">
      <alignment horizontal="center" vertical="center"/>
      <protection locked="0" hidden="1"/>
    </xf>
    <xf numFmtId="0" fontId="8" fillId="9" borderId="2" xfId="0" applyNumberFormat="1" applyFont="1" applyFill="1" applyBorder="1" applyAlignment="1" applyProtection="1">
      <alignment horizontal="center" vertical="center" wrapText="1"/>
      <protection locked="0" hidden="1"/>
    </xf>
    <xf numFmtId="0" fontId="8" fillId="0" borderId="6" xfId="0" applyNumberFormat="1" applyFont="1" applyFill="1" applyBorder="1" applyAlignment="1" applyProtection="1">
      <alignment horizontal="center" vertical="center"/>
      <protection locked="0" hidden="1"/>
    </xf>
    <xf numFmtId="0" fontId="10" fillId="0" borderId="2" xfId="0" applyNumberFormat="1" applyFont="1" applyFill="1" applyBorder="1" applyAlignment="1" applyProtection="1">
      <alignment vertical="center"/>
      <protection locked="0" hidden="1"/>
    </xf>
    <xf numFmtId="0" fontId="8" fillId="0" borderId="4" xfId="0" applyNumberFormat="1" applyFont="1" applyFill="1" applyBorder="1" applyAlignment="1" applyProtection="1">
      <alignment horizontal="center" vertical="center"/>
      <protection locked="0" hidden="1"/>
    </xf>
    <xf numFmtId="0" fontId="12" fillId="10" borderId="2" xfId="0" applyNumberFormat="1" applyFont="1" applyFill="1" applyBorder="1" applyAlignment="1" applyProtection="1">
      <alignment horizontal="left" vertical="center"/>
      <protection locked="0" hidden="1"/>
    </xf>
    <xf numFmtId="0" fontId="10" fillId="4" borderId="2" xfId="0" applyNumberFormat="1" applyFont="1" applyFill="1" applyBorder="1" applyAlignment="1" applyProtection="1">
      <alignment horizontal="left" vertical="center"/>
      <protection locked="0"/>
    </xf>
    <xf numFmtId="0" fontId="8" fillId="4" borderId="3" xfId="0" applyNumberFormat="1" applyFont="1" applyFill="1" applyBorder="1" applyAlignment="1" applyProtection="1">
      <alignment vertical="center"/>
      <protection locked="0"/>
    </xf>
    <xf numFmtId="0" fontId="8" fillId="6" borderId="2" xfId="0" applyNumberFormat="1" applyFont="1" applyFill="1" applyBorder="1" applyAlignment="1" applyProtection="1">
      <alignment horizontal="center" vertical="center" wrapText="1"/>
      <protection hidden="1"/>
    </xf>
    <xf numFmtId="0" fontId="13" fillId="0" borderId="6" xfId="0" applyNumberFormat="1" applyFont="1" applyFill="1" applyBorder="1" applyAlignment="1" applyProtection="1">
      <alignment vertical="center" wrapText="1"/>
      <protection locked="0" hidden="1"/>
    </xf>
    <xf numFmtId="0" fontId="13" fillId="0" borderId="4" xfId="0" applyNumberFormat="1" applyFont="1" applyFill="1" applyBorder="1" applyAlignment="1" applyProtection="1">
      <alignment vertical="center" wrapText="1"/>
      <protection locked="0" hidden="1"/>
    </xf>
    <xf numFmtId="0" fontId="10" fillId="0" borderId="6" xfId="0" applyNumberFormat="1" applyFont="1" applyFill="1" applyBorder="1" applyAlignment="1" applyProtection="1">
      <alignment vertical="center"/>
      <protection locked="0" hidden="1"/>
    </xf>
    <xf numFmtId="0" fontId="10" fillId="0" borderId="4" xfId="0" applyNumberFormat="1" applyFont="1" applyFill="1" applyBorder="1" applyAlignment="1" applyProtection="1">
      <alignment vertical="center"/>
      <protection locked="0" hidden="1"/>
    </xf>
    <xf numFmtId="0" fontId="10" fillId="4" borderId="3" xfId="0" applyNumberFormat="1" applyFont="1" applyFill="1" applyBorder="1" applyAlignment="1" applyProtection="1">
      <alignment vertical="center"/>
      <protection locked="0"/>
    </xf>
    <xf numFmtId="0" fontId="10" fillId="0" borderId="6" xfId="0" applyNumberFormat="1" applyFont="1" applyFill="1" applyBorder="1" applyAlignment="1" applyProtection="1">
      <alignment vertical="center" wrapText="1"/>
      <protection locked="0" hidden="1"/>
    </xf>
    <xf numFmtId="0" fontId="8" fillId="6" borderId="2" xfId="0" applyNumberFormat="1" applyFont="1" applyFill="1" applyBorder="1" applyAlignment="1" applyProtection="1">
      <alignment vertical="center" wrapText="1"/>
      <protection hidden="1"/>
    </xf>
    <xf numFmtId="0" fontId="10" fillId="0" borderId="3" xfId="0" applyNumberFormat="1" applyFont="1" applyFill="1" applyBorder="1" applyAlignment="1" applyProtection="1">
      <alignment vertical="center"/>
      <protection locked="0" hidden="1"/>
    </xf>
    <xf numFmtId="0" fontId="13" fillId="0" borderId="3" xfId="0" applyNumberFormat="1" applyFont="1" applyFill="1" applyBorder="1" applyAlignment="1" applyProtection="1">
      <alignment vertical="center" wrapText="1"/>
      <protection locked="0" hidden="1"/>
    </xf>
    <xf numFmtId="0" fontId="10" fillId="0" borderId="0" xfId="0" applyNumberFormat="1" applyFont="1" applyFill="1" applyBorder="1" applyAlignment="1" applyProtection="1">
      <alignment vertical="center" wrapText="1"/>
      <protection hidden="1"/>
    </xf>
    <xf numFmtId="0" fontId="10" fillId="0" borderId="2" xfId="0" applyNumberFormat="1" applyFont="1" applyFill="1" applyBorder="1" applyAlignment="1" applyProtection="1">
      <alignment vertical="center" wrapText="1"/>
      <protection locked="0" hidden="1"/>
    </xf>
    <xf numFmtId="0" fontId="10" fillId="0" borderId="7" xfId="0" applyNumberFormat="1" applyFont="1" applyFill="1" applyBorder="1" applyAlignment="1" applyProtection="1">
      <alignment horizontal="center" vertical="center" wrapText="1"/>
      <protection locked="0" hidden="1"/>
    </xf>
    <xf numFmtId="0" fontId="10" fillId="0" borderId="8" xfId="0" applyNumberFormat="1" applyFont="1" applyFill="1" applyBorder="1" applyAlignment="1" applyProtection="1">
      <alignment horizontal="center" vertical="center" wrapText="1"/>
      <protection locked="0" hidden="1"/>
    </xf>
    <xf numFmtId="0" fontId="10" fillId="0" borderId="0" xfId="0" applyNumberFormat="1" applyFont="1" applyFill="1" applyBorder="1" applyAlignment="1" applyProtection="1">
      <alignment horizontal="center" vertical="center" wrapText="1"/>
      <protection locked="0" hidden="1"/>
    </xf>
    <xf numFmtId="0" fontId="10" fillId="0" borderId="9" xfId="0" applyNumberFormat="1" applyFont="1" applyFill="1" applyBorder="1" applyAlignment="1" applyProtection="1">
      <alignment horizontal="center" vertical="center" wrapText="1"/>
      <protection locked="0" hidden="1"/>
    </xf>
    <xf numFmtId="0" fontId="10" fillId="0" borderId="10" xfId="0" applyNumberFormat="1" applyFont="1" applyFill="1" applyBorder="1" applyAlignment="1" applyProtection="1">
      <alignment horizontal="center" vertical="center" wrapText="1"/>
      <protection locked="0" hidden="1"/>
    </xf>
    <xf numFmtId="0" fontId="10" fillId="0" borderId="11" xfId="0" applyNumberFormat="1" applyFont="1" applyFill="1" applyBorder="1" applyAlignment="1" applyProtection="1">
      <alignment horizontal="center" vertical="center" wrapText="1"/>
      <protection locked="0" hidden="1"/>
    </xf>
    <xf numFmtId="0" fontId="10" fillId="0" borderId="12" xfId="0" applyNumberFormat="1" applyFont="1" applyFill="1" applyBorder="1" applyAlignment="1" applyProtection="1">
      <alignment vertical="center" wrapText="1"/>
      <protection locked="0" hidden="1"/>
    </xf>
    <xf numFmtId="0" fontId="10" fillId="0" borderId="0" xfId="0" applyNumberFormat="1" applyFont="1" applyFill="1" applyBorder="1" applyAlignment="1" applyProtection="1">
      <alignment vertical="center"/>
      <protection locked="0"/>
    </xf>
    <xf numFmtId="176" fontId="10" fillId="0" borderId="0" xfId="0" applyNumberFormat="1" applyFont="1" applyFill="1" applyBorder="1" applyAlignment="1" applyProtection="1">
      <alignment vertical="center"/>
      <protection locked="0"/>
    </xf>
    <xf numFmtId="0" fontId="17" fillId="0" borderId="0" xfId="0" applyNumberFormat="1" applyFont="1" applyFill="1" applyBorder="1" applyAlignment="1" applyProtection="1">
      <alignment vertical="center"/>
      <protection locked="0"/>
    </xf>
    <xf numFmtId="176" fontId="18" fillId="8" borderId="0" xfId="0" applyNumberFormat="1" applyFont="1" applyFill="1" applyBorder="1" applyAlignment="1" applyProtection="1">
      <alignment horizontal="center" vertical="center"/>
      <protection locked="0"/>
    </xf>
    <xf numFmtId="0" fontId="19" fillId="11" borderId="0" xfId="0" applyNumberFormat="1" applyFont="1" applyFill="1" applyBorder="1" applyAlignment="1" applyProtection="1">
      <alignment horizontal="center" vertical="center"/>
      <protection locked="0"/>
    </xf>
    <xf numFmtId="0" fontId="20" fillId="0" borderId="0" xfId="0" applyNumberFormat="1" applyFont="1" applyFill="1" applyBorder="1" applyAlignment="1" applyProtection="1">
      <alignment horizontal="left" vertical="center"/>
      <protection locked="0" hidden="1"/>
    </xf>
    <xf numFmtId="0" fontId="10" fillId="12" borderId="2" xfId="0" applyNumberFormat="1" applyFont="1" applyFill="1" applyBorder="1" applyAlignment="1" applyProtection="1">
      <alignment vertical="center" wrapText="1"/>
      <protection locked="0" hidden="1"/>
    </xf>
    <xf numFmtId="0" fontId="20" fillId="0" borderId="0" xfId="0" applyNumberFormat="1" applyFont="1" applyFill="1" applyBorder="1" applyAlignment="1" applyProtection="1">
      <alignment horizontal="left" vertical="center"/>
      <protection locked="0"/>
    </xf>
    <xf numFmtId="0" fontId="8" fillId="12" borderId="2" xfId="0" applyNumberFormat="1" applyFont="1" applyFill="1" applyBorder="1" applyAlignment="1" applyProtection="1">
      <alignment vertical="center"/>
      <protection locked="0"/>
    </xf>
    <xf numFmtId="9" fontId="10" fillId="12" borderId="2" xfId="0" applyNumberFormat="1" applyFont="1" applyFill="1" applyBorder="1" applyAlignment="1" applyProtection="1">
      <alignment vertical="center" wrapText="1"/>
      <protection locked="0"/>
    </xf>
    <xf numFmtId="176" fontId="21" fillId="9" borderId="5" xfId="0" applyNumberFormat="1" applyFont="1" applyFill="1" applyBorder="1" applyAlignment="1" applyProtection="1">
      <alignment horizontal="center" vertical="center" wrapText="1"/>
      <protection locked="0"/>
    </xf>
    <xf numFmtId="176" fontId="21" fillId="9" borderId="0" xfId="0" applyNumberFormat="1" applyFont="1" applyFill="1" applyBorder="1" applyAlignment="1" applyProtection="1">
      <alignment horizontal="center" vertical="center" wrapText="1"/>
      <protection locked="0"/>
    </xf>
    <xf numFmtId="176" fontId="10" fillId="0" borderId="0" xfId="0" applyNumberFormat="1" applyFont="1" applyFill="1" applyBorder="1" applyAlignment="1" applyProtection="1">
      <alignment horizontal="left" vertical="top" wrapText="1"/>
      <protection hidden="1"/>
    </xf>
    <xf numFmtId="176" fontId="10" fillId="0" borderId="0" xfId="0" applyNumberFormat="1" applyFont="1" applyFill="1" applyBorder="1" applyAlignment="1" applyProtection="1">
      <alignment vertical="top" wrapText="1"/>
      <protection locked="0"/>
    </xf>
    <xf numFmtId="10" fontId="10" fillId="0" borderId="0" xfId="0" applyNumberFormat="1" applyFont="1" applyFill="1" applyBorder="1" applyAlignment="1" applyProtection="1">
      <alignment vertical="center"/>
      <protection locked="0"/>
    </xf>
    <xf numFmtId="0" fontId="9" fillId="0" borderId="0" xfId="0" applyNumberFormat="1" applyFont="1" applyFill="1" applyBorder="1" applyAlignment="1" applyProtection="1">
      <alignment vertical="center"/>
      <protection locked="0" hidden="1"/>
    </xf>
    <xf numFmtId="0" fontId="9" fillId="0" borderId="0" xfId="0" applyNumberFormat="1" applyFont="1" applyFill="1" applyBorder="1" applyAlignment="1" applyProtection="1">
      <alignment vertical="center"/>
      <protection locked="0"/>
    </xf>
    <xf numFmtId="0" fontId="10" fillId="0" borderId="0" xfId="0" applyNumberFormat="1" applyFont="1" applyFill="1" applyBorder="1" applyAlignment="1" applyProtection="1">
      <alignment vertical="center" wrapText="1"/>
      <protection locked="0"/>
    </xf>
    <xf numFmtId="0" fontId="20" fillId="0" borderId="0" xfId="0" applyNumberFormat="1" applyFont="1" applyFill="1" applyBorder="1" applyAlignment="1" applyProtection="1">
      <alignment horizontal="left" vertical="center" wrapText="1"/>
      <protection locked="0" hidden="1"/>
    </xf>
    <xf numFmtId="0" fontId="20" fillId="0" borderId="0" xfId="0" applyNumberFormat="1" applyFont="1" applyFill="1" applyBorder="1" applyAlignment="1" applyProtection="1">
      <alignment vertical="center" wrapText="1"/>
      <protection locked="0" hidden="1"/>
    </xf>
    <xf numFmtId="0" fontId="8" fillId="8" borderId="0" xfId="0" applyNumberFormat="1" applyFont="1" applyFill="1" applyBorder="1" applyAlignment="1" applyProtection="1">
      <alignment horizontal="center" vertical="center"/>
      <protection locked="0" hidden="1"/>
    </xf>
    <xf numFmtId="0" fontId="10" fillId="4" borderId="3" xfId="0" applyNumberFormat="1" applyFont="1" applyFill="1" applyBorder="1" applyAlignment="1" applyProtection="1">
      <alignment vertical="center" wrapText="1"/>
      <protection locked="0" hidden="1"/>
    </xf>
    <xf numFmtId="0" fontId="10" fillId="6" borderId="2" xfId="0" applyNumberFormat="1" applyFont="1" applyFill="1" applyBorder="1" applyAlignment="1" applyProtection="1">
      <alignment horizontal="left" vertical="top" wrapText="1"/>
      <protection hidden="1"/>
    </xf>
    <xf numFmtId="0" fontId="10" fillId="0" borderId="0" xfId="0" applyNumberFormat="1" applyFont="1" applyFill="1" applyBorder="1" applyAlignment="1" applyProtection="1">
      <alignment horizontal="left" vertical="top" wrapText="1"/>
      <protection locked="0" hidden="1"/>
    </xf>
    <xf numFmtId="0" fontId="10" fillId="4" borderId="3" xfId="0" applyNumberFormat="1" applyFont="1" applyFill="1" applyBorder="1" applyAlignment="1" applyProtection="1">
      <alignment vertical="center"/>
      <protection locked="0" hidden="1"/>
    </xf>
    <xf numFmtId="0" fontId="11" fillId="0" borderId="0" xfId="0" applyNumberFormat="1" applyFont="1" applyFill="1" applyBorder="1" applyAlignment="1" applyProtection="1">
      <alignment horizontal="center" vertical="center"/>
      <protection locked="0" hidden="1"/>
    </xf>
    <xf numFmtId="0" fontId="10" fillId="0" borderId="0" xfId="0" applyNumberFormat="1" applyFont="1" applyFill="1" applyBorder="1" applyAlignment="1" applyProtection="1">
      <alignment horizontal="center" vertical="top" wrapText="1"/>
      <protection locked="0" hidden="1"/>
    </xf>
    <xf numFmtId="0" fontId="16" fillId="8" borderId="5" xfId="0" applyNumberFormat="1" applyFont="1" applyFill="1" applyBorder="1" applyAlignment="1" applyProtection="1">
      <alignment horizontal="center" vertical="center"/>
      <protection locked="0"/>
    </xf>
    <xf numFmtId="0" fontId="16" fillId="8" borderId="0" xfId="0" applyNumberFormat="1" applyFont="1" applyFill="1" applyBorder="1" applyAlignment="1" applyProtection="1">
      <alignment horizontal="center" vertical="center"/>
      <protection locked="0"/>
    </xf>
    <xf numFmtId="0" fontId="8" fillId="0" borderId="3" xfId="0" applyNumberFormat="1" applyFont="1" applyFill="1" applyBorder="1" applyAlignment="1" applyProtection="1">
      <alignment horizontal="center" vertical="center"/>
      <protection locked="0" hidden="1"/>
    </xf>
    <xf numFmtId="0" fontId="8" fillId="0" borderId="2" xfId="0" applyNumberFormat="1" applyFont="1" applyFill="1" applyBorder="1" applyAlignment="1" applyProtection="1">
      <alignment horizontal="center" vertical="center"/>
      <protection locked="0" hidden="1"/>
    </xf>
    <xf numFmtId="0" fontId="12" fillId="10" borderId="2" xfId="0" applyNumberFormat="1" applyFont="1" applyFill="1" applyBorder="1" applyAlignment="1" applyProtection="1">
      <alignment vertical="center"/>
      <protection locked="0"/>
    </xf>
    <xf numFmtId="0" fontId="10" fillId="4" borderId="2" xfId="0" applyNumberFormat="1" applyFont="1" applyFill="1" applyBorder="1" applyAlignment="1" applyProtection="1">
      <alignment vertical="center"/>
      <protection locked="0"/>
    </xf>
    <xf numFmtId="0" fontId="8" fillId="4" borderId="2" xfId="0" applyNumberFormat="1" applyFont="1" applyFill="1" applyBorder="1" applyAlignment="1" applyProtection="1">
      <alignment vertical="center"/>
      <protection locked="0"/>
    </xf>
    <xf numFmtId="0" fontId="13" fillId="0" borderId="2" xfId="0" applyNumberFormat="1" applyFont="1" applyFill="1" applyBorder="1" applyAlignment="1" applyProtection="1">
      <alignment vertical="center" wrapText="1"/>
      <protection locked="0" hidden="1"/>
    </xf>
    <xf numFmtId="0" fontId="10" fillId="0" borderId="2" xfId="0" applyNumberFormat="1" applyFont="1" applyFill="1" applyBorder="1" applyAlignment="1" applyProtection="1">
      <alignment horizontal="center" vertical="center"/>
      <protection locked="0" hidden="1"/>
    </xf>
    <xf numFmtId="0" fontId="10" fillId="0" borderId="2" xfId="0" applyNumberFormat="1" applyFont="1" applyFill="1" applyBorder="1" applyAlignment="1" applyProtection="1">
      <alignment vertical="center"/>
      <protection locked="0"/>
    </xf>
    <xf numFmtId="177" fontId="14" fillId="0" borderId="2" xfId="0" applyNumberFormat="1" applyFont="1" applyFill="1" applyBorder="1" applyAlignment="1" applyProtection="1">
      <alignment horizontal="left" vertical="center" wrapText="1"/>
      <protection locked="0"/>
    </xf>
    <xf numFmtId="0" fontId="10" fillId="0" borderId="2" xfId="0" applyNumberFormat="1" applyFont="1" applyFill="1" applyBorder="1" applyAlignment="1" applyProtection="1">
      <alignment vertical="center" wrapText="1"/>
      <protection locked="0"/>
    </xf>
    <xf numFmtId="0" fontId="13" fillId="0" borderId="13" xfId="0" applyNumberFormat="1" applyFont="1" applyFill="1" applyBorder="1" applyAlignment="1" applyProtection="1">
      <alignment vertical="center" wrapText="1"/>
      <protection locked="0" hidden="1"/>
    </xf>
    <xf numFmtId="0" fontId="10" fillId="0" borderId="4" xfId="0" applyNumberFormat="1" applyFont="1" applyFill="1" applyBorder="1" applyAlignment="1" applyProtection="1">
      <alignment horizontal="center" vertical="center" wrapText="1"/>
      <protection locked="0" hidden="1"/>
    </xf>
    <xf numFmtId="0" fontId="10" fillId="0" borderId="2" xfId="0" applyNumberFormat="1" applyFont="1" applyFill="1" applyBorder="1" applyAlignment="1" applyProtection="1">
      <alignment horizontal="center" vertical="center" wrapText="1"/>
      <protection locked="0"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D5D5D5"/>
      <rgbColor rgb="00A5A5A5"/>
      <rgbColor rgb="003F3F3F"/>
      <rgbColor rgb="00FEFFFE"/>
      <rgbColor rgb="00BDC0BF"/>
      <rgbColor rgb="0037415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DEECFB"/>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21.png"/></Relationships>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www.wps.cn/officeDocument/2020/cellImage" Target="cellimag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634410</xdr:colOff>
      <xdr:row>70</xdr:row>
      <xdr:rowOff>37653</xdr:rowOff>
    </xdr:from>
    <xdr:to>
      <xdr:col>6</xdr:col>
      <xdr:colOff>996302</xdr:colOff>
      <xdr:row>70</xdr:row>
      <xdr:rowOff>379809</xdr:rowOff>
    </xdr:to>
    <xdr:pic>
      <xdr:nvPicPr>
        <xdr:cNvPr id="2" name="图片 1" descr=" "/>
        <xdr:cNvPicPr/>
      </xdr:nvPicPr>
      <xdr:blipFill>
        <a:blip r:embed="rId1"/>
        <a:srcRect/>
        <a:stretch>
          <a:fillRect/>
        </a:stretch>
      </xdr:blipFill>
      <xdr:spPr>
        <a:xfrm>
          <a:off x="6130290" y="29679265"/>
          <a:ext cx="361315" cy="342265"/>
        </a:xfrm>
        <a:prstGeom prst="rect">
          <a:avLst/>
        </a:prstGeom>
        <a:noFill/>
        <a:ln w="9525" cap="flat" cmpd="sng">
          <a:noFill/>
          <a:prstDash val="solid"/>
          <a:miter/>
        </a:ln>
        <a:effectLst/>
      </xdr:spPr>
    </xdr:pic>
    <xdr:clientData/>
  </xdr:twoCellAnchor>
  <xdr:twoCellAnchor>
    <xdr:from>
      <xdr:col>6</xdr:col>
      <xdr:colOff>1073956</xdr:colOff>
      <xdr:row>70</xdr:row>
      <xdr:rowOff>62210</xdr:rowOff>
    </xdr:from>
    <xdr:to>
      <xdr:col>7</xdr:col>
      <xdr:colOff>322265</xdr:colOff>
      <xdr:row>70</xdr:row>
      <xdr:rowOff>355252</xdr:rowOff>
    </xdr:to>
    <xdr:pic>
      <xdr:nvPicPr>
        <xdr:cNvPr id="3" name="图片 2" descr=" "/>
        <xdr:cNvPicPr/>
      </xdr:nvPicPr>
      <xdr:blipFill>
        <a:blip r:embed="rId2"/>
        <a:srcRect/>
        <a:stretch>
          <a:fillRect/>
        </a:stretch>
      </xdr:blipFill>
      <xdr:spPr>
        <a:xfrm>
          <a:off x="6569710" y="29703395"/>
          <a:ext cx="418465" cy="293370"/>
        </a:xfrm>
        <a:prstGeom prst="rect">
          <a:avLst/>
        </a:prstGeom>
        <a:noFill/>
        <a:ln w="9525" cap="flat" cmpd="sng">
          <a:noFill/>
          <a:prstDash val="solid"/>
          <a:miter/>
        </a:ln>
        <a:effectLst/>
      </xdr:spPr>
    </xdr:pic>
    <xdr:clientData/>
  </xdr:twoCellAnchor>
  <xdr:twoCellAnchor>
    <xdr:from>
      <xdr:col>6</xdr:col>
      <xdr:colOff>61536</xdr:colOff>
      <xdr:row>70</xdr:row>
      <xdr:rowOff>88403</xdr:rowOff>
    </xdr:from>
    <xdr:to>
      <xdr:col>6</xdr:col>
      <xdr:colOff>546501</xdr:colOff>
      <xdr:row>70</xdr:row>
      <xdr:rowOff>291405</xdr:rowOff>
    </xdr:to>
    <xdr:pic>
      <xdr:nvPicPr>
        <xdr:cNvPr id="4" name="图片 3" descr=" "/>
        <xdr:cNvPicPr/>
      </xdr:nvPicPr>
      <xdr:blipFill>
        <a:blip r:embed="rId3"/>
        <a:srcRect/>
        <a:stretch>
          <a:fillRect/>
        </a:stretch>
      </xdr:blipFill>
      <xdr:spPr>
        <a:xfrm>
          <a:off x="5556885" y="29730065"/>
          <a:ext cx="485140" cy="202565"/>
        </a:xfrm>
        <a:prstGeom prst="rect">
          <a:avLst/>
        </a:prstGeom>
        <a:noFill/>
        <a:ln w="9525" cap="flat" cmpd="sng">
          <a:noFill/>
          <a:prstDash val="solid"/>
          <a:miter/>
        </a:ln>
        <a:effectLst/>
      </xdr:spPr>
    </xdr:pic>
    <xdr:clientData/>
  </xdr:twoCellAnchor>
  <xdr:twoCellAnchor>
    <xdr:from>
      <xdr:col>6</xdr:col>
      <xdr:colOff>17581</xdr:colOff>
      <xdr:row>71</xdr:row>
      <xdr:rowOff>37653</xdr:rowOff>
    </xdr:from>
    <xdr:to>
      <xdr:col>6</xdr:col>
      <xdr:colOff>528919</xdr:colOff>
      <xdr:row>71</xdr:row>
      <xdr:rowOff>291405</xdr:rowOff>
    </xdr:to>
    <xdr:pic>
      <xdr:nvPicPr>
        <xdr:cNvPr id="5" name="图片 4" descr=" "/>
        <xdr:cNvPicPr/>
      </xdr:nvPicPr>
      <xdr:blipFill>
        <a:blip r:embed="rId4"/>
        <a:srcRect/>
        <a:stretch>
          <a:fillRect/>
        </a:stretch>
      </xdr:blipFill>
      <xdr:spPr>
        <a:xfrm>
          <a:off x="5513070" y="30098365"/>
          <a:ext cx="511175" cy="253365"/>
        </a:xfrm>
        <a:prstGeom prst="rect">
          <a:avLst/>
        </a:prstGeom>
        <a:noFill/>
        <a:ln w="9525" cap="flat" cmpd="sng">
          <a:noFill/>
          <a:prstDash val="solid"/>
          <a:miter/>
        </a:ln>
        <a:effectLst/>
      </xdr:spPr>
    </xdr:pic>
    <xdr:clientData/>
  </xdr:twoCellAnchor>
  <xdr:twoCellAnchor>
    <xdr:from>
      <xdr:col>6</xdr:col>
      <xdr:colOff>654922</xdr:colOff>
      <xdr:row>71</xdr:row>
      <xdr:rowOff>24556</xdr:rowOff>
    </xdr:from>
    <xdr:to>
      <xdr:col>7</xdr:col>
      <xdr:colOff>145089</xdr:colOff>
      <xdr:row>71</xdr:row>
      <xdr:rowOff>214461</xdr:rowOff>
    </xdr:to>
    <xdr:pic>
      <xdr:nvPicPr>
        <xdr:cNvPr id="6" name="图片 5" descr=" "/>
        <xdr:cNvPicPr/>
      </xdr:nvPicPr>
      <xdr:blipFill>
        <a:blip r:embed="rId5"/>
        <a:srcRect/>
        <a:stretch>
          <a:fillRect/>
        </a:stretch>
      </xdr:blipFill>
      <xdr:spPr>
        <a:xfrm>
          <a:off x="6150610" y="30085030"/>
          <a:ext cx="660400" cy="189865"/>
        </a:xfrm>
        <a:prstGeom prst="rect">
          <a:avLst/>
        </a:prstGeom>
        <a:noFill/>
        <a:ln w="9525" cap="flat" cmpd="sng">
          <a:noFill/>
          <a:prstDash val="solid"/>
          <a:miter/>
        </a:ln>
        <a:effectLst/>
      </xdr:spPr>
    </xdr:pic>
    <xdr:clientData/>
  </xdr:twoCellAnchor>
  <xdr:twoCellAnchor>
    <xdr:from>
      <xdr:col>6</xdr:col>
      <xdr:colOff>665178</xdr:colOff>
      <xdr:row>71</xdr:row>
      <xdr:rowOff>176807</xdr:rowOff>
    </xdr:from>
    <xdr:to>
      <xdr:col>6</xdr:col>
      <xdr:colOff>855648</xdr:colOff>
      <xdr:row>71</xdr:row>
      <xdr:rowOff>366712</xdr:rowOff>
    </xdr:to>
    <xdr:pic>
      <xdr:nvPicPr>
        <xdr:cNvPr id="7" name="图片 6" descr=" "/>
        <xdr:cNvPicPr/>
      </xdr:nvPicPr>
      <xdr:blipFill>
        <a:blip r:embed="rId6"/>
        <a:srcRect/>
        <a:stretch>
          <a:fillRect/>
        </a:stretch>
      </xdr:blipFill>
      <xdr:spPr>
        <a:xfrm>
          <a:off x="6160770" y="30237430"/>
          <a:ext cx="190500" cy="189865"/>
        </a:xfrm>
        <a:prstGeom prst="rect">
          <a:avLst/>
        </a:prstGeom>
        <a:noFill/>
        <a:ln w="9525" cap="flat" cmpd="sng">
          <a:noFill/>
          <a:prstDash val="solid"/>
          <a:miter/>
        </a:ln>
        <a:effectLst/>
      </xdr:spPr>
    </xdr:pic>
    <xdr:clientData/>
  </xdr:twoCellAnchor>
  <xdr:twoCellAnchor>
    <xdr:from>
      <xdr:col>6</xdr:col>
      <xdr:colOff>1219006</xdr:colOff>
      <xdr:row>72</xdr:row>
      <xdr:rowOff>112960</xdr:rowOff>
    </xdr:from>
    <xdr:to>
      <xdr:col>6</xdr:col>
      <xdr:colOff>1399219</xdr:colOff>
      <xdr:row>72</xdr:row>
      <xdr:rowOff>366712</xdr:rowOff>
    </xdr:to>
    <xdr:pic>
      <xdr:nvPicPr>
        <xdr:cNvPr id="8" name="图片 7" descr=" "/>
        <xdr:cNvPicPr/>
      </xdr:nvPicPr>
      <xdr:blipFill>
        <a:blip r:embed="rId7"/>
        <a:srcRect/>
        <a:stretch>
          <a:fillRect/>
        </a:stretch>
      </xdr:blipFill>
      <xdr:spPr>
        <a:xfrm>
          <a:off x="6666230" y="30592395"/>
          <a:ext cx="0" cy="254000"/>
        </a:xfrm>
        <a:prstGeom prst="rect">
          <a:avLst/>
        </a:prstGeom>
        <a:noFill/>
        <a:ln w="9525" cap="flat" cmpd="sng">
          <a:noFill/>
          <a:prstDash val="solid"/>
          <a:miter/>
        </a:ln>
        <a:effectLst/>
      </xdr:spPr>
    </xdr:pic>
    <xdr:clientData/>
  </xdr:twoCellAnchor>
  <xdr:twoCellAnchor>
    <xdr:from>
      <xdr:col>6</xdr:col>
      <xdr:colOff>717924</xdr:colOff>
      <xdr:row>72</xdr:row>
      <xdr:rowOff>24556</xdr:rowOff>
    </xdr:from>
    <xdr:to>
      <xdr:col>6</xdr:col>
      <xdr:colOff>1497384</xdr:colOff>
      <xdr:row>72</xdr:row>
      <xdr:rowOff>112960</xdr:rowOff>
    </xdr:to>
    <xdr:pic>
      <xdr:nvPicPr>
        <xdr:cNvPr id="9" name="图片 8" descr=" "/>
        <xdr:cNvPicPr/>
      </xdr:nvPicPr>
      <xdr:blipFill>
        <a:blip r:embed="rId8"/>
        <a:srcRect/>
        <a:stretch>
          <a:fillRect/>
        </a:stretch>
      </xdr:blipFill>
      <xdr:spPr>
        <a:xfrm>
          <a:off x="6213475" y="30504130"/>
          <a:ext cx="452755" cy="88265"/>
        </a:xfrm>
        <a:prstGeom prst="rect">
          <a:avLst/>
        </a:prstGeom>
        <a:noFill/>
        <a:ln w="9525" cap="flat" cmpd="sng">
          <a:noFill/>
          <a:prstDash val="solid"/>
          <a:miter/>
        </a:ln>
        <a:effectLst/>
      </xdr:spPr>
    </xdr:pic>
    <xdr:clientData/>
  </xdr:twoCellAnchor>
  <xdr:twoCellAnchor>
    <xdr:from>
      <xdr:col>6</xdr:col>
      <xdr:colOff>55675</xdr:colOff>
      <xdr:row>72</xdr:row>
      <xdr:rowOff>24556</xdr:rowOff>
    </xdr:from>
    <xdr:to>
      <xdr:col>6</xdr:col>
      <xdr:colOff>558222</xdr:colOff>
      <xdr:row>72</xdr:row>
      <xdr:rowOff>355252</xdr:rowOff>
    </xdr:to>
    <xdr:pic>
      <xdr:nvPicPr>
        <xdr:cNvPr id="10" name="图片 9" descr=" "/>
        <xdr:cNvPicPr/>
      </xdr:nvPicPr>
      <xdr:blipFill>
        <a:blip r:embed="rId9"/>
        <a:srcRect/>
        <a:stretch>
          <a:fillRect/>
        </a:stretch>
      </xdr:blipFill>
      <xdr:spPr>
        <a:xfrm>
          <a:off x="5551170" y="30504130"/>
          <a:ext cx="502920" cy="330835"/>
        </a:xfrm>
        <a:prstGeom prst="rect">
          <a:avLst/>
        </a:prstGeom>
        <a:noFill/>
        <a:ln w="9525" cap="flat" cmpd="sng">
          <a:noFill/>
          <a:prstDash val="solid"/>
          <a:miter/>
        </a:ln>
        <a:effectLst/>
      </xdr:spPr>
    </xdr:pic>
    <xdr:clientData/>
  </xdr:twoCellAnchor>
  <xdr:twoCellAnchor>
    <xdr:from>
      <xdr:col>6</xdr:col>
      <xdr:colOff>102560</xdr:colOff>
      <xdr:row>88</xdr:row>
      <xdr:rowOff>50750</xdr:rowOff>
    </xdr:from>
    <xdr:to>
      <xdr:col>6</xdr:col>
      <xdr:colOff>341380</xdr:colOff>
      <xdr:row>88</xdr:row>
      <xdr:rowOff>366712</xdr:rowOff>
    </xdr:to>
    <xdr:pic>
      <xdr:nvPicPr>
        <xdr:cNvPr id="11" name="图片 10" descr=" "/>
        <xdr:cNvPicPr/>
      </xdr:nvPicPr>
      <xdr:blipFill>
        <a:blip r:embed="rId10"/>
        <a:srcRect/>
        <a:stretch>
          <a:fillRect/>
        </a:stretch>
      </xdr:blipFill>
      <xdr:spPr>
        <a:xfrm>
          <a:off x="5598160" y="37235765"/>
          <a:ext cx="238760" cy="316230"/>
        </a:xfrm>
        <a:prstGeom prst="rect">
          <a:avLst/>
        </a:prstGeom>
        <a:noFill/>
        <a:ln w="9525" cap="flat" cmpd="sng">
          <a:noFill/>
          <a:prstDash val="solid"/>
          <a:miter/>
        </a:ln>
        <a:effectLst/>
      </xdr:spPr>
    </xdr:pic>
    <xdr:clientData/>
  </xdr:twoCellAnchor>
  <xdr:twoCellAnchor>
    <xdr:from>
      <xdr:col>6</xdr:col>
      <xdr:colOff>378009</xdr:colOff>
      <xdr:row>88</xdr:row>
      <xdr:rowOff>11459</xdr:rowOff>
    </xdr:from>
    <xdr:to>
      <xdr:col>6</xdr:col>
      <xdr:colOff>635875</xdr:colOff>
      <xdr:row>88</xdr:row>
      <xdr:rowOff>366712</xdr:rowOff>
    </xdr:to>
    <xdr:pic>
      <xdr:nvPicPr>
        <xdr:cNvPr id="12" name="图片 11" descr=" "/>
        <xdr:cNvPicPr/>
      </xdr:nvPicPr>
      <xdr:blipFill>
        <a:blip r:embed="rId11"/>
        <a:srcRect/>
        <a:stretch>
          <a:fillRect/>
        </a:stretch>
      </xdr:blipFill>
      <xdr:spPr>
        <a:xfrm>
          <a:off x="5873750" y="37197030"/>
          <a:ext cx="257810" cy="354965"/>
        </a:xfrm>
        <a:prstGeom prst="rect">
          <a:avLst/>
        </a:prstGeom>
        <a:noFill/>
        <a:ln w="9525" cap="flat" cmpd="sng">
          <a:noFill/>
          <a:prstDash val="solid"/>
          <a:miter/>
        </a:ln>
        <a:effectLst/>
      </xdr:spPr>
    </xdr:pic>
    <xdr:clientData/>
  </xdr:twoCellAnchor>
  <xdr:twoCellAnchor>
    <xdr:from>
      <xdr:col>6</xdr:col>
      <xdr:colOff>663713</xdr:colOff>
      <xdr:row>88</xdr:row>
      <xdr:rowOff>50750</xdr:rowOff>
    </xdr:from>
    <xdr:to>
      <xdr:col>6</xdr:col>
      <xdr:colOff>1084212</xdr:colOff>
      <xdr:row>88</xdr:row>
      <xdr:rowOff>379809</xdr:rowOff>
    </xdr:to>
    <xdr:pic>
      <xdr:nvPicPr>
        <xdr:cNvPr id="13" name="图片 12" descr=" "/>
        <xdr:cNvPicPr/>
      </xdr:nvPicPr>
      <xdr:blipFill>
        <a:blip r:embed="rId12"/>
        <a:srcRect/>
        <a:stretch>
          <a:fillRect/>
        </a:stretch>
      </xdr:blipFill>
      <xdr:spPr>
        <a:xfrm>
          <a:off x="6159500" y="37235765"/>
          <a:ext cx="420370" cy="329565"/>
        </a:xfrm>
        <a:prstGeom prst="rect">
          <a:avLst/>
        </a:prstGeom>
        <a:noFill/>
        <a:ln w="9525" cap="flat" cmpd="sng">
          <a:noFill/>
          <a:prstDash val="solid"/>
          <a:miter/>
        </a:ln>
        <a:effectLst/>
      </xdr:spPr>
    </xdr:pic>
    <xdr:clientData/>
  </xdr:twoCellAnchor>
  <xdr:twoCellAnchor>
    <xdr:from>
      <xdr:col>6</xdr:col>
      <xdr:colOff>1167725</xdr:colOff>
      <xdr:row>88</xdr:row>
      <xdr:rowOff>62210</xdr:rowOff>
    </xdr:from>
    <xdr:to>
      <xdr:col>7</xdr:col>
      <xdr:colOff>217633</xdr:colOff>
      <xdr:row>88</xdr:row>
      <xdr:rowOff>291405</xdr:rowOff>
    </xdr:to>
    <xdr:pic>
      <xdr:nvPicPr>
        <xdr:cNvPr id="14" name="图片 13" descr=" "/>
        <xdr:cNvPicPr/>
      </xdr:nvPicPr>
      <xdr:blipFill>
        <a:blip r:embed="rId13"/>
        <a:srcRect/>
        <a:stretch>
          <a:fillRect/>
        </a:stretch>
      </xdr:blipFill>
      <xdr:spPr>
        <a:xfrm>
          <a:off x="6663055" y="37247195"/>
          <a:ext cx="220345" cy="229235"/>
        </a:xfrm>
        <a:prstGeom prst="rect">
          <a:avLst/>
        </a:prstGeom>
        <a:noFill/>
        <a:ln w="9525" cap="flat" cmpd="sng">
          <a:noFill/>
          <a:prstDash val="solid"/>
          <a:miter/>
        </a:ln>
        <a:effectLst/>
      </xdr:spPr>
    </xdr:pic>
    <xdr:clientData/>
  </xdr:twoCellAnchor>
  <xdr:twoCellAnchor>
    <xdr:from>
      <xdr:col>6</xdr:col>
      <xdr:colOff>1248309</xdr:colOff>
      <xdr:row>88</xdr:row>
      <xdr:rowOff>37653</xdr:rowOff>
    </xdr:from>
    <xdr:to>
      <xdr:col>7</xdr:col>
      <xdr:colOff>167410</xdr:colOff>
      <xdr:row>88</xdr:row>
      <xdr:rowOff>315962</xdr:rowOff>
    </xdr:to>
    <xdr:pic>
      <xdr:nvPicPr>
        <xdr:cNvPr id="15" name="图片 14" descr=" "/>
        <xdr:cNvPicPr/>
      </xdr:nvPicPr>
      <xdr:blipFill>
        <a:blip r:embed="rId14"/>
        <a:srcRect/>
        <a:stretch>
          <a:fillRect/>
        </a:stretch>
      </xdr:blipFill>
      <xdr:spPr>
        <a:xfrm>
          <a:off x="6666230" y="37223065"/>
          <a:ext cx="167005" cy="278130"/>
        </a:xfrm>
        <a:prstGeom prst="rect">
          <a:avLst/>
        </a:prstGeom>
        <a:noFill/>
        <a:ln w="9525" cap="flat" cmpd="sng">
          <a:noFill/>
          <a:prstDash val="solid"/>
          <a:miter/>
        </a:ln>
        <a:effectLst/>
      </xdr:spPr>
    </xdr:pic>
    <xdr:clientData/>
  </xdr:twoCellAnchor>
  <xdr:twoCellAnchor>
    <xdr:from>
      <xdr:col>6</xdr:col>
      <xdr:colOff>1248309</xdr:colOff>
      <xdr:row>88</xdr:row>
      <xdr:rowOff>37653</xdr:rowOff>
    </xdr:from>
    <xdr:to>
      <xdr:col>7</xdr:col>
      <xdr:colOff>247628</xdr:colOff>
      <xdr:row>88</xdr:row>
      <xdr:rowOff>366712</xdr:rowOff>
    </xdr:to>
    <xdr:pic>
      <xdr:nvPicPr>
        <xdr:cNvPr id="16" name="图片 15" descr=" "/>
        <xdr:cNvPicPr/>
      </xdr:nvPicPr>
      <xdr:blipFill>
        <a:blip r:embed="rId15"/>
        <a:srcRect/>
        <a:stretch>
          <a:fillRect/>
        </a:stretch>
      </xdr:blipFill>
      <xdr:spPr>
        <a:xfrm>
          <a:off x="6666230" y="37223065"/>
          <a:ext cx="247015" cy="328930"/>
        </a:xfrm>
        <a:prstGeom prst="rect">
          <a:avLst/>
        </a:prstGeom>
        <a:noFill/>
        <a:ln w="9525" cap="flat" cmpd="sng">
          <a:noFill/>
          <a:prstDash val="solid"/>
          <a:miter/>
        </a:ln>
        <a:effectLst/>
      </xdr:spPr>
    </xdr:pic>
    <xdr:clientData/>
  </xdr:twoCellAnchor>
  <xdr:twoCellAnchor>
    <xdr:from>
      <xdr:col>6</xdr:col>
      <xdr:colOff>36628</xdr:colOff>
      <xdr:row>34</xdr:row>
      <xdr:rowOff>11459</xdr:rowOff>
    </xdr:from>
    <xdr:to>
      <xdr:col>6</xdr:col>
      <xdr:colOff>751622</xdr:colOff>
      <xdr:row>34</xdr:row>
      <xdr:rowOff>379809</xdr:rowOff>
    </xdr:to>
    <xdr:pic>
      <xdr:nvPicPr>
        <xdr:cNvPr id="17" name="图片 16" descr=" "/>
        <xdr:cNvPicPr/>
      </xdr:nvPicPr>
      <xdr:blipFill>
        <a:blip r:embed="rId16"/>
        <a:srcRect/>
        <a:stretch>
          <a:fillRect/>
        </a:stretch>
      </xdr:blipFill>
      <xdr:spPr>
        <a:xfrm>
          <a:off x="5532120" y="14565630"/>
          <a:ext cx="715010" cy="368300"/>
        </a:xfrm>
        <a:prstGeom prst="rect">
          <a:avLst/>
        </a:prstGeom>
        <a:noFill/>
        <a:ln w="9525" cap="flat" cmpd="sng">
          <a:noFill/>
          <a:prstDash val="solid"/>
          <a:miter/>
        </a:ln>
        <a:effectLst/>
      </xdr:spPr>
    </xdr:pic>
    <xdr:clientData/>
  </xdr:twoCellAnchor>
  <xdr:twoCellAnchor>
    <xdr:from>
      <xdr:col>6</xdr:col>
      <xdr:colOff>882021</xdr:colOff>
      <xdr:row>34</xdr:row>
      <xdr:rowOff>0</xdr:rowOff>
    </xdr:from>
    <xdr:to>
      <xdr:col>7</xdr:col>
      <xdr:colOff>345981</xdr:colOff>
      <xdr:row>34</xdr:row>
      <xdr:rowOff>315962</xdr:rowOff>
    </xdr:to>
    <xdr:pic>
      <xdr:nvPicPr>
        <xdr:cNvPr id="18" name="图片 17" descr=" "/>
        <xdr:cNvPicPr/>
      </xdr:nvPicPr>
      <xdr:blipFill>
        <a:blip r:embed="rId17"/>
        <a:srcRect/>
        <a:stretch>
          <a:fillRect/>
        </a:stretch>
      </xdr:blipFill>
      <xdr:spPr>
        <a:xfrm>
          <a:off x="6377940" y="14554200"/>
          <a:ext cx="633730" cy="315595"/>
        </a:xfrm>
        <a:prstGeom prst="rect">
          <a:avLst/>
        </a:prstGeom>
        <a:noFill/>
        <a:ln w="9525" cap="flat" cmpd="sng">
          <a:noFill/>
          <a:prstDash val="solid"/>
          <a:miter/>
        </a:ln>
        <a:effectLst/>
      </xdr:spPr>
    </xdr:pic>
    <xdr:clientData/>
  </xdr:twoCellAnchor>
  <xdr:twoCellAnchor>
    <xdr:from>
      <xdr:col>6</xdr:col>
      <xdr:colOff>26372</xdr:colOff>
      <xdr:row>32</xdr:row>
      <xdr:rowOff>62210</xdr:rowOff>
    </xdr:from>
    <xdr:to>
      <xdr:col>6</xdr:col>
      <xdr:colOff>1135492</xdr:colOff>
      <xdr:row>32</xdr:row>
      <xdr:rowOff>329059</xdr:rowOff>
    </xdr:to>
    <xdr:pic>
      <xdr:nvPicPr>
        <xdr:cNvPr id="19" name="图片 18" descr=" "/>
        <xdr:cNvPicPr/>
      </xdr:nvPicPr>
      <xdr:blipFill>
        <a:blip r:embed="rId18"/>
        <a:srcRect/>
        <a:stretch>
          <a:fillRect/>
        </a:stretch>
      </xdr:blipFill>
      <xdr:spPr>
        <a:xfrm>
          <a:off x="5521960" y="13777595"/>
          <a:ext cx="1109345" cy="267335"/>
        </a:xfrm>
        <a:prstGeom prst="rect">
          <a:avLst/>
        </a:prstGeom>
        <a:noFill/>
        <a:ln w="9525" cap="flat" cmpd="sng">
          <a:noFill/>
          <a:prstDash val="solid"/>
          <a:miter/>
        </a:ln>
        <a:effectLst/>
      </xdr:spPr>
    </xdr:pic>
    <xdr:clientData/>
  </xdr:twoCellAnchor>
  <xdr:twoCellAnchor>
    <xdr:from>
      <xdr:col>6</xdr:col>
      <xdr:colOff>29303</xdr:colOff>
      <xdr:row>33</xdr:row>
      <xdr:rowOff>11459</xdr:rowOff>
    </xdr:from>
    <xdr:to>
      <xdr:col>6</xdr:col>
      <xdr:colOff>1136957</xdr:colOff>
      <xdr:row>33</xdr:row>
      <xdr:rowOff>278308</xdr:rowOff>
    </xdr:to>
    <xdr:pic>
      <xdr:nvPicPr>
        <xdr:cNvPr id="20" name="图片 19" descr=" "/>
        <xdr:cNvPicPr/>
      </xdr:nvPicPr>
      <xdr:blipFill>
        <a:blip r:embed="rId18"/>
        <a:srcRect/>
        <a:stretch>
          <a:fillRect/>
        </a:stretch>
      </xdr:blipFill>
      <xdr:spPr>
        <a:xfrm>
          <a:off x="5525135" y="14146530"/>
          <a:ext cx="1107440" cy="266700"/>
        </a:xfrm>
        <a:prstGeom prst="rect">
          <a:avLst/>
        </a:prstGeom>
        <a:noFill/>
        <a:ln w="9525" cap="flat" cmpd="sng">
          <a:noFill/>
          <a:prstDash val="solid"/>
          <a:miter/>
        </a:ln>
        <a:effectLst/>
      </xdr:spPr>
    </xdr:pic>
    <xdr:clientData/>
  </xdr:twoCellAnchor>
  <xdr:twoCellAnchor>
    <xdr:from>
      <xdr:col>6</xdr:col>
      <xdr:colOff>58606</xdr:colOff>
      <xdr:row>36</xdr:row>
      <xdr:rowOff>50750</xdr:rowOff>
    </xdr:from>
    <xdr:to>
      <xdr:col>7</xdr:col>
      <xdr:colOff>287388</xdr:colOff>
      <xdr:row>36</xdr:row>
      <xdr:rowOff>355252</xdr:rowOff>
    </xdr:to>
    <xdr:pic>
      <xdr:nvPicPr>
        <xdr:cNvPr id="21" name="图片 20" descr=" "/>
        <xdr:cNvPicPr/>
      </xdr:nvPicPr>
      <xdr:blipFill>
        <a:blip r:embed="rId19"/>
        <a:srcRect/>
        <a:stretch>
          <a:fillRect/>
        </a:stretch>
      </xdr:blipFill>
      <xdr:spPr>
        <a:xfrm>
          <a:off x="5554345" y="15442565"/>
          <a:ext cx="1398905" cy="304800"/>
        </a:xfrm>
        <a:prstGeom prst="rect">
          <a:avLst/>
        </a:prstGeom>
        <a:noFill/>
        <a:ln w="9525" cap="flat" cmpd="sng">
          <a:noFill/>
          <a:prstDash val="solid"/>
          <a:miter/>
        </a:ln>
        <a:effectLst/>
      </xdr:spPr>
    </xdr:pic>
    <xdr:clientData/>
  </xdr:twoCellAnchor>
  <xdr:twoCellAnchor>
    <xdr:from>
      <xdr:col>6</xdr:col>
      <xdr:colOff>17581</xdr:colOff>
      <xdr:row>35</xdr:row>
      <xdr:rowOff>62210</xdr:rowOff>
    </xdr:from>
    <xdr:to>
      <xdr:col>7</xdr:col>
      <xdr:colOff>105329</xdr:colOff>
      <xdr:row>35</xdr:row>
      <xdr:rowOff>329059</xdr:rowOff>
    </xdr:to>
    <xdr:pic>
      <xdr:nvPicPr>
        <xdr:cNvPr id="22" name="图片 21" descr=" "/>
        <xdr:cNvPicPr/>
      </xdr:nvPicPr>
      <xdr:blipFill>
        <a:blip r:embed="rId20"/>
        <a:srcRect/>
        <a:stretch>
          <a:fillRect/>
        </a:stretch>
      </xdr:blipFill>
      <xdr:spPr>
        <a:xfrm>
          <a:off x="5513070" y="15034895"/>
          <a:ext cx="1257935" cy="267335"/>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panose="02000503000000020004"/>
            <a:ea typeface="Helvetica Neue Medium" panose="02000503000000020004"/>
            <a:cs typeface="Helvetica Neue Medium" panose="02000503000000020004"/>
            <a:sym typeface="Helvetica Neue Medium"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solidFill>
            <a:srgbClr val="000000"/>
          </a:solidFill>
          <a:prstDash val="solid"/>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tabSelected="1" workbookViewId="0">
      <selection activeCell="B5" sqref="B5"/>
    </sheetView>
  </sheetViews>
  <sheetFormatPr defaultColWidth="8.35238095238095" defaultRowHeight="13.5"/>
  <cols>
    <col min="1" max="1" width="9.80952380952381" style="95" customWidth="1"/>
    <col min="2" max="2" width="21.8571428571429" style="95" customWidth="1"/>
    <col min="3" max="3" width="15.3333333333333" style="95" customWidth="1"/>
    <col min="4" max="4" width="27.8190476190476" style="95" customWidth="1"/>
    <col min="5" max="5" width="75.5904761904762" style="49" customWidth="1"/>
    <col min="6" max="6" width="38.6857142857143" style="49" customWidth="1"/>
    <col min="7" max="8" width="38.6857142857143" style="87" customWidth="1"/>
    <col min="9" max="9" width="33.3333333333333" style="48" customWidth="1"/>
    <col min="10" max="10" width="38.2380952380952" style="49" customWidth="1"/>
    <col min="11" max="11" width="43" style="48" customWidth="1"/>
    <col min="12" max="16384" width="8.57142857142857" style="48"/>
  </cols>
  <sheetData>
    <row r="1" s="48" customFormat="1" ht="60" customHeight="1" spans="1:11">
      <c r="A1" s="122" t="s">
        <v>0</v>
      </c>
      <c r="B1" s="123"/>
      <c r="C1" s="123"/>
      <c r="D1" s="123"/>
      <c r="E1" s="69" t="str">
        <f>IF(OR(B2="👀宏观市场调研",B2="🙋受众分析",B2="💃红人开发"),B2,B3)&amp;"Prompts"</f>
        <v>🆚竞品功能对比Prompts</v>
      </c>
      <c r="F1" s="124" t="s">
        <v>1</v>
      </c>
      <c r="G1" s="125" t="s">
        <v>2</v>
      </c>
      <c r="H1" s="125" t="s">
        <v>3</v>
      </c>
      <c r="I1" s="80" t="s">
        <v>4</v>
      </c>
      <c r="J1" s="87" t="s">
        <v>5</v>
      </c>
      <c r="K1" s="49"/>
    </row>
    <row r="2" s="48" customFormat="1" ht="39" customHeight="1" spans="1:11">
      <c r="A2" s="126" t="s">
        <v>6</v>
      </c>
      <c r="B2" s="127" t="s">
        <v>7</v>
      </c>
      <c r="C2" s="126" t="s">
        <v>8</v>
      </c>
      <c r="D2" s="128" t="s">
        <v>9</v>
      </c>
      <c r="E2" s="76" t="str">
        <f>IF($B$2="👀宏观市场调研",F2,IF($B$2="🙋受众分析",G2,IF($B$2="💃红人开发",H2,IF(AND(B2="🔍微观竞品分析",B3="💯竞品文案分析"),J2,IF(AND(B2="🔍微观竞品分析",B3="🆚竞品功能对比"),I2,"")))))</f>
        <v>【竞品功能对比】将以下产品的功能进行归纳对比分析，并以表格形式中文输出，最后一列根据产品竞争力打一个总分（满分10分）：#B0C897FFCJ| Portable Power Station, 300Wh Backup Lithium Battery,110V/300W Pure Sine Wave AC Outlet for Outdoors Camping Travel Hunting Blackout| [PORTABLE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hours.#B0B286D2V7| Portable Power Station 300W (Peak 600W), GRECELL 288Wh Solar Generator with 60W USB-C PD Output, 110V Pure Sine Wave AC Outlet Backup Lithium Battery for Outdoors Camping Travel Hunting Home Blackout| 【288Wh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generator.#B0CGHTGTWZ| 300W Portable Power Station, 300Wh/81000mAh Laptop Power Bank with AC Outlet, Dual Way 65W PD/USB-C Port, Laptop Charger Battery Pack Power Supply for Outdoor Camping Home Emergency Outage| 【RAPID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service.#B08F7XNWW4| 300W Portable Power Station, 299Wh/80818mAh Solar Generator, Regulated DC Output Backup Battery with Pass-Through Charging AC Outlet, Pure Sine Wave, LED Light Power Station for CPAP Camping| 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F2" s="85" t="str">
        <f>"【角色设定】你是一名资深的"&amp;D3&amp;"亚马逊"&amp;D2&amp;"产品开发经理，你将用你专业的产品开发经验协助我进行产品开发，你将根据我的需求提供数据分析、市场调研、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【角色设定】你是一名资深的🇺🇸美国亚马逊portable power station产品开发经理，你将用你专业的产品开发经验协助我进行产品开发，你将根据我的需求提供数据分析、市场调研、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G2" s="129" t="str">
        <f>"【角色设定】你是一名"&amp;D3&amp;"亚马逊"&amp;D2&amp;"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【角色设定】你是一名🇺🇸美国亚马逊portable power station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H2" s="129" t="str">
        <f>"【角色设定】你是一名资深的"&amp;D3&amp;"亚马逊"&amp;D2&amp;"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f>
        <v>【角色设定】你是一名资深的🇺🇸美国亚马逊portable power station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v>
      </c>
      <c r="I2" s="135" t="str">
        <f>"【竞品功能对比】将以下产品的功能进行归纳对比分析，并以表格形式中文输出，最后一列根据产品竞争力打一个总分（满分10分）："&amp;"#"&amp;B6&amp;"| "&amp;C6&amp;"| "&amp;D6&amp;"#"&amp;B7&amp;"| "&amp;C7&amp;"| "&amp;D7&amp;"#"&amp;B8&amp;"| "&amp;C8&amp;"| "&amp;D8&amp;"#"&amp;B9&amp;"| "&amp;C9&amp;"| "&amp;D9</f>
        <v>【竞品功能对比】将以下产品的功能进行归纳对比分析，并以表格形式中文输出，最后一列根据产品竞争力打一个总分（满分10分）：#B0C897FFCJ| Portable Power Station, 300Wh Backup Lithium Battery,110V/300W Pure Sine Wave AC Outlet for Outdoors Camping Travel Hunting Blackout| [PORTABLE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hours.#B0B286D2V7| Portable Power Station 300W (Peak 600W), GRECELL 288Wh Solar Generator with 60W USB-C PD Output, 110V Pure Sine Wave AC Outlet Backup Lithium Battery for Outdoors Camping Travel Hunting Home Blackout| 【288Wh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generator.#B0CGHTGTWZ| 300W Portable Power Station, 300Wh/81000mAh Laptop Power Bank with AC Outlet, Dual Way 65W PD/USB-C Port, Laptop Charger Battery Pack Power Supply for Outdoor Camping Home Emergency Outage| 【RAPID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service.#B08F7XNWW4| 300W Portable Power Station, 299Wh/80818mAh Solar Generator, Regulated DC Output Backup Battery with Pass-Through Charging AC Outlet, Pure Sine Wave, LED Light Power Station for CPAP Camping| 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J2" s="136" t="str">
        <f>"【文案能力分析】针对"&amp;D2&amp;"这款产品，请分析亚马逊平台竞争对手的Listing，根据亚马逊规则，从合规性、SEO（依据是否埋入以下关键词"&amp;B4&amp;")，语法拼写、可读性、卖点，语言本土化，专业性，情感表达、号召性等方面评估Listing的质量，并打分（满分10分），用表格形式中文输出, 参考格式：产、合规性、SEO，语法拼写，可读性、卖点、本土化、专业性、情感、号召性。最后给到打分理由："&amp;B6&amp;"| "&amp;D6&amp;B7&amp;"| "&amp;D7&amp;B8&amp;"| "&amp;D8&amp;B9&amp;"| "&amp;D9</f>
        <v>【文案能力分析】针对portable power station这款产品，请分析亚马逊平台竞争对手的Listing，根据亚马逊规则，从合规性、SEO（依据是否埋入以下关键词portable power station, solar generator, power generator, outdoor generator, electric generator)，语法拼写、可读性、卖点，语言本土化，专业性，情感表达、号召性等方面评估Listing的质量，并打分（满分10分），用表格形式中文输出, 参考格式：产、合规性、SEO，语法拼写，可读性、卖点、本土化、专业性、情感、号召性。最后给到打分理由：B0C897FFCJ| [PORTABLE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hours.B0B286D2V7| 【288Wh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generator.B0CGHTGTWZ| 【RAPID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service.B08F7XNWW4| 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K2" s="90" t="s">
        <v>10</v>
      </c>
    </row>
    <row r="3" s="48" customFormat="1" ht="39" customHeight="1" spans="1:11">
      <c r="A3" s="53" t="str">
        <f>IF(B2="🔍微观竞品分析","*细分任务","")</f>
        <v>*细分任务</v>
      </c>
      <c r="B3" s="127" t="s">
        <v>11</v>
      </c>
      <c r="C3" s="126" t="s">
        <v>12</v>
      </c>
      <c r="D3" s="128" t="s">
        <v>13</v>
      </c>
      <c r="E3" s="76"/>
      <c r="F3" s="85" t="str">
        <f>"【市场容量】"&amp;"分析"&amp;D2&amp;"在"&amp;D3&amp;"市场容量和年销售额。"</f>
        <v>【市场容量】分析portable power station在🇺🇸美国市场容量和年销售额。</v>
      </c>
      <c r="G3" s="71" t="str">
        <f>"【受众特征】分析"&amp;D2&amp;"在"&amp;D3&amp;"的受众人群特征,包括不限于他们的所在性别，年龄，兴趣，职业，收入，教育，家庭情况"</f>
        <v>【受众特征】分析portable power station在🇺🇸美国的受众人群特征,包括不限于他们的所在性别，年龄，兴趣，职业，收入，教育，家庭情况</v>
      </c>
      <c r="H3" s="71" t="str">
        <f>"【受众特征】分析"&amp;D2&amp;"在"&amp;D3&amp;"的受众人群t特征,包括不限于他们的所在性别，年龄，兴趣，职业，收入，教育，家庭情况"</f>
        <v>【受众特征】分析portable power station在🇺🇸美国的受众人群t特征,包括不限于他们的所在性别，年龄，兴趣，职业，收入，教育，家庭情况</v>
      </c>
      <c r="I3" s="135"/>
      <c r="J3" s="136"/>
      <c r="K3" s="90"/>
    </row>
    <row r="4" s="48" customFormat="1" ht="76" customHeight="1" spans="1:11">
      <c r="A4" s="71" t="s">
        <v>14</v>
      </c>
      <c r="B4" s="130" t="s">
        <v>15</v>
      </c>
      <c r="C4" s="130"/>
      <c r="D4" s="130"/>
      <c r="E4" s="76"/>
      <c r="F4" s="85" t="str">
        <f>"【市场趋势】"&amp;"分析"&amp;D3&amp;D2&amp;"，1、所处生命周期；2、年增长趋势和年复合增长率；3、旺季与淡季情况。"</f>
        <v>【市场趋势】分析🇺🇸美国portable power station，1、所处生命周期；2、年增长趋势和年复合增长率；3、旺季与淡季情况。</v>
      </c>
      <c r="G4" s="87" t="str">
        <f>"【受众习惯】分析"&amp;D2&amp;"在"&amp;D3&amp;"的受众人群购物频次，消费金额，购物时间，购物方式"</f>
        <v>【受众习惯】分析portable power station在🇺🇸美国的受众人群购物频次，消费金额，购物时间，购物方式</v>
      </c>
      <c r="H4" s="71" t="str">
        <f>"【受众话题】"&amp;D3&amp;D2&amp;"的受众人群喜欢哪些话题内容，他们平时最常用的社媒平台有哪些?"</f>
        <v>【受众话题】🇺🇸美国portable power station的受众人群喜欢哪些话题内容，他们平时最常用的社媒平台有哪些?</v>
      </c>
      <c r="I4" s="135"/>
      <c r="J4" s="136"/>
      <c r="K4" s="90"/>
    </row>
    <row r="5" s="48" customFormat="1" ht="61" customHeight="1" spans="1:11">
      <c r="A5" s="71" t="str">
        <f>IF(B2="🔍微观竞品分析","竞品","")</f>
        <v>竞品</v>
      </c>
      <c r="B5" s="71" t="str">
        <f>IF(B2="🔍微观竞品分析","*Asin","")</f>
        <v>*Asin</v>
      </c>
      <c r="C5" s="71" t="str">
        <f>IF(AND(B2="🔍微观竞品分析",B3="🆚竞品功能对比"),"*标题","")</f>
        <v>*标题</v>
      </c>
      <c r="D5" s="71" t="str">
        <f>IF(B2="🔍微观竞品分析","*五行","")</f>
        <v>*五行</v>
      </c>
      <c r="E5" s="76"/>
      <c r="F5" s="85" t="str">
        <f>"【市场竞争】"&amp;"分析"&amp;D2&amp;"在"&amp;D3&amp;"市场的竞争情况。"</f>
        <v>【市场竞争】分析portable power station在🇺🇸美国市场的竞争情况。</v>
      </c>
      <c r="G5" s="87" t="str">
        <f>"【受众需求】分析"&amp;D2&amp;"在"&amp;D3&amp;"的受众人群购买"&amp;D2&amp;"的动机，未满足需求，使用时间，使用场景"</f>
        <v>【受众需求】分析portable power station在🇺🇸美国的受众人群购买portable power station的动机，未满足需求，使用时间，使用场景</v>
      </c>
      <c r="H5" s="71" t="str">
        <f>"【社媒平台】如果我要在"&amp;D3&amp;"推广"&amp;D2&amp;"可以使用哪些社媒平台推广？如果只选择其中一个平台,你最会推荐哪个平台？原因是什么?"</f>
        <v>【社媒平台】如果我要在🇺🇸美国推广portable power station可以使用哪些社媒平台推广？如果只选择其中一个平台,你最会推荐哪个平台？原因是什么?</v>
      </c>
      <c r="I5" s="135"/>
      <c r="J5" s="136"/>
      <c r="K5" s="90"/>
    </row>
    <row r="6" s="48" customFormat="1" ht="39" customHeight="1" spans="1:11">
      <c r="A6" s="71" t="str">
        <f>IF(B2="🔍微观竞品分析","竞品1","")</f>
        <v>竞品1</v>
      </c>
      <c r="B6" s="131" t="s">
        <v>16</v>
      </c>
      <c r="C6" s="132" t="s">
        <v>17</v>
      </c>
      <c r="D6" s="133" t="s">
        <v>18</v>
      </c>
      <c r="E6" s="83" t="str">
        <f>IF(IF($B$2="👀宏观市场调研",F3,IF($B$2="🙋受众分析",G3,IF($B$2="💃红人开发",H3,"")))=0,"",IF($B$2="👀宏观市场调研",F3,IF($B$2="🙋受众分析",G3,IF($B$2="💃红人开发",H3,""))))</f>
        <v/>
      </c>
      <c r="F6" s="85" t="str">
        <f>"【TOP公司】"&amp;"分析"&amp;D3&amp;"市场头部的"&amp;D2&amp;"品牌，包括它们所属国家、成立年份、公司背景、年收入、"&amp;D2&amp;"市场份额占比和核心竞争力，并用表格形式输出结果。"</f>
        <v>【TOP公司】分析🇺🇸美国市场头部的portable power station品牌，包括它们所属国家、成立年份、公司背景、年收入、portable power station市场份额占比和核心竞争力，并用表格形式输出结果。</v>
      </c>
      <c r="G6" s="87" t="str">
        <f>"【受众购买产品】分析"&amp;D2&amp;"在"&amp;D3&amp;"的受众人群购买"&amp;D2&amp;"常购买的互补产品和其它产品"</f>
        <v>【受众购买产品】分析portable power station在🇺🇸美国的受众人群购买portable power station常购买的互补产品和其它产品</v>
      </c>
      <c r="H6" s="71" t="str">
        <f>"【找KOL】找20个"&amp;D3&amp;"你最推荐的平台KOL与"&amp;D2&amp;"话题相关，粉丝数量在1w-10w粉丝，并给到他们的频道名称，粉丝数量，频道介绍，国家，并用表格输出结果。"</f>
        <v>【找KOL】找20个🇺🇸美国你最推荐的平台KOL与portable power station话题相关，粉丝数量在1w-10w粉丝，并给到他们的频道名称，粉丝数量，频道介绍，国家，并用表格输出结果。</v>
      </c>
      <c r="I6" s="135"/>
      <c r="J6" s="136"/>
      <c r="K6" s="90"/>
    </row>
    <row r="7" s="48" customFormat="1" ht="39" customHeight="1" spans="1:10">
      <c r="A7" s="71" t="str">
        <f>IF(B2="🔍微观竞品分析","竞品2","")</f>
        <v>竞品2</v>
      </c>
      <c r="B7" s="131" t="s">
        <v>19</v>
      </c>
      <c r="C7" s="132" t="s">
        <v>20</v>
      </c>
      <c r="D7" s="133" t="s">
        <v>21</v>
      </c>
      <c r="E7" s="83" t="str">
        <f>IF(IF($B$2="👀宏观市场调研",F4,IF($B$2="🙋受众分析",G4,IF($B$2="💃红人开发",H4,"")))=0,"",IF($B$2="👀宏观市场调研",F4,IF($B$2="🙋受众分析",G4,IF($B$2="💃红人开发",H4,""))))</f>
        <v/>
      </c>
      <c r="F7" s="85" t="str">
        <f>"【产品认知】"&amp;"从多个方面和维度全面介绍"&amp;D2&amp;"。"</f>
        <v>【产品认知】从多个方面和维度全面介绍portable power station。</v>
      </c>
      <c r="G7" s="87" t="str">
        <f>"【受众问题】关于"&amp;D2&amp;"受众常问的TOP20的问题有哪些?"</f>
        <v>【受众问题】关于portable power station受众常问的TOP20的问题有哪些?</v>
      </c>
      <c r="H7" s="71" t="str">
        <f>"【受众搜索词】"&amp;D3&amp;D2&amp;"的受众人群，最常在该推荐平台上常使用的20个搜索关键词有哪些？"</f>
        <v>【受众搜索词】🇺🇸美国portable power station的受众人群，最常在该推荐平台上常使用的20个搜索关键词有哪些？</v>
      </c>
      <c r="I7" s="135"/>
      <c r="J7" s="136"/>
    </row>
    <row r="8" s="48" customFormat="1" ht="39" customHeight="1" spans="1:10">
      <c r="A8" s="71" t="str">
        <f>IF(B2="🔍微观竞品分析","竞品3","")</f>
        <v>竞品3</v>
      </c>
      <c r="B8" s="131" t="s">
        <v>22</v>
      </c>
      <c r="C8" s="132" t="s">
        <v>23</v>
      </c>
      <c r="D8" s="133" t="s">
        <v>24</v>
      </c>
      <c r="E8" s="83" t="str">
        <f>IF(IF($B$2="👀宏观市场调研",F5,IF($B$2="🙋受众分析",G5,IF($B$2="💃红人开发",H5,"")))=0,"",IF($B$2="👀宏观市场调研",F5,IF($B$2="🙋受众分析",G5,IF($B$2="💃红人开发",H5,""))))</f>
        <v/>
      </c>
      <c r="F8" s="85" t="str">
        <f>"【产品功能】"&amp;"详细阐述"&amp;D2&amp;"有哪些款式，功能和他们的平均成本，在"&amp;D3&amp;"市场平均客单价。"</f>
        <v>【产品功能】详细阐述portable power station有哪些款式，功能和他们的平均成本，在🇺🇸美国市场平均客单价。</v>
      </c>
      <c r="G8" s="71" t="str">
        <f>"【受众好评】关于"&amp;D2&amp;"受众对"&amp;D2&amp;"最常给出的TOP20好评有哪些？按照出现频次占比进行降序。"</f>
        <v>【受众好评】关于portable power station受众对portable power station最常给出的TOP20好评有哪些？按照出现频次占比进行降序。</v>
      </c>
      <c r="H8" s="71"/>
      <c r="I8" s="135"/>
      <c r="J8" s="136"/>
    </row>
    <row r="9" s="48" customFormat="1" ht="39" customHeight="1" spans="1:10">
      <c r="A9" s="71" t="str">
        <f>IF(B2="🔍微观竞品分析","竞品4","")</f>
        <v>竞品4</v>
      </c>
      <c r="B9" s="131" t="s">
        <v>25</v>
      </c>
      <c r="C9" s="132" t="s">
        <v>26</v>
      </c>
      <c r="D9" s="133" t="s">
        <v>27</v>
      </c>
      <c r="E9" s="83" t="str">
        <f>IF(IF($B$2="👀宏观市场调研",F6,IF($B$2="🙋受众分析",G6,IF($B$2="💃红人开发",H6,"")))=0,"",IF($B$2="👀宏观市场调研",F6,IF($B$2="🙋受众分析",G6,IF($B$2="💃红人开发",H6,""))))</f>
        <v/>
      </c>
      <c r="F9" s="85" t="str">
        <f>"【产品构成】"&amp;D2&amp;"由哪些材料和部件组成，他们的成本占比是多少，用表格输出。"</f>
        <v>【产品构成】portable power station由哪些材料和部件组成，他们的成本占比是多少，用表格输出。</v>
      </c>
      <c r="G9" s="87" t="str">
        <f>"【受众差评】关于"&amp;D2&amp;"受众对"&amp;D2&amp;"最常给出的TOP20差评有哪些？按照出现频次占比进行降序。"</f>
        <v>【受众差评】关于portable power station受众对portable power station最常给出的TOP20差评有哪些？按照出现频次占比进行降序。</v>
      </c>
      <c r="H9" s="87"/>
      <c r="I9" s="135"/>
      <c r="J9" s="136"/>
    </row>
    <row r="10" s="48" customFormat="1" ht="39" customHeight="1" spans="1:10">
      <c r="A10" s="95"/>
      <c r="B10" s="95"/>
      <c r="C10" s="95"/>
      <c r="D10" s="95"/>
      <c r="E10" s="83" t="str">
        <f>IF(IF($B$2="👀宏观市场调研",F7,IF($B$2="🙋受众分析",G7,IF($B$2="💃红人开发",H7,"")))=0,"",IF($B$2="👀宏观市场调研",F7,IF($B$2="🙋受众分析",G7,IF($B$2="💃红人开发",H7,""))))</f>
        <v/>
      </c>
      <c r="F10" s="85" t="str">
        <f>"【产品痛点】"&amp;D2&amp;"解决了哪些痛点,还有哪些痛点未被解决?"</f>
        <v>【产品痛点】portable power station解决了哪些痛点,还有哪些痛点未被解决?</v>
      </c>
      <c r="G10" s="71"/>
      <c r="H10" s="71"/>
      <c r="I10" s="135"/>
      <c r="J10" s="136"/>
    </row>
    <row r="11" s="48" customFormat="1" ht="39" customHeight="1" spans="1:10">
      <c r="A11" s="95"/>
      <c r="B11" s="95"/>
      <c r="C11" s="95"/>
      <c r="D11" s="95"/>
      <c r="E11" s="83" t="str">
        <f>IF(IF($B$2="👀宏观市场调研",F8,IF($B$2="🙋受众分析",G8,IF($B$2="💃红人开发",H8,"")))=0,"",IF($B$2="👀宏观市场调研",F8,IF($B$2="🙋受众分析",G8,IF($B$2="💃红人开发",H8,""))))</f>
        <v/>
      </c>
      <c r="F11" s="85" t="str">
        <f>"【客户问题】"&amp;"关于"&amp;D2&amp;"客户常问的问题有哪些?"</f>
        <v>【客户问题】关于portable power station客户常问的问题有哪些?</v>
      </c>
      <c r="G11" s="87"/>
      <c r="H11" s="87"/>
      <c r="I11" s="135"/>
      <c r="J11" s="136"/>
    </row>
    <row r="12" s="48" customFormat="1" ht="39" customHeight="1" spans="1:10">
      <c r="A12" s="95"/>
      <c r="B12" s="95"/>
      <c r="C12" s="95"/>
      <c r="D12" s="95"/>
      <c r="E12" s="83" t="str">
        <f>IF(IF($B$2="👀宏观市场调研",F9,IF($B$2="🙋受众分析",G9,IF($B$2="💃红人开发",H9,"")))=0,"",IF($B$2="👀宏观市场调研",F9,IF($B$2="🙋受众分析",G9,IF($B$2="💃红人开发",H9,""))))</f>
        <v/>
      </c>
      <c r="F12" s="85" t="str">
        <f>"【好评点】"&amp;"客户对"&amp;D2&amp;"最常给出的好评有哪些？按照占比进行降序。"</f>
        <v>【好评点】客户对portable power station最常给出的好评有哪些？按照占比进行降序。</v>
      </c>
      <c r="G12" s="129"/>
      <c r="H12" s="129"/>
      <c r="I12" s="135"/>
      <c r="J12" s="136"/>
    </row>
    <row r="13" s="48" customFormat="1" ht="39" customHeight="1" spans="1:10">
      <c r="A13" s="95"/>
      <c r="B13" s="95"/>
      <c r="C13" s="95"/>
      <c r="D13" s="95"/>
      <c r="E13" s="83" t="str">
        <f>IF(IF($B$2="👀宏观市场调研",F10,IF($B$2="🙋受众分析",G10,IF($B$2="💃红人开发",H10,"")))=0,"",IF($B$2="👀宏观市场调研",F10,IF($B$2="🙋受众分析",G10,IF($B$2="💃红人开发",H10,""))))</f>
        <v/>
      </c>
      <c r="F13" s="85" t="str">
        <f>"【吐槽点】"&amp;"客户对"&amp;D2&amp;"最常吐槽点点有哪些？按照占比进行降序。"</f>
        <v>【吐槽点】客户对portable power station最常吐槽点点有哪些？按照占比进行降序。</v>
      </c>
      <c r="G13" s="129"/>
      <c r="H13" s="129"/>
      <c r="I13" s="135"/>
      <c r="J13" s="136"/>
    </row>
    <row r="14" s="48" customFormat="1" ht="39" customHeight="1" spans="1:10">
      <c r="A14" s="95"/>
      <c r="B14" s="95"/>
      <c r="C14" s="95"/>
      <c r="D14" s="95"/>
      <c r="E14" s="83" t="str">
        <f>IF(IF($B$2="👀宏观市场调研",F11,IF($B$2="🙋受众分析",G11,IF($B$2="💃红人开发",H11,"")))=0,"",IF($B$2="👀宏观市场调研",F11,IF($B$2="🙋受众分析",G11,IF($B$2="💃红人开发",H11,""))))</f>
        <v/>
      </c>
      <c r="F14" s="85" t="str">
        <f>"【产品认证】"&amp;"将中国制造的"&amp;D2&amp;"销售到"&amp;D3&amp;"亚马逊平台需要做哪些认证？获取认证周期需要多久，费用需要多久，按照表格输出结果。"</f>
        <v>【产品认证】将中国制造的portable power station销售到🇺🇸美国亚马逊平台需要做哪些认证？获取认证周期需要多久，费用需要多久，按照表格输出结果。</v>
      </c>
      <c r="G14" s="129"/>
      <c r="H14" s="129"/>
      <c r="I14" s="135"/>
      <c r="J14" s="136"/>
    </row>
    <row r="15" s="48" customFormat="1" ht="39" customHeight="1" spans="1:10">
      <c r="A15" s="95"/>
      <c r="B15" s="95"/>
      <c r="C15" s="95"/>
      <c r="D15" s="95"/>
      <c r="E15" s="83" t="str">
        <f>IF(IF($B$2="👀宏观市场调研",F12,IF($B$2="🙋受众分析",G12,IF($B$2="💃红人开发",H12,"")))=0,"",IF($B$2="👀宏观市场调研",F12,IF($B$2="🙋受众分析",G12,IF($B$2="💃红人开发",H12,""))))</f>
        <v/>
      </c>
      <c r="F15" s="85" t="str">
        <f>"【产品专利】"&amp;D2&amp;"在美国销售是否有专利侵权风险，我可以从哪些方法去避免？"</f>
        <v>【产品专利】portable power station在美国销售是否有专利侵权风险，我可以从哪些方法去避免？</v>
      </c>
      <c r="G15" s="129"/>
      <c r="H15" s="129"/>
      <c r="I15" s="135"/>
      <c r="J15" s="136"/>
    </row>
    <row r="16" s="48" customFormat="1" ht="37" customHeight="1" spans="1:10">
      <c r="A16" s="95"/>
      <c r="B16" s="95"/>
      <c r="C16" s="95"/>
      <c r="D16" s="95"/>
      <c r="E16" s="83" t="str">
        <f>IF(IF($B$2="👀宏观市场调研",F13,IF($B$2="🙋受众分析",G13,IF($B$2="💃红人开发",H13,"")))=0,"",IF($B$2="👀宏观市场调研",F13,IF($B$2="🙋受众分析",G13,IF($B$2="💃红人开发",H13,""))))</f>
        <v/>
      </c>
      <c r="F16" s="85" t="str">
        <f>"【受众人群】"&amp;"分析"&amp;D2&amp;"在"&amp;D3&amp;"的目标受众，包含性别、年龄、兴趣、收入、教育程度、家庭情况以及常购买的产品。"</f>
        <v>【受众人群】分析portable power station在🇺🇸美国的目标受众，包含性别、年龄、兴趣、收入、教育程度、家庭情况以及常购买的产品。</v>
      </c>
      <c r="G16" s="129"/>
      <c r="H16" s="129"/>
      <c r="I16" s="135"/>
      <c r="J16" s="136"/>
    </row>
    <row r="17" s="48" customFormat="1" ht="37" customHeight="1" spans="1:10">
      <c r="A17" s="95"/>
      <c r="B17" s="95"/>
      <c r="C17" s="95"/>
      <c r="D17" s="95"/>
      <c r="E17" s="83" t="str">
        <f>IF(IF($B$2="👀宏观市场调研",F14,IF($B$2="🙋受众分析",G14,IF($B$2="💃红人开发",H14,"")))=0,"",IF($B$2="👀宏观市场调研",F14,IF($B$2="🙋受众分析",G14,IF($B$2="💃红人开发",H14,""))))</f>
        <v/>
      </c>
      <c r="F17" s="85" t="str">
        <f>"【使用场景】"&amp;"列出"&amp;D2&amp;"所有的应用场景。"</f>
        <v>【使用场景】列出portable power station所有的应用场景。</v>
      </c>
      <c r="G17" s="129"/>
      <c r="H17" s="129"/>
      <c r="I17" s="135"/>
      <c r="J17" s="136"/>
    </row>
    <row r="18" s="48" customFormat="1" ht="67.5" spans="1:10">
      <c r="A18" s="95"/>
      <c r="B18" s="95"/>
      <c r="C18" s="95"/>
      <c r="D18" s="95"/>
      <c r="E18" s="83" t="str">
        <f>IF(IF($B$2="👀宏观市场调研",F15,IF($B$2="🙋受众分析",G15,IF($B$2="💃红人开发",H15,"")))=0,"",IF($B$2="👀宏观市场调研",F15,IF($B$2="🙋受众分析",G15,IF($B$2="💃红人开发",H15,""))))</f>
        <v/>
      </c>
      <c r="F18" s="85" t="str">
        <f>"【差异设计】"&amp;"综上所述，你建议我做一个什么款式的"&amp;D2&amp;",从材料，外观，功能做差异化设计，以满足"&amp;D3&amp;"消费者的审美喜好和需求，并提高产品转化率。"</f>
        <v>【差异设计】综上所述，你建议我做一个什么款式的portable power station,从材料，外观，功能做差异化设计，以满足🇺🇸美国消费者的审美喜好和需求，并提高产品转化率。</v>
      </c>
      <c r="G18" s="129"/>
      <c r="H18" s="129"/>
      <c r="I18" s="135"/>
      <c r="J18" s="136"/>
    </row>
    <row r="19" s="48" customFormat="1" ht="67.5" spans="1:10">
      <c r="A19" s="95"/>
      <c r="B19" s="95"/>
      <c r="C19" s="95"/>
      <c r="D19" s="95"/>
      <c r="E19" s="83" t="str">
        <f>IF(IF($B$2="👀宏观市场调研",F16,IF($B$2="🙋受众分析",G16,IF($B$2="💃红人开发",H16,"")))=0,"",IF($B$2="👀宏观市场调研",F16,IF($B$2="🙋受众分析",G16,IF($B$2="💃红人开发",H16,""))))</f>
        <v/>
      </c>
      <c r="F19" s="85" t="str">
        <f>"【风险把控】"&amp;"如果我要开发"&amp;D2&amp;",在开发设计中需要注意具体的哪些点以降低风险，提高产品的成功率？针对"&amp;D2&amp;"进行详细说明。"</f>
        <v>【风险把控】如果我要开发portable power station,在开发设计中需要注意具体的哪些点以降低风险，提高产品的成功率？针对portable power station进行详细说明。</v>
      </c>
      <c r="G19" s="129"/>
      <c r="H19" s="129"/>
      <c r="I19" s="135"/>
      <c r="J19" s="136"/>
    </row>
    <row r="20" s="48" customFormat="1" ht="54" spans="1:10">
      <c r="A20" s="95"/>
      <c r="B20" s="95"/>
      <c r="C20" s="95"/>
      <c r="D20" s="95"/>
      <c r="E20" s="83" t="str">
        <f>IF(IF($B$2="👀宏观市场调研",F17,IF($B$2="🙋受众分析",G17,IF($B$2="💃红人开发",H17,"")))=0,"",IF($B$2="👀宏观市场调研",F17,IF($B$2="🙋受众分析",G17,IF($B$2="💃红人开发",H17,""))))</f>
        <v/>
      </c>
      <c r="F20" s="85" t="str">
        <f>"【SWOT与PEST】"&amp;"请用SWOT和PEST分别分析"&amp;D2&amp;"在"&amp;D3&amp;"市场进入的可行性，并最后总结，对进入可行性打分（满分10分）。"</f>
        <v>【SWOT与PEST】请用SWOT和PEST分别分析portable power station在🇺🇸美国市场进入的可行性，并最后总结，对进入可行性打分（满分10分）。</v>
      </c>
      <c r="G20" s="129"/>
      <c r="H20" s="129"/>
      <c r="I20" s="135"/>
      <c r="J20" s="136"/>
    </row>
    <row r="21" s="48" customFormat="1" spans="1:10">
      <c r="A21" s="95"/>
      <c r="B21" s="95"/>
      <c r="C21" s="95"/>
      <c r="D21" s="95"/>
      <c r="E21" s="83" t="str">
        <f>IF(IF($B$2="👀宏观市场调研",F18,IF($B$2="🙋受众分析",G18,IF($B$2="💃红人开发",H18,"")))=0,"",IF($B$2="👀宏观市场调研",F18,IF($B$2="🙋受众分析",G18,IF($B$2="💃红人开发",H18,""))))</f>
        <v/>
      </c>
      <c r="F21" s="134"/>
      <c r="G21" s="129"/>
      <c r="H21" s="129"/>
      <c r="I21" s="49"/>
      <c r="J21" s="49"/>
    </row>
    <row r="22" s="48" customFormat="1" spans="1:10">
      <c r="A22" s="95"/>
      <c r="B22" s="95"/>
      <c r="C22" s="95"/>
      <c r="D22" s="95"/>
      <c r="E22" s="83" t="str">
        <f>IF(IF($B$2="👀宏观市场调研",F19,IF($B$2="🙋受众分析",G19,IF($B$2="💃红人开发",H19,"")))=0,"",IF($B$2="👀宏观市场调研",F19,IF($B$2="🙋受众分析",G19,IF($B$2="💃红人开发",H19,""))))</f>
        <v/>
      </c>
      <c r="F22" s="77"/>
      <c r="G22" s="129"/>
      <c r="H22" s="129"/>
      <c r="I22" s="49"/>
      <c r="J22" s="49"/>
    </row>
    <row r="23" s="48" customFormat="1" spans="1:10">
      <c r="A23" s="95"/>
      <c r="B23" s="95"/>
      <c r="C23" s="95"/>
      <c r="D23" s="95"/>
      <c r="E23" s="83" t="str">
        <f>IF(IF($B$2="👀宏观市场调研",F20,IF($B$2="🙋受众分析",G20,IF($B$2="💃红人开发",H20,"")))=0,"",IF($B$2="👀宏观市场调研",F20,IF($B$2="🙋受众分析",G20,IF($B$2="💃红人开发",H20,""))))</f>
        <v/>
      </c>
      <c r="F23" s="77"/>
      <c r="G23" s="129"/>
      <c r="H23" s="129"/>
      <c r="I23" s="49"/>
      <c r="J23" s="49"/>
    </row>
    <row r="24" s="48" customFormat="1" spans="1:10">
      <c r="A24" s="95"/>
      <c r="B24" s="95"/>
      <c r="C24" s="95"/>
      <c r="D24" s="95"/>
      <c r="E24" s="83" t="str">
        <f>IF(IF($B$2="👀宏观市场调研",F21,IF($B$2="🙋受众分析",G21,IF($B$2="💃红人开发",H21,"")))=0,"",IF($B$2="👀宏观市场调研",F21,IF($B$2="🙋受众分析",G21,IF($B$2="💃红人开发",H21,""))))</f>
        <v/>
      </c>
      <c r="F24" s="85"/>
      <c r="G24" s="129"/>
      <c r="H24" s="129"/>
      <c r="I24" s="49"/>
      <c r="J24" s="49"/>
    </row>
    <row r="25" s="48" customFormat="1" spans="1:10">
      <c r="A25" s="95"/>
      <c r="B25" s="95"/>
      <c r="C25" s="95"/>
      <c r="D25" s="95"/>
      <c r="E25" s="86"/>
      <c r="F25" s="49"/>
      <c r="G25" s="87"/>
      <c r="H25" s="87"/>
      <c r="J25" s="49"/>
    </row>
    <row r="26" s="48" customFormat="1" spans="1:10">
      <c r="A26" s="95"/>
      <c r="B26" s="95"/>
      <c r="C26" s="95"/>
      <c r="D26" s="95"/>
      <c r="E26" s="86"/>
      <c r="F26" s="49"/>
      <c r="G26" s="87"/>
      <c r="H26" s="87"/>
      <c r="J26" s="49"/>
    </row>
    <row r="27" s="48" customFormat="1" spans="1:10">
      <c r="A27" s="95"/>
      <c r="B27" s="95"/>
      <c r="C27" s="95"/>
      <c r="D27" s="95"/>
      <c r="E27" s="86"/>
      <c r="F27" s="49"/>
      <c r="G27" s="87"/>
      <c r="H27" s="87"/>
      <c r="J27" s="49"/>
    </row>
    <row r="28" s="48" customFormat="1" spans="1:10">
      <c r="A28" s="95"/>
      <c r="B28" s="95"/>
      <c r="C28" s="95"/>
      <c r="D28" s="95"/>
      <c r="E28" s="86"/>
      <c r="F28" s="49"/>
      <c r="G28" s="87"/>
      <c r="H28" s="87"/>
      <c r="J28" s="49"/>
    </row>
    <row r="29" s="48" customFormat="1" spans="1:10">
      <c r="A29" s="95"/>
      <c r="B29" s="95"/>
      <c r="C29" s="95"/>
      <c r="D29" s="95"/>
      <c r="E29" s="86"/>
      <c r="F29" s="49"/>
      <c r="G29" s="87"/>
      <c r="H29" s="87"/>
      <c r="J29" s="49"/>
    </row>
    <row r="30" s="48" customFormat="1" spans="1:10">
      <c r="A30" s="95"/>
      <c r="B30" s="95"/>
      <c r="C30" s="95"/>
      <c r="D30" s="95"/>
      <c r="E30" s="86"/>
      <c r="F30" s="49"/>
      <c r="G30" s="87"/>
      <c r="H30" s="87"/>
      <c r="J30" s="49"/>
    </row>
    <row r="31" s="48" customFormat="1" spans="1:10">
      <c r="A31" s="95"/>
      <c r="B31" s="95"/>
      <c r="C31" s="95"/>
      <c r="D31" s="95"/>
      <c r="E31" s="86"/>
      <c r="F31" s="49"/>
      <c r="G31" s="87"/>
      <c r="H31" s="87"/>
      <c r="J31" s="49"/>
    </row>
    <row r="32" s="48" customFormat="1" spans="1:10">
      <c r="A32" s="95"/>
      <c r="B32" s="95"/>
      <c r="C32" s="95"/>
      <c r="D32" s="95"/>
      <c r="E32" s="86"/>
      <c r="F32" s="49"/>
      <c r="G32" s="87"/>
      <c r="H32" s="87"/>
      <c r="J32" s="49"/>
    </row>
    <row r="33" s="48" customFormat="1" spans="1:10">
      <c r="A33" s="95"/>
      <c r="B33" s="95"/>
      <c r="C33" s="95"/>
      <c r="D33" s="95"/>
      <c r="E33" s="86"/>
      <c r="F33" s="49"/>
      <c r="G33" s="87"/>
      <c r="H33" s="87"/>
      <c r="J33" s="49"/>
    </row>
    <row r="34" s="48" customFormat="1" spans="1:10">
      <c r="A34" s="95"/>
      <c r="B34" s="95"/>
      <c r="C34" s="95"/>
      <c r="D34" s="95"/>
      <c r="E34" s="86"/>
      <c r="F34" s="49"/>
      <c r="G34" s="87"/>
      <c r="H34" s="87"/>
      <c r="J34" s="49"/>
    </row>
    <row r="35" s="48" customFormat="1" spans="1:10">
      <c r="A35" s="95"/>
      <c r="B35" s="95"/>
      <c r="C35" s="95"/>
      <c r="D35" s="95"/>
      <c r="E35" s="86"/>
      <c r="F35" s="49"/>
      <c r="G35" s="87"/>
      <c r="H35" s="87"/>
      <c r="J35" s="49"/>
    </row>
    <row r="36" s="48" customFormat="1" spans="1:10">
      <c r="A36" s="95"/>
      <c r="B36" s="95"/>
      <c r="C36" s="95"/>
      <c r="D36" s="95"/>
      <c r="E36" s="86"/>
      <c r="F36" s="49"/>
      <c r="G36" s="87"/>
      <c r="H36" s="87"/>
      <c r="J36" s="49"/>
    </row>
    <row r="37" s="48" customFormat="1" spans="1:10">
      <c r="A37" s="95"/>
      <c r="B37" s="95"/>
      <c r="C37" s="95"/>
      <c r="D37" s="95"/>
      <c r="E37" s="86"/>
      <c r="F37" s="49"/>
      <c r="G37" s="87"/>
      <c r="H37" s="87"/>
      <c r="J37" s="49"/>
    </row>
    <row r="38" s="48" customFormat="1" spans="1:10">
      <c r="A38" s="95"/>
      <c r="B38" s="95"/>
      <c r="C38" s="95"/>
      <c r="D38" s="95"/>
      <c r="E38" s="86"/>
      <c r="F38" s="49"/>
      <c r="G38" s="87"/>
      <c r="H38" s="87"/>
      <c r="J38" s="49"/>
    </row>
    <row r="39" s="48" customFormat="1" spans="1:10">
      <c r="A39" s="95"/>
      <c r="B39" s="95"/>
      <c r="C39" s="95"/>
      <c r="D39" s="95"/>
      <c r="E39" s="86"/>
      <c r="F39" s="49"/>
      <c r="G39" s="87"/>
      <c r="H39" s="87"/>
      <c r="J39" s="49"/>
    </row>
    <row r="40" s="48" customFormat="1" spans="1:10">
      <c r="A40" s="95"/>
      <c r="B40" s="95"/>
      <c r="C40" s="95"/>
      <c r="D40" s="95"/>
      <c r="E40" s="86"/>
      <c r="F40" s="49"/>
      <c r="G40" s="87"/>
      <c r="H40" s="87"/>
      <c r="J40" s="49"/>
    </row>
  </sheetData>
  <mergeCells count="6">
    <mergeCell ref="A1:D1"/>
    <mergeCell ref="B4:D4"/>
    <mergeCell ref="E2:E5"/>
    <mergeCell ref="I2:I20"/>
    <mergeCell ref="J2:J20"/>
    <mergeCell ref="K2:K6"/>
  </mergeCells>
  <dataValidations count="3">
    <dataValidation type="list" allowBlank="1" showInputMessage="1" showErrorMessage="1" sqref="B2">
      <formula1>"👀宏观市场调研,🔍微观竞品分析,🙋受众分析"</formula1>
    </dataValidation>
    <dataValidation type="list" allowBlank="1" showInputMessage="1" showErrorMessage="1" sqref="B3">
      <formula1>"🆚竞品功能对比,💯竞品文案分析"</formula1>
    </dataValidation>
    <dataValidation type="list" allowBlank="1" showInputMessage="1" showErrorMessage="1" sqref="D3">
      <formula1>"🇺🇸美国,🇯🇵日本,🇩🇪德国,🇨🇦加拿大,🇲🇽墨西哥,🇫🇷法国,🇮🇹意大利,🇪🇸西班牙,🇳🇱荷兰,🇵🇹葡萄牙,🇹🇷土耳其,🇦🇪阿拉伯,🇸🇪瑞典,🇵🇱波兰"</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workbookViewId="0">
      <selection activeCell="C13" sqref="C13"/>
    </sheetView>
  </sheetViews>
  <sheetFormatPr defaultColWidth="8.35238095238095" defaultRowHeight="13.5"/>
  <cols>
    <col min="1" max="1" width="13.3809523809524" style="48" customWidth="1"/>
    <col min="2" max="2" width="20.9809523809524" style="49" customWidth="1"/>
    <col min="3" max="4" width="20.9809523809524" style="48" customWidth="1"/>
    <col min="5" max="5" width="77.9714285714286" style="49" customWidth="1"/>
    <col min="6" max="7" width="45.2285714285714" style="49" customWidth="1"/>
    <col min="8" max="14" width="64.1333333333333" style="49" customWidth="1"/>
    <col min="15" max="15" width="8.57142857142857" style="48" customWidth="1"/>
    <col min="16" max="16384" width="8.57142857142857" style="48"/>
  </cols>
  <sheetData>
    <row r="1" s="47" customFormat="1" ht="31" customHeight="1" spans="1:14">
      <c r="A1" s="115" t="s">
        <v>28</v>
      </c>
      <c r="B1" s="115"/>
      <c r="C1" s="115"/>
      <c r="D1" s="115"/>
      <c r="E1" s="69" t="str">
        <f>B2&amp;"Prompts"</f>
        <v>📖标题优化Prompts</v>
      </c>
      <c r="F1" s="60" t="s">
        <v>29</v>
      </c>
      <c r="G1" s="60" t="s">
        <v>30</v>
      </c>
      <c r="H1" s="60" t="s">
        <v>31</v>
      </c>
      <c r="I1" s="60" t="s">
        <v>32</v>
      </c>
      <c r="J1" s="60" t="s">
        <v>33</v>
      </c>
      <c r="K1" s="60" t="s">
        <v>34</v>
      </c>
      <c r="L1" s="60" t="s">
        <v>35</v>
      </c>
      <c r="M1" s="60" t="s">
        <v>36</v>
      </c>
      <c r="N1" s="60" t="s">
        <v>37</v>
      </c>
    </row>
    <row r="2" s="48" customFormat="1" ht="31" customHeight="1" spans="1:14">
      <c r="A2" s="53" t="s">
        <v>6</v>
      </c>
      <c r="B2" s="59" t="s">
        <v>38</v>
      </c>
      <c r="C2" s="58" t="str">
        <f>IF(OR(B2="💯文案打分",B2="📖标题优化",B2="📖五行优化",B2="📖描述优化",),"","受众人群")</f>
        <v/>
      </c>
      <c r="D2" s="116"/>
      <c r="E2" s="117" t="str">
        <f>TRIM(IF(B2="✍️标题撰写",J2,IF(B2="✍️五行撰写",L2,IF(B2="✍️描述撰写",N2,IF(B2="💯文案打分",H2,IF(B2="📖标题优化",I2,IF(B2="📖五行优化",K2,IF(B2="📖描述优化",M2,IF(B2="📱亚马逊Post",G2,IF(B2="🌟SB/SD标题",F2,""))))))))))</f>
        <v>你是一名🇺🇸美国资深的亚马逊文案专家，你将为我优化本土化的，生动的，详细的优秀文案，能够打动消费者的购买欲，提升商品曝光率和转化率。这是我的标题:Jackery Portable Power Station Explorer 300, 293Wh Backup Lithium Battery, 110V/300W Pure Sine Wave AC Outlet, Solar Generator (Solar Panel Not Included) for Outdoors Camping Travel Hunting Blackout。根据以上信息,优化亚马逊标题,要求如下：1.字数不低于100字符，不超过200字符；2.用🇺🇸美国语输出标题；3.埋入以下关键词并加粗其字体:portable power station, solar generator, power generator, outdoor generator, electric generator；4.将输出标题翻译为中文，不要有任何解释，输出格式：-标题：-翻译：</v>
      </c>
      <c r="F2" s="118" t="str">
        <f>"你是一名"&amp;B3&amp;"资深的亚马逊文案专家，用英文撰写 10 个亚马逊sponsered brand或sponsered display广告标题，字符不超过50个字符，关于"&amp;B4&amp;"，品牌为："&amp;B5&amp;"，埋入关键词："&amp;D4&amp;"，参数为"&amp;B6&amp;"，受众人群场景为"&amp;D2&amp;"，"&amp;D3&amp;"。，吸引人注意力，整个标题语言生动有感染力能激发消费者购买欲，用英文输出，并翻译为中文。"</f>
        <v>你是一名🇺🇸美国资深的亚马逊文案专家，用英文撰写 10 个亚马逊sponsered brand或sponsered display广告标题，字符不超过50个字符，关于portable power station，品牌为：Anker，埋入关键词：portable power station, solar generator, power generator, outdoor generator, electric generator，参数为550Wh, 1000W, 4个小时快速充电，带LED灯光，受众人群场景为，。，吸引人注意力，整个标题语言生动有感染力能激发消费者购买欲，用英文输出，并翻译为中文。</v>
      </c>
      <c r="G2" s="118" t="str">
        <f>"你是一名"&amp;B3&amp;"资深的亚马逊文案专家，用英文撰写10条关于"&amp;B4&amp;"在亚马逊的post，品牌为："&amp;B5&amp;"埋入关键词："&amp;D4&amp;"，参数为"&amp;B6&amp;"，受众人群场景为"&amp;D2&amp;"，"&amp;D3&amp;"。要求前100个字符吸引人注意力，整个post语言生动有感染力能激发消费者购买欲，"&amp;D5&amp;"emoji；再配上3个相关大流量的hashtag标签，用英文输出，并翻译为中文。"</f>
        <v>你是一名🇺🇸美国资深的亚马逊文案专家，用英文撰写10条关于portable power station在亚马逊的post，品牌为：Anker埋入关键词：portable power station, solar generator, power generator, outdoor generator, electric generator，参数为550Wh, 1000W, 4个小时快速充电，带LED灯光，受众人群场景为，。要求前100个字符吸引人注意力，整个post语言生动有感染力能激发消费者购买欲，加入emoji；再配上3个相关大流量的hashtag标签，用英文输出，并翻译为中文。</v>
      </c>
      <c r="H2" s="118" t="str">
        <f>"你是一名"&amp;B3&amp;"资深的亚马逊文案专家，请分析以下bullet points内容，根据亚马逊规则，从合规性、SEO（依据是否埋入以下关键词"&amp;D4&amp;")，语法拼写、可读性、卖点，语言本土化，专业性，情感表达、号召性等方面评估Listing的质量，并打分（满分10分），最后给到打分理由用表格输出:
#bullet points：："&amp;D8</f>
        <v>你是一名🇺🇸美国资深的亚马逊文案专家，请分析以下bullet points内容，根据亚马逊规则，从合规性、SEO（依据是否埋入以下关键词portable power station, solar generator, power generator, outdoor generator, electric generator)，语法拼写、可读性、卖点，语言本土化，专业性，情感表达、号召性等方面评估Listing的质量，并打分（满分10分），最后给到打分理由用表格输出:
#bullet points：：Introducing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v>
      </c>
      <c r="I2" s="118" t="str">
        <f>"你是一名"&amp;B3&amp;"资深的亚马逊文案专家，你将为我优化本土化的，生动的，详细的优秀文案，能够打动消费者的购买欲，提升商品曝光率和转化率。这是我的标题:"&amp;D7&amp;"。根据以上信息,优化亚马逊标题,要求如下：1.字数不低于100字符，不超过200字符；2.用"&amp;B3&amp;"语输出标题；3.埋入以下关键词并加粗其字体:"&amp;D4&amp;"；4.将输出标题翻译为中文，不要有任何解释，输出格式：-标题：-翻译："</f>
        <v>你是一名🇺🇸美国资深的亚马逊文案专家，你将为我优化本土化的，生动的，详细的优秀文案，能够打动消费者的购买欲，提升商品曝光率和转化率。这是我的标题:Jackery Portable Power Station Explorer 300, 293Wh Backup Lithium Battery, 110V/300W Pure Sine Wave AC Outlet, Solar Generator (Solar Panel Not Included) for Outdoors Camping Travel Hunting Blackout。根据以上信息,优化亚马逊标题,要求如下：1.字数不低于100字符，不超过200字符；2.用🇺🇸美国语输出标题；3.埋入以下关键词并加粗其字体:portable power station, solar generator, power generator, outdoor generator, electric generator；4.将输出标题翻译为中文，不要有任何解释，输出格式：-标题：-翻译：</v>
      </c>
      <c r="J2" s="118" t="str">
        <f>"你是一名"&amp;B3&amp;"资深的亚马逊文案专家，你将为我撰写本土化的，生动的，详细的优秀文案，能够打动消费者的购买欲，提升商品曝光率和转化率。参考竞品标题:"&amp;B7&amp;"。以下是我的产品信息：品牌名称:"&amp;B5&amp;";产品型号:"&amp;D6&amp;";商品名称:"&amp;B4&amp;";产品受众:"&amp;D2&amp;";使用场景:"&amp;D3&amp;";核心参数:"&amp;B6&amp;";根据以上信息,撰写一条亚马逊标题,要求如下：1.字数不低于100字符，不超过200字符；2.用"&amp;B3&amp;"语输出标题；3.埋入以下关键词并加粗其字体:"&amp;D4&amp;"；4.将输出标题翻译为中文，不要有任何解释，输出格式：-标题：-翻译："</f>
        <v>你是一名🇺🇸美国资深的亚马逊文案专家，你将为我撰写本土化的，生动的，详细的优秀文案，能够打动消费者的购买欲，提升商品曝光率和转化率。参考竞品标题:Jackery Portable Power Station Explorer 300, 293Wh Backup Lithium Battery, 110V/300W Pure Sine Wave AC Outlet, Solar Generator (Solar Panel Not Included) for Outdoors Camping Travel Hunting Blackout。以下是我的产品信息：品牌名称:Anker;产品型号:AKN889;商品名称:portable power station;产品受众:;使用场景:;核心参数:550Wh, 1000W, 4个小时快速充电，带LED灯光;根据以上信息,撰写一条亚马逊标题,要求如下：1.字数不低于100字符，不超过200字符；2.用🇺🇸美国语输出标题；3.埋入以下关键词并加粗其字体:portable power station, solar generator, power generator, outdoor generator, electric generator；4.将输出标题翻译为中文，不要有任何解释，输出格式：-标题：-翻译：</v>
      </c>
      <c r="K2" s="118" t="str">
        <f>"你是一名"&amp;B3&amp;"资深的亚马逊文案专家，你将为我优化本土化的，生动的，详细专业的优秀文案，能够打动消费者的购买欲，提升商品曝光率和转化率。
#这是我的Bullet Points:"&amp;D8&amp;"。
#以下是我的产品信息：
品牌名称:"&amp;B5&amp;";产品型号:"&amp;D6&amp;";商品名称:"&amp;B4&amp;";产品受众:"&amp;D2&amp;";使用场景:"&amp;D3&amp;";核心参数:"&amp;B6&amp;"
#根据以上信息,
1、检查Bullet Points与功能参数是否一致，用文字输出；
2、检查是否有语法和拼写错误，用文字输出；
3、检查是否埋入含有以下关键词"&amp;D4&amp;"将没有埋入的词找出来，用文字输出；
4、优化5条亚马逊Bullet Points,要求如下：
-内容与实际功能参数保持一致；
-保持正确的语法与拼写；
-字数不低于500字符，不超过1000字符；
-用"&amp;B3&amp;"语输出Bullet Points，每段开头"&amp;D5&amp;"*1个对应的Emoji符号；
-埋入以下关键词并加粗:"&amp;D4&amp;"；
-将输出内容翻译为中文，不要有任何解释，输出格式：
-&lt;原文&gt;-：
-&lt;翻译&gt;-：
-将更改的内容进行加粗，并告知更改原因。"</f>
        <v>你是一名🇺🇸美国资深的亚马逊文案专家，你将为我优化本土化的，生动的，详细专业的优秀文案，能够打动消费者的购买欲，提升商品曝光率和转化率。
#这是我的Bullet Points:Introducing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
#以下是我的产品信息：
品牌名称:Anker;产品型号:AKN889;商品名称:portable power station;产品受众:;使用场景:;核心参数:550Wh, 1000W, 4个小时快速充电，带LED灯光
#根据以上信息,
1、检查Bullet Points与功能参数是否一致，用文字输出；
2、检查是否有语法和拼写错误，用文字输出；
3、检查是否埋入含有以下关键词portable power station, solar generator, power generator, outdoor generator, electric generator将没有埋入的词找出来，用文字输出；
4、优化5条亚马逊Bullet Points,要求如下：
-内容与实际功能参数保持一致；
-保持正确的语法与拼写；
-字数不低于500字符，不超过1000字符；
-用🇺🇸美国语输出Bullet Points，每段开头加入*1个对应的Emoji符号；
-埋入以下关键词并加粗:portable power station, solar generator, power generator, outdoor generator, electric generator；
-将输出内容翻译为中文，不要有任何解释，输出格式：
-&lt;原文&gt;-：
-&lt;翻译&gt;-：
-将更改的内容进行加粗，并告知更改原因。</v>
      </c>
      <c r="L2" s="118" t="str">
        <f>"你是一名"&amp;B3&amp;"资深的亚马逊文案专家，你将为我撰写本土化的，生动的，详细的优秀文案，能够打动消费者的购买欲，提升商品曝光率和转化率。参考竞品Bullet Points:"&amp;B8&amp;"。以下是我的产品信息：品牌名称:"&amp;B5&amp;";产品型号:"&amp;D6&amp;";商品名称:"&amp;B4&amp;";产品受众:"&amp;D2&amp;";使用场景:"&amp;D3&amp;";核心参数:"&amp;B6&amp;";根据以上信息,撰写5条亚马逊Bullet Points,要求如下：1.字数不低于500字符，不超过1000字符；2.用"&amp;B3&amp;"语输出Bullet Points，每段开头"&amp;D5&amp;"*1个对应的Emoji符号；3.埋入以下关键词并加粗:"&amp;D4&amp;"；4.将输出内容翻译为中文，不要有任何解释，输出格式：
-&lt;原文&gt;-：
-&lt;翻译&gt;-："</f>
        <v>你是一名🇺🇸美国资深的亚马逊文案专家，你将为我撰写本土化的，生动的，详细的优秀文案，能够打动消费者的购买欲，提升商品曝光率和转化率。参考竞品Bullet Points:[Tiny but Mighty] - With a 600W AC inverter, 268Wh LiFePO4 battery pack, and 9 outlets, this power station will keep your essential devices powered on the go or during a home power outage.
[Ultra-fast Charging] - No bulky power brick, a single cable is good to charge it at most 350W; you also can use the PV+AC together for 80% SOC in just 30 min.
[Harness the Power of Sun] - The built-in MPPT controller supports up to 200W of solar input, enabling you to make an ideal solar generator with BLUETTI PV120/PV200 solar panel.
[Reliable UPS] - EB3A instantly provides backup power when the grid fails, protecting your desktop PC, file servers, and other sensitive devices from data loss or damage.
[What You Get] - BLUETTI EB3A portable power station, AC charging cable, solar charging cable, user manual, 24-month warranty, and friendly customer service.。以下是我的产品信息：品牌名称:Anker;产品型号:AKN889;商品名称:portable power station;产品受众:;使用场景:;核心参数:550Wh, 1000W, 4个小时快速充电，带LED灯光;根据以上信息,撰写5条亚马逊Bullet Points,要求如下：1.字数不低于500字符，不超过1000字符；2.用🇺🇸美国语输出Bullet Points，每段开头加入*1个对应的Emoji符号；3.埋入以下关键词并加粗:portable power station, solar generator, power generator, outdoor generator, electric generator；4.将输出内容翻译为中文，不要有任何解释，输出格式：
-&lt;原文&gt;-：
-&lt;翻译&gt;-：</v>
      </c>
      <c r="M2" s="121" t="str">
        <f>"你是一名"&amp;B3&amp;"资深的亚马逊文案专家，你将为我优化本土化的，生动的，详细的优秀文案，能够打动消费者的购买欲，提升商品曝光率和转化率。这是我的Description:"&amp;D9&amp;"。根据以上信息,优化亚马Description,要求如下：1.用HTML语言输出，字数不低于1000字符，不超过2000字符；2.用"&amp;B3&amp;"语输出Description，每段开头"&amp;D5&amp;"*1个对应的Emoji符号；3.埋入以下关键词并加粗:"&amp;D4&amp;"；4.将输出内容翻译为中文，不要有任何解释，输出格式：-Description:：-翻译："</f>
        <v>你是一名🇺🇸美国资深的亚马逊文案专家，你将为我优化本土化的，生动的，详细的优秀文案，能够打动消费者的购买欲，提升商品曝光率和转化率。这是我的Description:Introducing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today!。根据以上信息,优化亚马Description,要求如下：1.用HTML语言输出，字数不低于1000字符，不超过2000字符；2.用🇺🇸美国语输出Description，每段开头加入*1个对应的Emoji符号；3.埋入以下关键词并加粗:portable power station, solar generator, power generator, outdoor generator, electric generator；4.将输出内容翻译为中文，不要有任何解释，输出格式：-Description:：-翻译：</v>
      </c>
      <c r="N2" s="118" t="str">
        <f>"你是一名"&amp;B3&amp;"资深的亚马逊文案专家，你将为我撰写本土化的，生动的，详细的优秀文案，能够打动消费者的购买欲，提升商品曝光率和转化率。参考竞品Description:"&amp;B9&amp;"。以下是我的产品信息：品牌名称:"&amp;B5&amp;";产品型号:"&amp;D6&amp;";商品名称:"&amp;B4&amp;";产品受众:"&amp;D2&amp;";使用场景:"&amp;D3&amp;";核心参数:"&amp;B6&amp;";根据以上信息,撰写亚马Description,要求如下：1.用HTML语言输出，字数不低于1000字符，不超过2000字符；2.用"&amp;B3&amp;"语输出Description，每段开头"&amp;D5&amp;"*1个对应的Emoji符号；3.埋入以下关键词并加粗:"&amp;D4&amp;"；4.将输出内容翻译为中文，不要有任何解释，输出格式：-Description:：-翻译："</f>
        <v>你是一名🇺🇸美国资深的亚马逊文案专家，你将为我撰写本土化的，生动的，详细的优秀文案，能够打动消费者的购买欲，提升商品曝光率和转化率。参考竞品Description:Introducing the Bulltee Portable Power Station, the ultimate solution to your power needs on the go! Whether you're camping, tailgating, or experiencing an unexpected power outage, this compact and powerful device has got you covered.
With a 250W AC outlet, DC ports, and USB ports, the Bulltee Portable Power Station can power all your essential appliances, including laptops, smartphones, CPAP machines, and more. Plus, with a massive 60000mAh capacity, you'll have enough power to keep your devices charged for days on end!
The sleek and durable design of the Bulltee Portable Power Station makes it easy to take with you wherever you go. The built-in LCD screen displays the battery life, charge status, and output voltage, so you always know exactly what's going on with your device. Plus, the built-in LED flashlight is perfect for use in the dark.
As safety is our top priority, the Bulltee Portable Power Station features multiple safety features to protect your devices, including over-voltage protection, short-circuit protection, and temperature control. The advanced cooling system ensures that the device remains cool during use.
The Bulltee Portable Power Station is the perfect investment for anyone that values power on the go. Don't let power outages, camping trips, and outdoor events keep you from staying connected. Get your Bulltee Portable Power Station today!。以下是我的产品信息：品牌名称:Anker;产品型号:AKN889;商品名称:portable power station;产品受众:;使用场景:;核心参数:550Wh, 1000W, 4个小时快速充电，带LED灯光;根据以上信息,撰写亚马Description,要求如下：1.用HTML语言输出，字数不低于1000字符，不超过2000字符；2.用🇺🇸美国语输出Description，每段开头加入*1个对应的Emoji符号；3.埋入以下关键词并加粗:portable power station, solar generator, power generator, outdoor generator, electric generator；4.将输出内容翻译为中文，不要有任何解释，输出格式：-Description:：-翻译：</v>
      </c>
    </row>
    <row r="3" s="48" customFormat="1" ht="31" customHeight="1" spans="1:14">
      <c r="A3" s="53" t="s">
        <v>12</v>
      </c>
      <c r="B3" s="57" t="s">
        <v>13</v>
      </c>
      <c r="C3" s="58" t="str">
        <f>IF(OR(B2="💯文案打分",B2="📖标题优化",B2="📖五行优化",B2="📖描述优化",),"","使用场景")</f>
        <v/>
      </c>
      <c r="D3" s="116"/>
      <c r="E3" s="117"/>
      <c r="F3" s="118"/>
      <c r="G3" s="118"/>
      <c r="H3" s="118"/>
      <c r="I3" s="118"/>
      <c r="J3" s="118"/>
      <c r="K3" s="118"/>
      <c r="L3" s="118"/>
      <c r="M3" s="121"/>
      <c r="N3" s="118"/>
    </row>
    <row r="4" s="48" customFormat="1" ht="31" customHeight="1" spans="1:14">
      <c r="A4" s="53" t="str">
        <f>IF(OR(B2="💯文案打分",B2="📖标题优化",B2="📖五行优化",B2="📖描述优化",),"","*商品名称")</f>
        <v/>
      </c>
      <c r="B4" s="59" t="s">
        <v>9</v>
      </c>
      <c r="C4" s="58" t="str">
        <f>IF(B2="💯文案打分","","埋入关键词")</f>
        <v>埋入关键词</v>
      </c>
      <c r="D4" s="119" t="s">
        <v>15</v>
      </c>
      <c r="E4" s="117"/>
      <c r="F4" s="118"/>
      <c r="G4" s="118"/>
      <c r="H4" s="118"/>
      <c r="I4" s="118"/>
      <c r="J4" s="118"/>
      <c r="K4" s="118"/>
      <c r="L4" s="118"/>
      <c r="M4" s="121"/>
      <c r="N4" s="118"/>
    </row>
    <row r="5" s="48" customFormat="1" ht="31" customHeight="1" spans="1:14">
      <c r="A5" s="53" t="str">
        <f>IF(OR(B2="💯文案打分",B2="📖标题优化",B2="📖五行优化",B2="📖描述优化",),"","*品牌名称")</f>
        <v/>
      </c>
      <c r="B5" s="59" t="s">
        <v>39</v>
      </c>
      <c r="C5" s="58" t="str">
        <f>IF(OR(B2="💯文案打分",B2="📖标题优化",,B2="✍️标题撰写"),"","是否加入Emoji")</f>
        <v/>
      </c>
      <c r="D5" s="119" t="s">
        <v>40</v>
      </c>
      <c r="E5" s="117"/>
      <c r="F5" s="118"/>
      <c r="G5" s="118"/>
      <c r="H5" s="118"/>
      <c r="I5" s="118"/>
      <c r="J5" s="118"/>
      <c r="K5" s="118"/>
      <c r="L5" s="118"/>
      <c r="M5" s="121"/>
      <c r="N5" s="118"/>
    </row>
    <row r="6" s="48" customFormat="1" ht="31" customHeight="1" spans="1:14">
      <c r="A6" s="53" t="str">
        <f>IF(OR(B2="💯文案打分",B2="📖标题优化",B2="📖五行优化",B2="📖描述优化",),"","*产品参数")</f>
        <v/>
      </c>
      <c r="B6" s="59" t="s">
        <v>41</v>
      </c>
      <c r="C6" s="58" t="str">
        <f>IF(OR(B2="💯文案打分",B2="📖标题优化",B2="📖五行优化",B2="📖描述优化",),"","产品型号")</f>
        <v/>
      </c>
      <c r="D6" s="59" t="s">
        <v>42</v>
      </c>
      <c r="E6" s="117"/>
      <c r="F6" s="118"/>
      <c r="G6" s="118"/>
      <c r="H6" s="118"/>
      <c r="I6" s="118"/>
      <c r="J6" s="118"/>
      <c r="K6" s="118"/>
      <c r="L6" s="118"/>
      <c r="M6" s="121"/>
      <c r="N6" s="118"/>
    </row>
    <row r="7" s="48" customFormat="1" ht="31" customHeight="1" spans="1:14">
      <c r="A7" s="58" t="str">
        <f>IF(B2="✍️标题撰写","参考竞品标题","")</f>
        <v/>
      </c>
      <c r="B7" s="119" t="s">
        <v>43</v>
      </c>
      <c r="C7" s="58" t="str">
        <f>IF(OR(B2="📖标题优化",B2="💯文案打分"),"*我的标题","")</f>
        <v>*我的标题</v>
      </c>
      <c r="D7" s="119" t="s">
        <v>43</v>
      </c>
      <c r="E7" s="117"/>
      <c r="F7" s="118"/>
      <c r="G7" s="118"/>
      <c r="H7" s="118"/>
      <c r="I7" s="118"/>
      <c r="J7" s="118"/>
      <c r="K7" s="118"/>
      <c r="L7" s="118"/>
      <c r="M7" s="121"/>
      <c r="N7" s="118"/>
    </row>
    <row r="8" s="48" customFormat="1" ht="31" customHeight="1" spans="1:14">
      <c r="A8" s="58" t="str">
        <f>IF(B2="✍️五行撰写","参考竞品五行","")</f>
        <v/>
      </c>
      <c r="B8" s="116" t="s">
        <v>44</v>
      </c>
      <c r="C8" s="58" t="str">
        <f>IF(OR(B2="📖五行优化",B2="💯文案打分"),"*我的五行","")</f>
        <v/>
      </c>
      <c r="D8" s="116" t="s">
        <v>45</v>
      </c>
      <c r="E8" s="117"/>
      <c r="F8" s="118"/>
      <c r="G8" s="118"/>
      <c r="H8" s="118"/>
      <c r="I8" s="118"/>
      <c r="J8" s="118"/>
      <c r="K8" s="118"/>
      <c r="L8" s="118"/>
      <c r="M8" s="121"/>
      <c r="N8" s="118"/>
    </row>
    <row r="9" s="48" customFormat="1" ht="31" customHeight="1" spans="1:14">
      <c r="A9" s="58" t="str">
        <f>IF(B2="✍️描述撰写","参考竞品描述","")</f>
        <v/>
      </c>
      <c r="B9" s="116" t="s">
        <v>45</v>
      </c>
      <c r="C9" s="58" t="b">
        <f>IF(OR(B2="📖描述优化",B2="💯文案打分"),"")</f>
        <v>0</v>
      </c>
      <c r="D9" s="116" t="s">
        <v>45</v>
      </c>
      <c r="E9" s="117"/>
      <c r="F9" s="118"/>
      <c r="G9" s="118"/>
      <c r="H9" s="118"/>
      <c r="I9" s="118"/>
      <c r="J9" s="118"/>
      <c r="K9" s="118"/>
      <c r="L9" s="118"/>
      <c r="M9" s="121"/>
      <c r="N9" s="118"/>
    </row>
    <row r="10" s="48" customFormat="1" ht="31" customHeight="1" spans="1:14">
      <c r="A10" s="120" t="s">
        <v>46</v>
      </c>
      <c r="B10" s="120"/>
      <c r="C10" s="120"/>
      <c r="D10" s="120"/>
      <c r="E10" s="117"/>
      <c r="F10" s="118"/>
      <c r="G10" s="118"/>
      <c r="H10" s="118"/>
      <c r="I10" s="118"/>
      <c r="J10" s="118"/>
      <c r="K10" s="118"/>
      <c r="L10" s="118"/>
      <c r="M10" s="121"/>
      <c r="N10" s="118"/>
    </row>
    <row r="11" s="48" customFormat="1" ht="31" customHeight="1" spans="3:14">
      <c r="C11" s="49"/>
      <c r="D11" s="49"/>
      <c r="E11" s="117"/>
      <c r="F11" s="118"/>
      <c r="G11" s="118"/>
      <c r="H11" s="118"/>
      <c r="I11" s="118"/>
      <c r="J11" s="118"/>
      <c r="K11" s="118"/>
      <c r="L11" s="118"/>
      <c r="M11" s="121"/>
      <c r="N11" s="118"/>
    </row>
    <row r="12" s="48" customFormat="1" ht="31" customHeight="1" spans="2:14">
      <c r="B12" s="49"/>
      <c r="C12" s="49"/>
      <c r="D12" s="49"/>
      <c r="E12" s="117"/>
      <c r="F12" s="118"/>
      <c r="G12" s="118"/>
      <c r="H12" s="118"/>
      <c r="I12" s="118"/>
      <c r="J12" s="118"/>
      <c r="K12" s="118"/>
      <c r="L12" s="118"/>
      <c r="M12" s="121"/>
      <c r="N12" s="118"/>
    </row>
    <row r="13" s="48" customFormat="1" ht="409" customHeight="1" spans="2:14">
      <c r="B13" s="49"/>
      <c r="E13" s="117"/>
      <c r="F13" s="118"/>
      <c r="G13" s="118"/>
      <c r="H13" s="118"/>
      <c r="I13" s="118"/>
      <c r="J13" s="118"/>
      <c r="K13" s="118"/>
      <c r="L13" s="118"/>
      <c r="M13" s="121"/>
      <c r="N13" s="118"/>
    </row>
    <row r="14" s="48" customFormat="1" spans="2:14">
      <c r="B14" s="49"/>
      <c r="E14" s="49"/>
      <c r="F14" s="49"/>
      <c r="G14" s="49"/>
      <c r="H14" s="49"/>
      <c r="I14" s="49"/>
      <c r="J14" s="49"/>
      <c r="K14" s="49"/>
      <c r="L14" s="49"/>
      <c r="M14" s="49"/>
      <c r="N14" s="49"/>
    </row>
    <row r="15" s="48" customFormat="1" spans="2:14">
      <c r="B15" s="49"/>
      <c r="E15" s="49"/>
      <c r="F15" s="49"/>
      <c r="G15" s="49"/>
      <c r="H15" s="49"/>
      <c r="I15" s="49"/>
      <c r="J15" s="49">
        <f>LEN(J14)*2</f>
        <v>0</v>
      </c>
      <c r="K15" s="49"/>
      <c r="L15" s="49"/>
      <c r="M15" s="49"/>
      <c r="N15" s="49"/>
    </row>
    <row r="16" s="48" customFormat="1" spans="2:14">
      <c r="B16" s="49"/>
      <c r="E16" s="49"/>
      <c r="F16" s="49"/>
      <c r="G16" s="49"/>
      <c r="H16" s="49"/>
      <c r="I16" s="49"/>
      <c r="J16" s="49"/>
      <c r="K16" s="49"/>
      <c r="L16" s="49"/>
      <c r="M16" s="49"/>
      <c r="N16" s="49"/>
    </row>
    <row r="17" s="48" customFormat="1" spans="2:14">
      <c r="B17" s="49"/>
      <c r="E17" s="49"/>
      <c r="F17" s="49"/>
      <c r="G17" s="49"/>
      <c r="H17" s="49"/>
      <c r="I17" s="49"/>
      <c r="J17" s="49"/>
      <c r="K17" s="49"/>
      <c r="L17" s="49"/>
      <c r="M17" s="49"/>
      <c r="N17" s="49"/>
    </row>
  </sheetData>
  <mergeCells count="12">
    <mergeCell ref="A1:D1"/>
    <mergeCell ref="A10:D10"/>
    <mergeCell ref="E2:E13"/>
    <mergeCell ref="F2:F13"/>
    <mergeCell ref="G2:G13"/>
    <mergeCell ref="H2:H13"/>
    <mergeCell ref="I2:I12"/>
    <mergeCell ref="J2:J13"/>
    <mergeCell ref="K2:K13"/>
    <mergeCell ref="L2:L13"/>
    <mergeCell ref="M2:M13"/>
    <mergeCell ref="N2:N13"/>
  </mergeCells>
  <dataValidations count="5">
    <dataValidation type="list" allowBlank="1" showInputMessage="1" showErrorMessage="1" sqref="B2">
      <formula1>"✍️标题撰写,✍️五行撰写,✍️描述撰写,💯文案打分,📖标题优化,📖五行优化,📖描述优化,📱亚马逊Post,🌟SB/SD标题,说明书,品牌名,品牌故事,Slogan,Review,QA,埋词,视频脚本,图片文案"</formula1>
    </dataValidation>
    <dataValidation type="list" allowBlank="1" showInputMessage="1" showErrorMessage="1" sqref="B3">
      <formula1>"🇺🇸美国,🇯🇵日本,🇩🇪德国,🇨🇦加拿大,🇲🇽墨西哥,🇫🇷法国,🇮🇹意大利,🇪🇸西班牙,🇳🇱荷兰,🇵🇹葡萄牙,🇹🇷土耳其,🇦🇪阿拉伯,🇸🇪瑞典,🇵🇱波兰"</formula1>
    </dataValidation>
    <dataValidation type="list" allowBlank="1" showInputMessage="1" showErrorMessage="1" sqref="D5 C14:I14">
      <formula1>"加入,不加入"</formula1>
    </dataValidation>
    <dataValidation type="list" allowBlank="1" showInputMessage="1" showErrorMessage="1" sqref="B18:I18">
      <formula1>"英语,日语,德语,法语,意大利语,西班牙语,荷兰语,葡萄牙语,土耳其语,阿拉伯语,瑞典语,波兰语"</formula1>
    </dataValidation>
    <dataValidation allowBlank="1" showInputMessage="1" showErrorMessage="1" sqref="E2:I13"/>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01"/>
  <sheetViews>
    <sheetView topLeftCell="A4" workbookViewId="0">
      <selection activeCell="G6" sqref="G6"/>
    </sheetView>
  </sheetViews>
  <sheetFormatPr defaultColWidth="8.35238095238095" defaultRowHeight="14.25"/>
  <cols>
    <col min="1" max="1" width="16.6571428571429" style="96" customWidth="1"/>
    <col min="2" max="2" width="18.7428571428571" style="95" customWidth="1"/>
    <col min="3" max="3" width="17.2571428571429" style="95" customWidth="1"/>
    <col min="4" max="4" width="20.2285714285714" style="95" customWidth="1"/>
    <col min="5" max="5" width="24.647619047619" style="97" customWidth="1"/>
    <col min="6" max="7" width="10.1238095238095" style="48" customWidth="1"/>
    <col min="8" max="8" width="18.0095238095238" style="48" customWidth="1"/>
    <col min="9" max="9" width="17.4095238095238" style="48" customWidth="1"/>
    <col min="10" max="10" width="49.8380952380952" style="48" customWidth="1"/>
    <col min="11" max="11" width="28.8666666666667" style="48" customWidth="1"/>
    <col min="12" max="12" width="23.5047619047619" style="48" customWidth="1"/>
    <col min="13" max="13" width="35.7142857142857" style="48" customWidth="1"/>
    <col min="14" max="15" width="12.7904761904762" style="95" customWidth="1"/>
    <col min="16" max="16" width="55.352380952381" style="95" customWidth="1"/>
    <col min="17" max="17" width="45.9809523809524" style="95" customWidth="1"/>
    <col min="18" max="18" width="54.3142857142857" style="95" customWidth="1"/>
    <col min="19" max="19" width="47.4666666666667" style="95" customWidth="1"/>
    <col min="20" max="20" width="45.3809523809524" style="95" customWidth="1"/>
    <col min="21" max="60" width="8.57142857142857" style="95" customWidth="1"/>
    <col min="61" max="16384" width="8.57142857142857" style="95"/>
  </cols>
  <sheetData>
    <row r="1" s="95" customFormat="1" ht="42" customHeight="1" spans="1:20">
      <c r="A1" s="98" t="s">
        <v>47</v>
      </c>
      <c r="B1" s="98"/>
      <c r="C1" s="98"/>
      <c r="D1" s="98"/>
      <c r="E1" s="99" t="s">
        <v>14</v>
      </c>
      <c r="F1" s="100" t="s">
        <v>48</v>
      </c>
      <c r="G1" s="100" t="s">
        <v>49</v>
      </c>
      <c r="H1" s="100" t="s">
        <v>50</v>
      </c>
      <c r="I1" s="110" t="s">
        <v>51</v>
      </c>
      <c r="J1" s="110" t="s">
        <v>52</v>
      </c>
      <c r="K1" s="110"/>
      <c r="L1" s="110"/>
      <c r="M1" s="110"/>
      <c r="N1" s="111"/>
      <c r="O1" s="111"/>
      <c r="T1" s="95" t="s">
        <v>53</v>
      </c>
    </row>
    <row r="2" s="95" customFormat="1" ht="43" customHeight="1" spans="1:15">
      <c r="A2" s="53" t="s">
        <v>6</v>
      </c>
      <c r="B2" s="59" t="s">
        <v>54</v>
      </c>
      <c r="C2" s="53" t="s">
        <v>55</v>
      </c>
      <c r="D2" s="101" t="s">
        <v>9</v>
      </c>
      <c r="E2" s="102" t="s">
        <v>56</v>
      </c>
      <c r="F2" s="100" t="s">
        <v>57</v>
      </c>
      <c r="G2" s="100" t="s">
        <v>58</v>
      </c>
      <c r="H2" s="48" t="s">
        <v>59</v>
      </c>
      <c r="I2" s="100" t="s">
        <v>48</v>
      </c>
      <c r="J2" s="100" t="str">
        <f>"你是一名资深的亚马逊SEO专家，非常擅长关键词的收集整理，列出10个购买"&amp;D2&amp;" "&amp;D3&amp;"消费者经常搜索的别名关键词词，按照相关性降序排列，并给相关性进行打分满分10分，用表格输出."</f>
        <v>你是一名资深的亚马逊SEO专家，非常擅长关键词的收集整理，列出10个购买portable power station 🇺🇸美国消费者经常搜索的别名关键词词，按照相关性降序排列，并给相关性进行打分满分10分，用表格输出.</v>
      </c>
      <c r="K2" s="100"/>
      <c r="L2" s="48"/>
      <c r="M2" s="100"/>
      <c r="N2" s="102"/>
      <c r="O2" s="102"/>
    </row>
    <row r="3" s="95" customFormat="1" ht="43" customHeight="1" spans="1:20">
      <c r="A3" s="53" t="s">
        <v>60</v>
      </c>
      <c r="B3" s="59" t="s">
        <v>53</v>
      </c>
      <c r="C3" s="53" t="s">
        <v>61</v>
      </c>
      <c r="D3" s="103" t="s">
        <v>13</v>
      </c>
      <c r="E3" s="102" t="s">
        <v>9</v>
      </c>
      <c r="F3" s="100" t="s">
        <v>62</v>
      </c>
      <c r="G3" s="100" t="s">
        <v>63</v>
      </c>
      <c r="H3" s="100" t="s">
        <v>64</v>
      </c>
      <c r="I3" s="100" t="s">
        <v>57</v>
      </c>
      <c r="J3" s="100" t="str">
        <f>"你是一名资深的亚马逊SEO专家，非常擅长关键词的收集整理，请列出30个购买"&amp;D2&amp;D3&amp;"消费者最常搜索的关键词，要求流量大且相关性高，并按照相关性进行降序 (满分10分),并按照谷歌趋势热度打标(满分100) ，用表格输出关键词、相关性、谷歌热度。"</f>
        <v>你是一名资深的亚马逊SEO专家，非常擅长关键词的收集整理，请列出30个购买portable power station🇺🇸美国消费者最常搜索的关键词，要求流量大且相关性高，并按照相关性进行降序 (满分10分),并按照谷歌趋势热度打标(满分100) ，用表格输出关键词、相关性、谷歌热度。</v>
      </c>
      <c r="K3" s="100"/>
      <c r="L3" s="100"/>
      <c r="M3" s="100"/>
      <c r="N3" s="102"/>
      <c r="O3" s="102"/>
      <c r="P3" s="112"/>
      <c r="Q3" s="112"/>
      <c r="R3" s="112"/>
      <c r="S3" s="112"/>
      <c r="T3" s="112"/>
    </row>
    <row r="4" s="95" customFormat="1" ht="43" customHeight="1" spans="1:20">
      <c r="A4" s="53" t="str">
        <f>IF(B3="广告搭建","预算目标",IF(OR(B3="相关性分析",B3="Excel分析"),"*强相关关键词",""))</f>
        <v>*强相关关键词</v>
      </c>
      <c r="B4" s="59"/>
      <c r="C4" s="53" t="str">
        <f>IF(B3="总体分析","*CVR目标不低于",IF(OR(B3="相关性分析",B3="Excel分析"),"弱相关关键词",""))</f>
        <v>弱相关关键词</v>
      </c>
      <c r="D4" s="104">
        <v>0.1</v>
      </c>
      <c r="E4" s="102" t="s">
        <v>65</v>
      </c>
      <c r="F4" s="100" t="s">
        <v>66</v>
      </c>
      <c r="G4" s="100" t="s">
        <v>53</v>
      </c>
      <c r="H4" s="100"/>
      <c r="I4" s="100" t="s">
        <v>62</v>
      </c>
      <c r="J4" s="100" t="str">
        <f>"你是一名资深的亚马逊SEO专家，非常擅长关键词的收集整理，请列出10个购买"&amp;D2&amp;D3&amp;"消费者最常搜索的小语种关键词，要求流量大且相关性高，对搜索词流量大小降序排列 (满分100) ，标注语种，翻译为英文，用表格输出: 关键词、流量大小、语种、英文翻译。"</f>
        <v>你是一名资深的亚马逊SEO专家，非常擅长关键词的收集整理，请列出10个购买portable power station🇺🇸美国消费者最常搜索的小语种关键词，要求流量大且相关性高，对搜索词流量大小降序排列 (满分100) ，标注语种，翻译为英文，用表格输出: 关键词、流量大小、语种、英文翻译。</v>
      </c>
      <c r="K4" s="100"/>
      <c r="L4" s="100"/>
      <c r="M4" s="100"/>
      <c r="N4" s="102"/>
      <c r="O4" s="102"/>
      <c r="P4" s="112"/>
      <c r="Q4" s="112"/>
      <c r="R4" s="112"/>
      <c r="S4" s="112"/>
      <c r="T4" s="112"/>
    </row>
    <row r="5" s="95" customFormat="1" ht="50" customHeight="1" spans="1:20">
      <c r="A5" s="53" t="str">
        <f>IF(B3="总体分析","CTR目标不低于",IF(OR(B3="相关性分析",B3="Excel分析"),"*较相关关键词",""))</f>
        <v>*较相关关键词</v>
      </c>
      <c r="B5" s="59">
        <v>0.003</v>
      </c>
      <c r="C5" s="53" t="str">
        <f>IF(B3="总体分析","*ACOS目标不高于",IF(OR(B3="相关性分析",B3="Excel分析"),"*不相关关键词",""))</f>
        <v>*不相关关键词</v>
      </c>
      <c r="D5" s="104">
        <v>0.4</v>
      </c>
      <c r="E5" s="102" t="s">
        <v>67</v>
      </c>
      <c r="F5" s="100"/>
      <c r="G5" s="100"/>
      <c r="H5" s="100"/>
      <c r="I5" s="48" t="s">
        <v>66</v>
      </c>
      <c r="J5" s="113" t="str">
        <f>"你是一名资深的亚马逊SEO专家，非常擅长关键词的收集整理，请列出购买"&amp;D2&amp;D3&amp;"消费者最常搜索的长尾词，按照功能、场景、人群划分分布罗列5个
输出格式:
#功能长尾词
-&lt;长尾词1&gt;-
#场景长尾词
-&lt;长尾词1&gt;-
#人群长尾词
-&lt;长尾词1&gt;-"</f>
        <v>你是一名资深的亚马逊SEO专家，非常擅长关键词的收集整理，请列出购买portable power station🇺🇸美国消费者最常搜索的长尾词，按照功能、场景、人群划分分布罗列5个
输出格式:
#功能长尾词
-&lt;长尾词1&gt;-
#场景长尾词
-&lt;长尾词1&gt;-
#人群长尾词
-&lt;长尾词1&gt;-</v>
      </c>
      <c r="K5" s="100"/>
      <c r="L5" s="100"/>
      <c r="M5" s="100"/>
      <c r="N5" s="102"/>
      <c r="O5" s="102"/>
      <c r="P5" s="112"/>
      <c r="Q5" s="112"/>
      <c r="R5" s="112"/>
      <c r="S5" s="112"/>
      <c r="T5" s="112"/>
    </row>
    <row r="6" s="95" customFormat="1" ht="54" customHeight="1" spans="1:20">
      <c r="A6" s="105" t="str">
        <f>B2&amp;"-"&amp;B3&amp;"Prompts"</f>
        <v>关键词分析-Excel分析Prompts</v>
      </c>
      <c r="B6" s="106"/>
      <c r="C6" s="106"/>
      <c r="D6" s="106"/>
      <c r="E6" s="102" t="s">
        <v>68</v>
      </c>
      <c r="F6" s="100" t="str">
        <f>IF(F4=1,2,IF(G4=3,1,""))</f>
        <v/>
      </c>
      <c r="G6" s="100"/>
      <c r="H6" s="100"/>
      <c r="I6" s="100" t="s">
        <v>49</v>
      </c>
      <c r="J6" s="49" t="str">
        <f>"你是一名资深的亚马逊操盘手，你非常擅长关键词的收集、整理、分析、词库搭建。请判断下列关键词与"&amp;D2&amp;"在语义上的相关性。("&amp;B4&amp;"为强相关)。("&amp;B5&amp;"为较相关)。("&amp;D4&amp;"为弱相关)。(不相关的词包含:"&amp;D5&amp;")（分为：强相关，较相关，弱相关，不相关，相关性依次递减，如果是书写错误按照正确书写词判断），每个关键词只对应一个相关性，按照所给关键词顺序判断，每个关键词都需要做判断，对于无法判断的就输出“ /”，用表格输出关键词和相关性两列："&amp;_xlfn.TEXTJOIN(",",FALSE,E2:E1000)</f>
        <v>你是一名资深的亚马逊操盘手，你非常擅长关键词的收集、整理、分析、词库搭建。请判断下列关键词与portable power station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/”，用表格输出关键词和相关性两列：power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station,generators for home use,powerstation,car camping,jackery 2000,anker solar power bank,camping lantern,camping battery power station,solar generator with panels,battery powered heater,solar power generators for home use,camping generator,portable power stations,solar panels for homes,solar generator for camping,battery power station,jackery solar panel,lifepo4 power station,camping battery,jackery power station,generators,4patriots solar power generator,backup battery power supply,laptop power bank,car camping essentials,small generators portable quiet,battery power for cpap machine,anker 737 power bank,anker prime power bank,power generators portable,hand crank generator,power bank 50000mah,estacion de energia portatil,solar battery bank,power bank for camping,power,power station 2000wh,anker powerbank,portable power bank with ac outlet,camping supplies,eco flow,electric generators for home,4patriots power generator,solar powered generator with solar panels,portable power station 1000w,portable generators,power box,anker portable power station,emergency power generator,generator solar,jackery 1500,portable power station 2000w,ecoflow portable power station,mini generator portable,solar generator for house,bluetti ac200max,power generator for home,jackery 290,camping stuff,backup generator for home,free energy generator,anker power bank qd,patriot power generator 2000x,jackery 240,battery powered generator,ecoflow river,power bank camping,eco flow portable power station,camping fan,battery pack for reclining furniture,large power bank,anker generator,anker power bank usb c,4patriots,ef ecoflow portable power station,cpap battery backup,4patriots solar generator,jackery 300 plus,emergency power bank,battery generator for home,bluetti power station,estación de energía portátil,solar cooker,anker solix c1000,anker 548,home generators for power outages,solor powered generator for 3000 watts in warehouse clearance,ecoflow river 2 max,portable solar power station,indoor generator,delta 2 max,ecoflow solar generator,portable outlet power supply,paneles solares,portable charger anker,battery heater,anker solar,anker nano power bank,power station 2000w,anker magsafe battery pack,vtoman power station,small generators for home use,inflatable tents for camping,portable generator with solar panel,portable charging station,300w power station,whole house battery backup,marbero portable power station,bluetti solar panels,pecron power station,the patriot solar generator,patriot power generator,anker 767,power pack,delta 2,crank generator,portable power station 500w,camping kitchen,solar power generators,bluetti ac200l,solar powered heater,portable plug in outlet,anker power,power outage essentials,wave 2 ecoflow,jackery 1000 plus,anker f3800,ecoflow delta max,generator solar powered,solar inverter,halo power bank,solar generator 2000 watt,portable power station 300w,home generator,pecron,ac power bank,off grid living supplies,portable electric generator,hand crank power bank,delta pro,portable battery pack,4 patriots solar generator,sump pump battery backup,anker solix f2000,anker solix f3800 portable power station,ef ecoflow,back up generator for home,patriot solar generators,portable charger,solar powered,dewalt power station,generator portable,back up battery power supply,anker 548 power bank,2000 watt solar generator,anker battery bank,flashfish portable power station,bluetti ac70,generator battery,ecoflow glacier,goal zero power bank,generic,generator for home,power backup,energizer power station,1000w power station,generator with solar panels,grecell,camping generators portable quiet,ecoflow generator,power station anker,portable charger power bank,ecoflow delta 2 max extra battery,solar battery pack,ecoflow delta mini,small generator for camping,camping cot,ecoflow battery,oupes,portable cpap,jackery 2000 pro,backup battery,ecoflow delta,anker 521,solar energy,jackery 100,portable charger station,battery pack with ac outlet,portable heater battery powered,patriot solar generator,indoor generator for apartment,yoshino b2000 sst,jackery explorer 1000,anker c1000,battery box power station,solar panel generator for home,solor powered generator,solar charger power bank generator,rechargeable outlet,small portable generator,house generator,big power bank,bluetti eb3a portable power station,ecoflow wave 2 portable air conditioner,2000 watt power station,jackery power bank,quiet generator for camping,anker powerhouse,jackery battery,portable solar panels,bateria portatil,patriot generator,backup power supply,home solar power,eco flow delta pro,generador solar portatil 10000w,cpap battery for camping,jackery explorer 300,portable cpap machine for travel,jackery explorer 500,camping stove,anker 555,jackery 3000,atmospheric water generator,lifepod 2.0,generador,delta pro ultra,solar portable power station,solar panels portable,battery operated cooking appliances,anker power banks,lifepo4,tent accessories,ecoflow river pro,eco flow delta 2,solar powered charger,pecron e1500lfp,duracell power station,solar chargers for multiple devices,solar panels for camping,halo power station,anker usb c power bank,foldable house,home battery backup for power outage,propane generator,paneles solares para casas 10000 watt,dewalt generator,jackary,anker 535,solar heater for home,portable battery bank,generador de energia,planta eléctrica portátil,camping tent,halo chargers portable,12v power bank,solar battery charger,solar generators for home use 15000 watt,jackery generator,ecoflow delta max 2000,bluetti eb55,ugreen power bank,ecoflow pro,battery inverter,jackery explorer 290,anker portable charger power bank,jackery explorer 1500,cordless heater,dewalt power inverter,home backup generator,anker powercore,small solar generator,generador de luz,dewalt portable power station,solar panel,ecohousemart,prefab house,bluetti ac300,50000mah power bank,60000mah power bank,camping furniture,battery operated heaters for indoor use,portable wall outlet,yeti power station,bluetti ac200p,car camping must haves,truck camping,solar panel power bank,anker ganprime,silent generator,portable cpap machine,solar charger,eco flow solar panel,batería portátil,camp,100000mah power bank,milwaukee generator,anker charger,ecoflow delta 2 extra battery,bluetti solar panel,solar charging station,omnicharge,pecron e2000lfp,battery power bank,anker 733,power bank with outlet,jackery 3000 pro,tent heater for camping,bluetti solar generator,solar panel battery,jackery explorer,jackery 3000 pro solar generator with panels included,anker wireless power bank,anker charger station,portable battery powered heater,300w solar panel,ego power station,bluetti b300,house kit to live in,ecoflow air conditioner,battery bank anker,patriot generator with solar panels,powerblock,10kw solar system,portable solar power bank,solar generator 220v output,anker portable power bank,cuktech,portable heater for camping,solar power bank with crank,generators for home,jackery solar,ego inverter,portable charger for laptop,off grid supplies,inverter 12v to 110v,patriot power generator reviews,panel solar para casa,crank power bank,flash fish portable power station,hydrogen generator,goal zero,steam deck,car living essentials,ryobi generator,crank charger power bank,large battery bank,rv power &amp; electrical supplies,banco de energia portatil,solar bank,amazon house kit to live in,licitti battery box with inverter,camping tent accessories,crank charger,solar charger power bank,portable houses to live in,anker laptop power bank,pedal generator,solar crank power bank,solar outlet,portable houses,power bank laptop,solar power flashlight,anker 733 power bank,anker power bank 737,anker portable charger huge power,westinghouse generator 12500,grecell portable power station,camping solar panels,quiet generators portable,hand cranked generator,emergency lights for home power failure,anker 747,cool camping gadgets,3000 watt solar generator,solar rechargeable power bank,200 watt solar panel,crank solar power bank,ac200l,jackery 2000 plus,tents for camping,jackery charger,battery powered hot plate,solar generator 3000w,emergency heater no electricity,anker portable,car camping gear,hand generator,biolite,hand crank solar power bank,camping heater,westinghouse generator,power smart generator,portable ac power bank,solar plug outlet,hand crank usb charger,hurricane preparedness items,survival kit,cargador de bateria de carro portatil,home solar panels,hocl generator,solar power heater,anker portable charger,24 hour battery backup,powersmart generator,anker 747 power bank,solar hand crank power bank,refrigerator battery backup,ac180,power outage,hand crank battery charger,paneles solares para casas 20000 watt,back up battery,anker 737 power bank powercore 24k,jackery portable charger,1000 watt generator,70000mah power bank,battery portable,anker 521 power bank,power banks,anker 533 power bank,anker 26800 power bank,anker 675,camping supplies for tent camping,wen generator,generators for home use quiet,power bank ac outlet,anker maggo,tailgating essentials,emergency light,folding solar panel,van life essentials,portable inverter generator,portable shower for camping,200w solar panel,generadores de gasolina silencioso,camping shower,survival gear,cpap machine,camping tents,panel,portable office,battery,camping table,casa portatil,portable solar panels for camping,c pap,panel solar,co2 generator,power bank for iphone,solar power bank portable charger,hand crank charger,solar panel with battery,anker power strip,ac pro,portable shower,solar panel charger,camper must haves,rv generator,battery powered heater for camping,honda generator,dual fuel generator,500w solar panel,portable solar panel 200w,survival tools,camping must haves,tacklife,solar panel kit,portable air conditioner,motorcycle camping,ups battery backup,anker wireless charger,wireless power bank,anker qi2,camping lights,river monsters,lifepo4 battery,camping gear must haves,solar heater,portable,camping cooking set,cell phone portable power banks,3500 watt generator,solar panels 400 watts,power bank 20000mah,solar system kit,tech,coleman camping stove,600w solar panel,baseus power bank,anker 622 magnetic battery,camping equipment,hisense u7k,anker 20000mah power bank,car camping accessories,quiet generator,power inverter 12v to 110v,solar system,external battery power bank,12v lithium battery,camping necessities,anker 622,travel cpap machine mini,solar charger for cell phone,generac generator,computer uninterruptible power supply units,solar fan,magnetic power bank,apple products,gas generator,camping pad,wyze solar panel,anker hub,peace river,hydrogen water generator,man from snowy river,140w power bank,10000mah power bank,anker power bank magsafe,solar panel 200w,electronic,40000mah power bank,wind generator,500 watt power supply,portable solar charger,the man from snowy river,charging bank,gener,glamping essentials,100ah lifepo4 battery,renogy,alpha gear delta pro smart watch,portable ac for camping,solar panel portable,dual fuel inverter generator,inflatable camping tent,anker wireless charging station,calentador de comida portatil,solar power kit,anker charging block,anker power brick,camping air conditioner,inverter generator dual fuel,overlanding accessories,power bank solar charger,generac generators for home use,porta power,panel solar portatil,shargeek power bank,solar powered fan,anker power bank 20000mah,predator generator,gas generators for home use,camping kitchen station,small solar panel,power bank for laptop,portable shed,generator rex,anker charger portable,tent air conditioner,camping kit,inverter/ generator,rechargeable battery,cpap machines,solar power charger,camping tent 6 person,air cooler,mini ac unit,propane generators for home use,tent camping essentials,wind generators for home use,30000mah power bank,100w power bank,camping accessories for tent campers,solar portable charger,mini ac,b08l9qdrc3,solar power fan,generac,solar powered chargers for phones,solar cells,ryobi power station,high capacity power bank,wasserstein solar panel,recharge,camp light,home solar power system complete kit,portable power washer,solar cell phone charger,portable camping toilet,rv supplies,anker magsafe power bank,solar charged power bank,dometic,westinghouse,battery radio portable am fm emergency,solar power system,portable tiny home,small ac unit,overlanding,anker outlet,camping essentials cooking,deep cycle battery,usb c hub anker,generator inverter,anker 10000mah power bank,camping stoves,anker travel charger,natural gas generator,solar phone charger for android,200ah lifepo4 battery,super quiet generator,generator exhaust extension kit,delta pro smart watch,wireless charger anker,solar air conditioner,charger bank,enfriador de aire para cuartos,turbina eólica de viento,camping cooking gear,anker prime 27,650mah power bank 250w,travel battery pack,power bank portable charger,camp cooking,tri fuel generators for home use,thermoelectric generator,windmill generator,powerbank 50000mah,powerwerx,12v lifepo4 battery,planta electrica,24v lifepo4 battery,anker magnetic battery,anker portable charger iphone,anker magnetic power bank,50ah lifepo4 battery,whole home generator,generators for home use dual fuel,truck camping accessories,2000w inverter,tesla usb hub,anker maggo power bank 10k,15000 watt generator,fuente de poder 500w,goal zero yeti,usb c battery bank,nexpow,camping cooking essentials,battery powered cooler,remote start generator,travel cpap,camp gear,anker powercore 10000,solar portable charger power bank,power bank with solar panel,portable solar charger power bank,gasoline,mini camping stove,anker 621,small gas generator,water turbine generator,camping ac,bargain finds,westinghouse inverter generator,zendure power bank,power charger,wind power generator kit,amazon portable house,house portable,charging station anker,compact power bank,anker power bank magnetic,battery powered radio emergency,new home essentials must haves,charger anker,emergency phone charger,champion generator dual fuel,bateria,high voltage generator,camping items,anker mini power bank,camper van must haves,solar power inverter,30w power bank,500 watt inverter,travel grill,power bank 2 pack,solar powered portable charger,crank radio solar charging with flashlight and power bank,river floats for adults heavy duty,solar power panel,outdoor camping accessories,permanent magnet generator,outdoor camping,suv camping accessories,10000 watt generator,rich solar,ecoflow solar cable,zendure,micro hydro generator,dewalt power bank,growatt,portable tiny house,generators with a 50 amp plug,25000 mah power bank,50ah lithium battery,power bank with wall plug,portable glam station,litheli,battery operated phone charger,alpha gear delta pro,water generator,generac whole house generator,lifepo4 battery 12v,turbine generator,portable solar,anker 525 charging station,home solar system,solar powered cooler,goalzero,3500 watt inverter generator,iwave r,small portable ac,generator quiet,terviiix,anker wireless,charging battery,60w solar panel,车载冰箱,移动电源,户外电源,户外,太阳能板,发电机,储能电源,便携式户外储能电源,便携式大功率户外储能电源,zerolemon power bank,zerokor portable power bank with ac outlet,zerobreeze,zero breeze,zendure power station,zamp portable solar panels for rv,yoshino solid state power station,yoshino power station,yoshino power,yoshino,yoobao,yolaness power station,yeti goal zero,yeti generator,yeti battery backup power supply,yeti battery,yeti 6000x solar adapter,yeti 500x portable power station,yeti 500x,yeti 4000,yeti 3000x portable power station,yeti 3000x,yeti 300,yeti 200x,yeti 1500x portable power station,yard force solar charger power bank,yae tek portable generator hand crank,xvjnp battery,xv750 battery cover,xerox b230 printer,xbox 360 wireless battery pack,xbox 360 rechargeable battery station,xbox 360 rechargeable battery pack,xbox 360 rechargeable battery,xbox 360 controller wireless with battery,xbox 360 controller wireless rechargeable battery,xbox 360 controller wireless battery pack,xbox 360 controller battery pack rechargeable,xbox 360 controller battery pack,xbox 360 controller battery back,xbox 360 controller battery,xbox 360 control battery,xbox 360 control batteries,xbox 360 battery rechargeable 2 pack,xbox 360 battery pack rechargeable,x30 bluuetti,x30 bluetti,wyze cam solar panel,workbench power station,with lithium battery,with 538wh lifepo4 battery,1 hour fast charging, 600w,wireless solar power bank,wireless powerbank for apple watch,wireless power outlet,wireless power bank station,wireless power bank for samsung,wireless power,wireless portable heaters for indoor use battery powered,wireless portable charger power bank,wireless keyboard battery powered,wireless heater for camping,wireless charging station power bank,wireless battery pack,wire led battery powered,winter storm power outage supplies,winter storm essentials,winter preparedness home,winter home essentials,winter freeze home essentials,winter essentials for home,winter emergency supplies,winter camping gear,windproof camping stove,wind up charger,wind turbine generator kit,wind turbine generator,wind turbine battery charger,wind turbine,wind river movie prime,wind river movie,wind powered generator,wind power generator,wind power,wind generators,wii rechargeable batteries and docking station,wii charging station with batteries,wifi camp pro 2,whole house solar power system,whole house solar generator,whole house power bank,whole house portable solar power generator,whole house inverter,whole house generators for power outages,whole house generators,whole house generator,whole house battery backup power supply,whole home generators for power outages,whole home charging solutions,whole home battery backup,what happened at 625 river road,wgen9500df,wf-9855,westinghouse wgen9500df,westinghouse power station,westinghouse portable power station,westinghouse portable generator,westinghouse generators,westinghouse generator battery,westinghouse generator 4500,werchtay solar panel,wen inverter generator 3600,wen generators,wen generator inverter,wen electricity generator,wen dual fuel generator,wen 3800w inverter generator,wen 3500w generator,welding generators,welding generator,welder generator combo,welder generator,wave 3 heater,waterproof solar power bank,waterproof solar battery charger,waterproof power station,waterproof portable generator through-the-wall pwr transfer kit,waterproof battery charger,water wheel generator,water turbine,water powered generator,water generator turbine,water generator from air,warehouse deals today,wall-mounted home energy storage battery,wall lamp battery powered,wall charger solar panel,w28000,vtopman extra battery,vtoman600w,vtoman powerstation,vtoman portable power station,vtoman jump 600x power station,vtoman jump 600x portable power station 600w,vtoman jump 1000 portable power station 1000w,vtoman jump 1000,vtoman flashspeed 1500 power station,vtoman 1000 watt power station,vtoman,vp110 battery,voxx power station,vorgut portable power station1500w,volt hero,volcan solar generator,volcan power station,volcan power staiton,volcan portable power station,vitoman portable power station,vitoman jump 1000 portable power station,vision pro portable power case,vevor power station,vevor portable power station,vertical wind turbine generator</v>
      </c>
      <c r="K6" s="100"/>
      <c r="L6" s="100"/>
      <c r="M6" s="100"/>
      <c r="N6" s="102"/>
      <c r="O6" s="102"/>
      <c r="P6" s="112"/>
      <c r="Q6" s="112"/>
      <c r="R6" s="112"/>
      <c r="S6" s="112"/>
      <c r="T6" s="112"/>
    </row>
    <row r="7" s="95" customFormat="1" ht="52" customHeight="1" spans="1:20">
      <c r="A7" s="107" t="str">
        <f>IF(B3="空间分析",J13,IF(B3="时间分析",J12,IF(B3="总体分析",J11,IF(B3="广告搭建",J10,IF(B3="小语种词",J4,IF(B3="长尾词",J5,IF(B3="词别名",J2,IF(B3="核心词",J3,IF(B3="Excel分析",J9,IF(B3="相关性分析",J6,IF(B3="词属性分析",J8,IF(B3="词组分析",J7,"请选择任务类型"))))))))))))</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v>
      </c>
      <c r="B7" s="107"/>
      <c r="C7" s="107"/>
      <c r="D7" s="107"/>
      <c r="E7" s="102" t="s">
        <v>69</v>
      </c>
      <c r="F7" s="100"/>
      <c r="G7" s="100"/>
      <c r="H7" s="100"/>
      <c r="I7" s="100" t="s">
        <v>58</v>
      </c>
      <c r="J7" s="49" t="str">
        <f>K7&amp;L7</f>
        <v>你是一名资深的亚马逊操盘手，你非常擅长关键词的收集、整理、分析、词库搭建。判断下列关键词由哪个核心关键词通过词组匹配得出，每个关键词只对应*一个核心关键词（*核心关键词不少于两个单词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/”），用表格输出关键词和核心关键词：power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v>
      </c>
      <c r="K7" s="48" t="s">
        <v>70</v>
      </c>
      <c r="L7" s="48" t="str">
        <f>_xlfn.TEXTJOIN(",",FALSE,E2:E102)</f>
        <v>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v>
      </c>
      <c r="M7" s="48"/>
      <c r="N7" s="102"/>
      <c r="O7" s="102"/>
      <c r="P7" s="112"/>
      <c r="Q7" s="112"/>
      <c r="R7" s="112"/>
      <c r="S7" s="112"/>
      <c r="T7" s="112"/>
    </row>
    <row r="8" s="95" customFormat="1" ht="52" customHeight="1" spans="1:20">
      <c r="A8" s="107"/>
      <c r="B8" s="107"/>
      <c r="C8" s="107"/>
      <c r="D8" s="107"/>
      <c r="E8" s="102" t="s">
        <v>71</v>
      </c>
      <c r="F8" s="100"/>
      <c r="G8" s="100"/>
      <c r="H8" s="100"/>
      <c r="I8" s="100" t="s">
        <v>63</v>
      </c>
      <c r="J8" s="49" t="str">
        <f>"你是一名资深的亚马逊操盘手，你非常擅长关键词的收集、整理、分析、词库搭建。请将下列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/”，用表格输出关键词和词属性两列："&amp;_xlfn.TEXTJOIN(",",FALSE,E2:E1000)</f>
        <v>你是一名资深的亚马逊操盘手，你非常擅长关键词的收集、整理、分析、词库搭建。请将下列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/”，用表格输出关键词和词属性两列：power station,portable power station,solar generator,jackery,power bank,solar power bank,anker power bank,generator,anker,solar generator with panels included,ecoflow,camping,camping essentials,generators for home use,solar powered generator,portable generator,bluetti portable power station,bluetti,solar panels,anker power station,outdoor generators,solar power station,jackery 1000,portable house,ecoflow delta 2,battery generator,electric generator,battery pack,jackery 300,ecoflow delta pro,camping gear,anker solix,ecoflow river 2 pro,anker 737,jackery 500,ecoflow river 2,camping accessories,ecoflow delta 2 max,portable power station with solar panel,power generator,power station with solar panel,solar power generator,battery backup,portable home,anker battery,anker power bank power stations,jackery solar generator,solar battery,powerbank,small generator,generator for camping,anker charging station,solar generators for home use,battery backup power supply,portable solar generator,portable generators for home use,solar powered power bank,ecoflow solar panel,portable solar panel,portable power,anker solar panel,portable battery,portable outlet,cpap battery backup power supply,cpap,power inverter,electric generators portable,anker solix f3800,inverter,power bank anker,inverter generator,mini generator,bluetti eb3a,portable power bank,portable homes,ecoflow power station,power bank with ac outlet,battery powered outlet,portable generator for camping,solar panel generator,camping power bank,solar generators,home battery backup,solar power,anker prime,solar,battery generators portable,anker solar generator,cpap battery,power outage supplies,ecoflow wave 2,power station 1000w,anker battery pack,power stations,ecoflow delta pro ultra,generador eléctrico portátil,bluetti ac180,generador solar,solar power bank generator,portable power supply,camping power station,generators for home use,powerstation,car camping,jackery 2000,anker solar power bank,camping lantern,camping battery power station,solar generator with panels,battery powered heater,solar power generators for home use,camping generator,portable power stations,solar panels for homes,solar generator for camping,battery power station,jackery solar panel,lifepo4 power station,camping battery,jackery power station,generators,4patriots solar power generator,backup battery power supply,laptop power bank,car camping essentials,small generators portable quiet,battery power for cpap machine,anker 737 power bank,anker prime power bank,power generators portable,hand crank generator,power bank 50000mah,estacion de energia portatil,solar battery bank,power bank for camping,power,power station 2000wh,anker powerbank,portable power bank with ac outlet,camping supplies,eco flow,electric generators for home,4patriots power generator,solar powered generator with solar panels,portable power station 1000w,portable generators,power box,anker portable power station,emergency power generator,generator solar,jackery 1500,portable power station 2000w,ecoflow portable power station,mini generator portable,solar generator for house,bluetti ac200max,power generator for home,jackery 290,camping stuff,backup generator for home,free energy generator,anker power bank qd,patriot power generator 2000x,jackery 240,battery powered generator,ecoflow river,power bank camping,eco flow portable power station,camping fan,battery pack for reclining furniture,large power bank,anker generator,anker power bank usb c,4patriots,ef ecoflow portable power station,cpap battery backup,4patriots solar generator,jackery 300 plus,emergency power bank,battery generator for home,bluetti power station,estación de energía portátil,solar cooker,anker solix c1000,anker 548,home generators for power outages,solor powered generator for 3000 watts in warehouse clearance,ecoflow river 2 max,portable solar power station,indoor generator,delta 2 max,ecoflow solar generator,portable outlet power supply,paneles solares,portable charger anker,battery heater,anker solar,anker nano power bank,power station 2000w,anker magsafe battery pack,vtoman power station,small generators for home use,inflatable tents for camping,portable generator with solar panel,portable charging station,300w power station,whole house battery backup,marbero portable power station,bluetti solar panels,pecron power station,the patriot solar generator,patriot power generator,anker 767,power pack,delta 2,crank generator,portable power station 500w,camping kitchen,solar power generators,bluetti ac200l,solar powered heater,portable plug in outlet,anker power,power outage essentials,wave 2 ecoflow,jackery 1000 plus,anker f3800,ecoflow delta max,generator solar powered,solar inverter,halo power bank,solar generator 2000 watt,portable power station 300w,home generator,pecron,ac power bank,off grid living supplies,portable electric generator,hand crank power bank,delta pro,portable battery pack,4 patriots solar generator,sump pump battery backup,anker solix f2000,anker solix f3800 portable power station,ef ecoflow,back up generator for home,patriot solar generators,portable charger,solar powered,dewalt power station,generator portable,back up battery power supply,anker 548 power bank,2000 watt solar generator,anker battery bank,flashfish portable power station,bluetti ac70,generator battery,ecoflow glacier,goal zero power bank,generic,generator for home,power backup,energizer power station,1000w power station,generator with solar panels,grecell,camping generators portable quiet,ecoflow generator,power station anker,portable charger power bank,ecoflow delta 2 max extra battery,solar battery pack,ecoflow delta mini,small generator for camping,camping cot,ecoflow battery,oupes,portable cpap,jackery 2000 pro,backup battery,ecoflow delta,anker 521,solar energy,jackery 100,portable charger station,battery pack with ac outlet,portable heater battery powered,patriot solar generator,indoor generator for apartment,yoshino b2000 sst,jackery explorer 1000,anker c1000,battery box power station,solar panel generator for home,solor powered generator,solar charger power bank generator,rechargeable outlet,small portable generator,house generator,big power bank,bluetti eb3a portable power station,ecoflow wave 2 portable air conditioner,2000 watt power station,jackery power bank,quiet generator for camping,anker powerhouse,jackery battery,portable solar panels,bateria portatil,patriot generator,backup power supply,home solar power,eco flow delta pro,generador solar portatil 10000w,cpap battery for camping,jackery explorer 300,portable cpap machine for travel,jackery explorer 500,camping stove,anker 555,jackery 3000,atmospheric water generator,lifepod 2.0,generador,delta pro ultra,solar portable power station,solar panels portable,battery operated cooking appliances,anker power banks,lifepo4,tent accessories,ecoflow river pro,eco flow delta 2,solar powered charger,pecron e1500lfp,duracell power station,solar chargers for multiple devices,solar panels for camping,halo power station,anker usb c power bank,foldable house,home battery backup for power outage,propane generator,paneles solares para casas 10000 watt,dewalt generator,jackary,anker 535,solar heater for home,portable battery bank,generador de energia,planta eléctrica portátil,camping tent,halo chargers portable,12v power bank,solar battery charger,solar generators for home use 15000 watt,jackery generator,ecoflow delta max 2000,bluetti eb55,ugreen power bank,ecoflow pro,battery inverter,jackery explorer 290,anker portable charger power bank,jackery explorer 1500,cordless heater,dewalt power inverter,home backup generator,anker powercore,small solar generator,generador de luz,dewalt portable power station,solar panel,ecohousemart,prefab house,bluetti ac300,50000mah power bank,60000mah power bank,camping furniture,battery operated heaters for indoor use,portable wall outlet,yeti power station,bluetti ac200p,car camping must haves,truck camping,solar panel power bank,anker ganprime,silent generator,portable cpap machine,solar charger,eco flow solar panel,batería portátil,camp,100000mah power bank,milwaukee generator,anker charger,ecoflow delta 2 extra battery,bluetti solar panel,solar charging station,omnicharge,pecron e2000lfp,battery power bank,anker 733,power bank with outlet,jackery 3000 pro,tent heater for camping,bluetti solar generator,solar panel battery,jackery explorer,jackery 3000 pro solar generator with panels included,anker wireless power bank,anker charger station,portable battery powered heater,300w solar panel,ego power station,bluetti b300,house kit to live in,ecoflow air conditioner,battery bank anker,patriot generator with solar panels,powerblock,10kw solar system,portable solar power bank,solar generator 220v output,anker portable power bank,cuktech,portable heater for camping,solar power bank with crank,generators for home,jackery solar,ego inverter,portable charger for laptop,off grid supplies,inverter 12v to 110v,patriot power generator reviews,panel solar para casa,crank power bank,flash fish portable power station,hydrogen generator,goal zero,steam deck,car living essentials,ryobi generator,crank charger power bank,large battery bank,rv power &amp; electrical supplies,banco de energia portatil,solar bank,amazon house kit to live in,licitti battery box with inverter,camping tent accessories,crank charger,solar charger power bank,portable houses to live in,anker laptop power bank,pedal generator,solar crank power bank,solar outlet,portable houses,power bank laptop,solar power flashlight,anker 733 power bank,anker power bank 737,anker portable charger huge power,westinghouse generator 12500,grecell portable power station,camping solar panels,quiet generators portable,hand cranked generator,emergency lights for home power failure,anker 747,cool camping gadgets,3000 watt solar generator,solar rechargeable power bank,200 watt solar panel,crank solar power bank,ac200l,jackery 2000 plus,tents for camping,jackery charger,battery powered hot plate,solar generator 3000w,emergency heater no electricity,anker portable,car camping gear,hand generator,biolite,hand crank solar power bank,camping heater,westinghouse generator,power smart generator,portable ac power bank,solar plug outlet,hand crank usb charger,hurricane preparedness items,survival kit,cargador de bateria de carro portatil,home solar panels,hocl generator,solar power heater,anker portable charger,24 hour battery backup,powersmart generator,anker 747 power bank,solar hand crank power bank,refrigerator battery backup,ac180,power outage,hand crank battery charger,paneles solares para casas 20000 watt,back up battery,anker 737 power bank powercore 24k,jackery portable charger,1000 watt generator,70000mah power bank,battery portable,anker 521 power bank,power banks,anker 533 power bank,anker 26800 power bank,anker 675,camping supplies for tent camping,wen generator,generators for home use quiet,power bank ac outlet,anker maggo,tailgating essentials,emergency light,folding solar panel,van life essentials,portable inverter generator,portable shower for camping,200w solar panel,generadores de gasolina silencioso,camping shower,survival gear,cpap machine,camping tents,panel,portable office,battery,camping table,casa portatil,portable solar panels for camping,c pap,panel solar,co2 generator,power bank for iphone,solar power bank portable charger,hand crank charger,solar panel with battery,anker power strip,ac pro,portable shower,solar panel charger,camper must haves,rv generator,battery powered heater for camping,honda generator,dual fuel generator,500w solar panel,portable solar panel 200w,survival tools,camping must haves,tacklife,solar panel kit,portable air conditioner,motorcycle camping,ups battery backup,anker wireless charger,wireless power bank,anker qi2,camping lights,river monsters,lifepo4 battery,camping gear must haves,solar heater,portable,camping cooking set,cell phone portable power banks,3500 watt generator,solar panels 400 watts,power bank 20000mah,solar system kit,tech,coleman camping stove,600w solar panel,baseus power bank,anker 622 magnetic battery,camping equipment,hisense u7k,anker 20000mah power bank,car camping accessories,quiet generator,power inverter 12v to 110v,solar system,external battery power bank,12v lithium battery,camping necessities,anker 622,travel cpap machine mini,solar charger for cell phone,generac generator,computer uninterruptible power supply units,solar fan,magnetic power bank,apple products,gas generator,camping pad,wyze solar panel,anker hub,peace river,hydrogen water generator,man from snowy river,140w power bank,10000mah power bank,anker power bank magsafe,solar panel 200w,electronic,40000mah power bank,wind generator,500 watt power supply,portable solar charger,the man from snowy river,charging bank,gener,glamping essentials,100ah lifepo4 battery,renogy,alpha gear delta pro smart watch,portable ac for camping,solar panel portable,dual fuel inverter generator,inflatable camping tent,anker wireless charging station,calentador de comida portatil,solar power kit,anker charging block,anker power brick,camping air conditioner,inverter generator dual fuel,overlanding accessories,power bank solar charger,generac generators for home use,porta power,panel solar portatil,shargeek power bank,solar powered fan,anker power bank 20000mah,predator generator,gas generators for home use,camping kitchen station,small solar panel,power bank for laptop,portable shed,generator rex,anker charger portable,tent air conditioner,camping kit,inverter/ generator,rechargeable battery,cpap machines,solar power charger,camping tent 6 person,air cooler,mini ac unit,propane generators for home use,tent camping essentials,wind generators for home use,30000mah power bank,100w power bank,camping accessories for tent campers,solar portable charger,mini ac,b08l9qdrc3,solar power fan,generac,solar powered chargers for phones,solar cells,ryobi power station,high capacity power bank,wasserstein solar panel,recharge,camp light,home solar power system complete kit,portable power washer,solar cell phone charger,portable camping toilet,rv supplies,anker magsafe power bank,solar charged power bank,dometic,westinghouse,battery radio portable am fm emergency,solar power system,portable tiny home,small ac unit,overlanding,anker outlet,camping essentials cooking,deep cycle battery,usb c hub anker,generator inverter,anker 10000mah power bank,camping stoves,anker travel charger,natural gas generator,solar phone charger for android,200ah lifepo4 battery,super quiet generator,generator exhaust extension kit,delta pro smart watch,wireless charger anker,solar air conditioner,charger bank,enfriador de aire para cuartos,turbina eólica de viento,camping cooking gear,anker prime 27,650mah power bank 250w,travel battery pack,power bank portable charger,camp cooking,tri fuel generators for home use,thermoelectric generator,windmill generator,powerbank 50000mah,powerwerx,12v lifepo4 battery,planta electrica,24v lifepo4 battery,anker magnetic battery,anker portable charger iphone,anker magnetic power bank,50ah lifepo4 battery,whole home generator,generators for home use dual fuel,truck camping accessories,2000w inverter,tesla usb hub,anker maggo power bank 10k,15000 watt generator,fuente de poder 500w,goal zero yeti,usb c battery bank,nexpow,camping cooking essentials,battery powered cooler,remote start generator,travel cpap,camp gear,anker powercore 10000,solar portable charger power bank,power bank with solar panel,portable solar charger power bank,gasoline,mini camping stove,anker 621,small gas generator,water turbine generator,camping ac,bargain finds,westinghouse inverter generator,zendure power bank,power charger,wind power generator kit,amazon portable house,house portable,charging station anker,compact power bank,anker power bank magnetic,battery powered radio emergency,new home essentials must haves,charger anker,emergency phone charger,champion generator dual fuel,bateria,high voltage generator,camping items,anker mini power bank,camper van must haves,solar power inverter,30w power bank,500 watt inverter,travel grill,power bank 2 pack,solar powered portable charger,crank radio solar charging with flashlight and power bank,river floats for adults heavy duty,solar power panel,outdoor camping accessories,permanent magnet generator,outdoor camping,suv camping accessories,10000 watt generator,rich solar,ecoflow solar cable,zendure,micro hydro generator,dewalt power bank,growatt,portable tiny house,generators with a 50 amp plug,25000 mah power bank,50ah lithium battery,power bank with wall plug,portable glam station,litheli,battery operated phone charger,alpha gear delta pro,water generator,generac whole house generator,lifepo4 battery 12v,turbine generator,portable solar,anker 525 charging station,home solar system,solar powered cooler,goalzero,3500 watt inverter generator,iwave r,small portable ac,generator quiet,terviiix,anker wireless,charging battery,60w solar panel,车载冰箱,移动电源,户外电源,户外,太阳能板,发电机,储能电源,便携式户外储能电源,便携式大功率户外储能电源,zerolemon power bank,zerokor portable power bank with ac outlet,zerobreeze,zero breeze,zendure power station,zamp portable solar panels for rv,yoshino solid state power station,yoshino power station,yoshino power,yoshino,yoobao,yolaness power station,yeti goal zero,yeti generator,yeti battery backup power supply,yeti battery,yeti 6000x solar adapter,yeti 500x portable power station,yeti 500x,yeti 4000,yeti 3000x portable power station,yeti 3000x,yeti 300,yeti 200x,yeti 1500x portable power station,yard force solar charger power bank,yae tek portable generator hand crank,xvjnp battery,xv750 battery cover,xerox b230 printer,xbox 360 wireless battery pack,xbox 360 rechargeable battery station,xbox 360 rechargeable battery pack,xbox 360 rechargeable battery,xbox 360 controller wireless with battery,xbox 360 controller wireless rechargeable battery,xbox 360 controller wireless battery pack,xbox 360 controller battery pack rechargeable,xbox 360 controller battery pack,xbox 360 controller battery back,xbox 360 controller battery,xbox 360 control battery,xbox 360 control batteries,xbox 360 battery rechargeable 2 pack,xbox 360 battery pack rechargeable,x30 bluuetti,x30 bluetti,wyze cam solar panel,workbench power station,with lithium battery,with 538wh lifepo4 battery,1 hour fast charging, 600w,wireless solar power bank,wireless powerbank for apple watch,wireless power outlet,wireless power bank station,wireless power bank for samsung,wireless power,wireless portable heaters for indoor use battery powered,wireless portable charger power bank,wireless keyboard battery powered,wireless heater for camping,wireless charging station power bank,wireless battery pack,wire led battery powered,winter storm power outage supplies,winter storm essentials,winter preparedness home,winter home essentials,winter freeze home essentials,winter essentials for home,winter emergency supplies,winter camping gear,windproof camping stove,wind up charger,wind turbine generator kit,wind turbine generator,wind turbine battery charger,wind turbine,wind river movie prime,wind river movie,wind powered generator,wind power generator,wind power,wind generators,wii rechargeable batteries and docking station,wii charging station with batteries,wifi camp pro 2,whole house solar power system,whole house solar generator,whole house power bank,whole house portable solar power generator,whole house inverter,whole house generators for power outages,whole house generators,whole house generator,whole house battery backup power supply,whole home generators for power outages,whole home charging solutions,whole home battery backup,what happened at 625 river road,wgen9500df,wf-9855,westinghouse wgen9500df,westinghouse power station,westinghouse portable power station,westinghouse portable generator,westinghouse generators,westinghouse generator battery,westinghouse generator 4500,werchtay solar panel,wen inverter generator 3600,wen generators,wen generator inverter,wen electricity generator,wen dual fuel generator,wen 3800w inverter generator,wen 3500w generator,welding generators,welding generator,welder generator combo,welder generator,wave 3 heater,waterproof solar power bank,waterproof solar battery charger,waterproof power station,waterproof portable generator through-the-wall pwr transfer kit,waterproof battery charger,water wheel generator,water turbine,water powered generator,water generator turbine,water generator from air,warehouse deals today,wall-mounted home energy storage battery,wall lamp battery powered,wall charger solar panel,w28000,vtopman extra battery,vtoman600w,vtoman powerstation,vtoman portable power station,vtoman jump 600x power station,vtoman jump 600x portable power station 600w,vtoman jump 1000 portable power station 1000w,vtoman jump 1000,vtoman flashspeed 1500 power station,vtoman 1000 watt power station,vtoman,vp110 battery,voxx power station,vorgut portable power station1500w,volt hero,volcan solar generator,volcan power station,volcan power staiton,volcan portable power station,vitoman portable power station,vitoman jump 1000 portable power station,vision pro portable power case,vevor power station,vevor portable power station,vertical wind turbine generator</v>
      </c>
      <c r="K8" s="48"/>
      <c r="L8" s="48"/>
      <c r="M8" s="48"/>
      <c r="N8" s="102"/>
      <c r="O8" s="102"/>
      <c r="P8" s="112"/>
      <c r="Q8" s="112"/>
      <c r="R8" s="112"/>
      <c r="S8" s="112"/>
      <c r="T8" s="112"/>
    </row>
    <row r="9" s="95" customFormat="1" ht="52" customHeight="1" spans="1:20">
      <c r="A9" s="107"/>
      <c r="B9" s="107"/>
      <c r="C9" s="107"/>
      <c r="D9" s="107"/>
      <c r="E9" s="102" t="s">
        <v>72</v>
      </c>
      <c r="F9" s="100"/>
      <c r="G9" s="100"/>
      <c r="H9" s="100"/>
      <c r="I9" s="100" t="s">
        <v>53</v>
      </c>
      <c r="J9" s="49" t="str">
        <f t="shared" ref="J9:J13" si="0">K9&amp;L9&amp;M9</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/”#词群判断
判断下列关键词由哪个核心关键词通过词组匹配得出，每个关键词只对应*一个核心关键词（*核心关键词不少于两个不多于三个单词），参考如下：关键词portable power station 对应核心词是power station。portable generator对应核心词是portable generator。portable power solar station对应的核心词是solar station，不是power station。关键词必须能被核心关键词通过词组匹配到才能算对应。）按照所给关键词顺序判断，每个关键词都需要做判断，对于无法判断的就输出“ /”（*关键词如果为一个输出为“ /”）
</v>
      </c>
      <c r="K9" s="48" t="str">
        <f>"你是一名资深的亚马逊操盘手，你非常擅长关键词的收集、整理、分析、词库搭建。你将根据我提供的excel表格里的关键词进行#相关性判断，#词属性判断，#词群判断，每个判断一列，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amp;B4&amp;"在语义上的相关性。("&amp;B4&amp;"为强相关)。("&amp;B5&amp;"为较相关)。("&amp;D4&amp;"为弱相关)。不相关的词包含"&amp;D5&amp;"（分为：强相关，较相关，弱相关，不相关，相关性依次递减，如果是书写错误按照正确书写词判断），每个关键词只对应一个相关性，按照所给关键词顺序判断，每个关键词都需要做判断，对于无法判断的就输出“/ ”
"</f>
        <v>你是一名资深的亚马逊操盘手，你非常擅长关键词的收集、整理、分析、词库搭建。你将根据我提供的excel表格里的关键词进行#相关性判断，#词属性判断，#词群判断，每个判断一列， 最终用excel表格输出，表头分别是关键词，相关性，词属性，词组。要求如下：
#相关性判断
判断Excel中关键词与在语义上的相关性。(为强相关)。(0.003为较相关)。(0.1为弱相关)。不相关的词包含0.4（分为：强相关，较相关，弱相关，不相关，相关性依次递减，如果是书写错误按照正确书写词判断），每个关键词只对应一个相关性，按照所给关键词顺序判断，每个关键词都需要做判断，对于无法判断的就输出“/ ”
</v>
      </c>
      <c r="L9" s="48" t="str">
        <f>"#词属性判断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f>
        <v>#词属性判断
将excel中关键词按照词属性划分（包括材质，大小，颜色，场景，人群，品牌，错别词，小语种词，功能），*每个关键词只对应一个最相关词属性，（例如large是大小，yellow是颜色，campain是场景，jackery是品牌，solar是功能）按照所给关键词顺序判断，每个关键词都需要做判断，对于无法判断的就输出“ /”</v>
      </c>
      <c r="M9" s="48" t="s">
        <v>73</v>
      </c>
      <c r="N9" s="102"/>
      <c r="O9" s="102"/>
      <c r="P9" s="112"/>
      <c r="Q9" s="112"/>
      <c r="R9" s="112"/>
      <c r="S9" s="112"/>
      <c r="T9" s="112"/>
    </row>
    <row r="10" s="95" customFormat="1" ht="52" customHeight="1" spans="1:20">
      <c r="A10" s="107"/>
      <c r="B10" s="107"/>
      <c r="C10" s="107"/>
      <c r="D10" s="107"/>
      <c r="E10" s="102" t="s">
        <v>74</v>
      </c>
      <c r="F10" s="100"/>
      <c r="G10" s="100"/>
      <c r="H10" s="100"/>
      <c r="I10" s="100" t="s">
        <v>75</v>
      </c>
      <c r="J10" s="49" t="str">
        <f>K10&amp;L10</f>
        <v>你是一名资深的亚马逊CPC广告专家,你精通亚马逊广告和算法，你将结合下面竞品流量结构(流量占比、相关性)协助我搭建广告结构，包含Campagin划分、Campaign预算、关键词投放、匹配方
式，目前我的总预算是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v>
      </c>
      <c r="K10" s="49" t="str">
        <f>"你是一名资深的亚马逊CPC广告专家,你精通亚马逊广告和算法，你将结合下面竞品流量结构(流量占比、相关性)协助我搭建广告结构，包含Campagin划分、Campaign预算、关键词投放、匹配方
式，目前我的总预算是"&amp;B4&amp;"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f>
        <v>你是一名资深的亚马逊CPC广告专家,你精通亚马逊广告和算法，你将结合下面竞品流量结构(流量占比、相关性)协助我搭建广告结构，包含Campagin划分、Campaign预算、关键词投放、匹配方
式，目前我的总预算是
*Campaign划分方式
优先投放:
Campaign-Eaxct-大词: (投放: 大词&amp;强相关关键词)Campaign-Eaxct-中长尾词: (投放: 中尾长尾词&amp;强相关关键词)Campaign-Phrase-大词: (投放: 大词强相关关键词)Campaign-Pharase-中尾: (投放: 中尾强相关关键词)Campaign-Broad-大词: (投放: 大词强相关关键词)Campaign-Broad-中长尾: (投放: 中尾长尾强相关关键词)
</v>
      </c>
      <c r="L10" s="49" t="str">
        <f>"选择投放: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f>
        <v>选择投放:
Campaign-Eaxct-大词: (投放: 大词较相关关键词)Campaign-Eaxct-中长尾词: (投放: 中尾长尾词较相关关键词)Campaign-Phrase-大词: (投放: 大词强较相关关键词)Campaign-Broad-大词: (投放: 大词较相关关键词)
泛流量投放:
Campaign-Broad-大词:(投放: 大词弱相关关键词)
输出格式参考：
Campgain (预算，匹配方式)
--投放关键词
以下是竞品流量结构：</v>
      </c>
      <c r="M10" s="48"/>
      <c r="N10" s="102"/>
      <c r="O10" s="102"/>
      <c r="P10" s="112"/>
      <c r="Q10" s="112"/>
      <c r="R10" s="112"/>
      <c r="S10" s="112"/>
      <c r="T10" s="112"/>
    </row>
    <row r="11" s="95" customFormat="1" ht="52" customHeight="1" spans="1:20">
      <c r="A11" s="107"/>
      <c r="B11" s="107"/>
      <c r="C11" s="107"/>
      <c r="D11" s="107"/>
      <c r="E11" s="102" t="s">
        <v>76</v>
      </c>
      <c r="F11" s="100"/>
      <c r="G11" s="100"/>
      <c r="H11" s="100"/>
      <c r="I11" s="100" t="s">
        <v>50</v>
      </c>
      <c r="J11" s="113" t="str">
        <f t="shared" si="0"/>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v>
      </c>
      <c r="K11" s="49" t="str">
        <f>"你是一名资深的亚马逊CPC广告专家,你精通亚马逊广告和算法，你将根据我提供的广告数据协助我优化广告，*每一条广告都要给到分析和优化方案,用中文输出。
#我的广告目标：
点击率不低于"&amp;B5*100&amp;"%"&amp;"，转化率不低于"&amp;D4*100&amp;"%"&amp;"，ACOS不高于"&amp;D5*100&amp;"%"&amp;"；
#输出格式参考：
分析：
-&lt;优化建议&gt;-"</f>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v>
      </c>
      <c r="L11" s="49" t="s">
        <v>77</v>
      </c>
      <c r="M11" s="49" t="s">
        <v>78</v>
      </c>
      <c r="N11" s="102"/>
      <c r="O11" s="102"/>
      <c r="P11" s="112"/>
      <c r="Q11" s="112"/>
      <c r="R11" s="112"/>
      <c r="S11" s="112"/>
      <c r="T11" s="112"/>
    </row>
    <row r="12" s="95" customFormat="1" ht="52" customHeight="1" spans="1:20">
      <c r="A12" s="107"/>
      <c r="B12" s="107"/>
      <c r="C12" s="107"/>
      <c r="D12" s="107"/>
      <c r="E12" s="102" t="s">
        <v>79</v>
      </c>
      <c r="F12" s="100"/>
      <c r="G12" s="100"/>
      <c r="H12" s="100"/>
      <c r="I12" s="100" t="s">
        <v>59</v>
      </c>
      <c r="J12" s="113" t="str">
        <f t="shared" si="0"/>
        <v>你是一名资深的亚马逊CPC广告专家,你精通亚马逊广告和算法，你将根据我提供的不同时段的广告数据协助我优化广告，*只用给到我最新一个时间段的广告分析和优化方案,用中文输出。
#输出格式参考：
分析：
-&lt;优化建议&gt;-
#广告优化的操作参考：
-广告层面：优化关键词（增加关键词，否定关键词，匹配方式），优化预算（增加广告预算，减少广告预算，关闭广告）、优化bid（增加竞价bid，减少竞价bid）。调整bid的方式（直接增减bid，在竞价策略调整bid，在bid+商品页面调整bid）
-Listing层面：如果广告曝光和点击差，优化点击页面（标题、Review、FBA、首图、价格、促销、搜索页竞品）、促销（划线价、coupon））；如果广告转化率差，优化详情页面（标题、Review、FBA、图组、A+、视频、价格、五行、Details、详情页竞品）、促销（划线价、coupon、promotion、prime、站内deal、站外deal）"
#分析广告数据参考：
没有曝光impressions原因：没有购物车（不是fba发货、被跟卖、价格高、不合规产品），广告层面，广告被停，投放关键词少、关键词不精准、预算少、bid低、广告开启时长少；Listing层面，seo埋词数量少、关键词不精准、链接权重低（类目排名、自然排名、自然转化率，review）。
曝光impressions低原因：广告层面，投放关键词少、关键词不精准、预算少、bid低、广告开启时长少；Listing层面，seo埋词数量少、关键词不精准、链接权重低（类目排名、自然排名、自然转化率，review）。
点击clicks少的原因：广告层面，投放关键词少、关键词不精准、预算少、bid低、广告开启时长少；Listing层面，点击页面差（标题、Review、FBA、首图、价格、促销、竞品情况）。
点击率低原因：曝光高，点击少。广告层面，投放关键词少、关键词不精准、预算少、bid低、广告开启时长少；Listing层面，点击页面差（标题、Review、FBA、首图、价格、促销、竞品情况）。
转化率cvr低原因：点击高，转化少。广告层面，投放关键词不精准，预算高，bid低；Listing层面，详情页面差（标题、Review、FBA、图组、A+、视频、价格、五行、Details、详情页竞品）、促销（划线价、coupon、promotion、prime、站内deal、站外deal）、产品（外观、功能、质量）
Acos高原因：bid高或转化率低或产品价格低。广告层面，投放关键词不精准，bid高，Listing层面，详情页面差（标题、Review、FBA、图组、A+、视频、价格、五行、Details、详情页竞品）、促销（划线价、coupon、promotion、prime、站内deal、站外deal）、产品（外观、功能、质量）
Tacos高原因：bid高，或转化率低，或产品价格低，或广告销量占比高。广告层面，投放关键词不精准，bid高，Listing层面，详情页面差（标题、Review、FBA、图组、A+、视频、价格、五行、Details、详情页竞品）、促销原因（划线价、coupon、promotion、prime、站内deal、站外deal）、产品原因（外观、功能、质量）；链接权重低（类目排名、自然排名、自然转化率、review），自然关键词的收录比广告关键词收录少，自然位比广告位差。
#广告数据：</v>
      </c>
      <c r="K12" s="49" t="str">
        <f>"你是一名资深的亚马逊CPC广告专家,你精通亚马逊广告和算法，你将根据我提供的不同时段的广告数据协助我优化广告，*只用给到我最新一个时间段的广告分析和优化方案,用中文输出。
#输出格式参考：
分析：
-&lt;优化建议&gt;-
"</f>
        <v>你是一名资深的亚马逊CPC广告专家,你精通亚马逊广告和算法，你将根据我提供的不同时段的广告数据协助我优化广告，*只用给到我最新一个时间段的广告分析和优化方案,用中文输出。
#输出格式参考：
分析：
-&lt;优化建议&gt;-
</v>
      </c>
      <c r="L12" s="49" t="s">
        <v>77</v>
      </c>
      <c r="M12" s="49" t="s">
        <v>78</v>
      </c>
      <c r="N12" s="102"/>
      <c r="O12" s="102"/>
      <c r="P12" s="112"/>
      <c r="Q12" s="112"/>
      <c r="R12" s="112"/>
      <c r="S12" s="112"/>
      <c r="T12" s="112"/>
    </row>
    <row r="13" s="95" customFormat="1" ht="52" customHeight="1" spans="1:20">
      <c r="A13" s="107"/>
      <c r="B13" s="107"/>
      <c r="C13" s="107"/>
      <c r="D13" s="107"/>
      <c r="E13" s="102" t="s">
        <v>80</v>
      </c>
      <c r="F13" s="100"/>
      <c r="G13" s="100"/>
      <c r="H13" s="100"/>
      <c r="I13" s="100" t="s">
        <v>64</v>
      </c>
      <c r="J13" s="114" t="str">
        <f t="shared" si="0"/>
        <v>你是一名资深的亚马逊CPC广告专家,你精通亚马逊广告和算法，你将根据我提供的各个维度广告数据协助我优化广告，*每一条广告都要给到分析和优化方案,用中文输出。
#输出格式参考：
分析：
-&lt;优化建议&gt;-
#广告优化的操作参考：
-优化关键词（增加关键词，否定关键词，匹配方式），优化预算（增加广告预算，减少广告预算）、优化bid（增加竞价bid，减少竞价bid）。调整bid的方式（直接增减bid，在竞价策略调整bid，在bid+商品页面调整bid）
#分析广告数据参考：
没有曝光impressions原因：广告被停，关键词不精准、预算少、bid低、广告开启时长少；
曝光impressions低原因：关键词不精准、预算少、bid低、广告开启时长少；
点击clicks少的原因：关键词不精准、预算少、bid低、广告开启时长少；
点击率低原因：曝光高，点击少。关键词不精准、预算少、bid低、广告开启时长少；
转化率cvr低原因：点击高，转化少。投放关键词不精准，预算高，bid低；
Acos高原因：bid高或转化率低或产品价格低。投放关键词不精准，bid高；
Tacos高原因：bid高，或转化率低，或产品价格低，或广告销量占比高。投放关键词不精准，bid高。
#广告数据：</v>
      </c>
      <c r="K13" s="49" t="str">
        <f>"你是一名资深的亚马逊CPC广告专家,你精通亚马逊广告和算法，你将根据我提供的各个维度广告数据协助我优化广告，*每一条广告都要给到分析和优化方案,用中文输出。
#输出格式参考：
分析：
-&lt;优化建议&gt;-
"</f>
        <v>你是一名资深的亚马逊CPC广告专家,你精通亚马逊广告和算法，你将根据我提供的各个维度广告数据协助我优化广告，*每一条广告都要给到分析和优化方案,用中文输出。
#输出格式参考：
分析：
-&lt;优化建议&gt;-
</v>
      </c>
      <c r="L13" s="49" t="s">
        <v>81</v>
      </c>
      <c r="M13" s="49" t="s">
        <v>82</v>
      </c>
      <c r="N13" s="102"/>
      <c r="O13" s="102"/>
      <c r="P13" s="112"/>
      <c r="Q13" s="112"/>
      <c r="R13" s="112"/>
      <c r="S13" s="112"/>
      <c r="T13" s="112"/>
    </row>
    <row r="14" s="95" customFormat="1" ht="52" customHeight="1" spans="1:20">
      <c r="A14" s="107"/>
      <c r="B14" s="107"/>
      <c r="C14" s="107"/>
      <c r="D14" s="107"/>
      <c r="E14" s="102" t="s">
        <v>83</v>
      </c>
      <c r="F14" s="100"/>
      <c r="G14" s="100"/>
      <c r="H14" s="100"/>
      <c r="I14" s="48"/>
      <c r="J14" s="114"/>
      <c r="K14" s="49" t="str">
        <f>"你是一名资深的亚马逊CPC广告专家,你精通亚马逊广告和算法，你将根据我提供的广告数据协助我优化广告，*每一条广告都要给到分析和优化方案,用中文输出。
#我的广告目标：
点击率不低于"&amp;B5*100&amp;"%"&amp;"，转化率不低于"&amp;D4*100&amp;"%"&amp;"，ACOS不高于"&amp;D5*100&amp;"%"&amp;"；
#输出格式参考：
分析：
-&lt;优化建议&gt;-"</f>
        <v>你是一名资深的亚马逊CPC广告专家,你精通亚马逊广告和算法，你将根据我提供的广告数据协助我优化广告，*每一条广告都要给到分析和优化方案,用中文输出。
#我的广告目标：
点击率不低于0.3%，转化率不低于10%，ACOS不高于40%；
#输出格式参考：
分析：
-&lt;优化建议&gt;-</v>
      </c>
      <c r="L14" s="48"/>
      <c r="M14" s="48"/>
      <c r="N14" s="102"/>
      <c r="O14" s="102"/>
      <c r="P14" s="112"/>
      <c r="Q14" s="112"/>
      <c r="R14" s="112"/>
      <c r="S14" s="112"/>
      <c r="T14" s="112"/>
    </row>
    <row r="15" s="95" customFormat="1" ht="52" customHeight="1" spans="1:20">
      <c r="A15" s="107"/>
      <c r="B15" s="107"/>
      <c r="C15" s="107"/>
      <c r="D15" s="107"/>
      <c r="E15" s="102" t="s">
        <v>84</v>
      </c>
      <c r="F15" s="100"/>
      <c r="G15" s="100"/>
      <c r="H15" s="100"/>
      <c r="I15" s="100"/>
      <c r="J15" s="114"/>
      <c r="K15" s="48"/>
      <c r="L15" s="48"/>
      <c r="M15" s="48"/>
      <c r="N15" s="102"/>
      <c r="O15" s="102"/>
      <c r="P15" s="112"/>
      <c r="Q15" s="112"/>
      <c r="R15" s="112"/>
      <c r="S15" s="112"/>
      <c r="T15" s="112"/>
    </row>
    <row r="16" s="95" customFormat="1" ht="52" customHeight="1" spans="1:20">
      <c r="A16" s="107"/>
      <c r="B16" s="107"/>
      <c r="C16" s="107"/>
      <c r="D16" s="107"/>
      <c r="E16" s="102" t="s">
        <v>85</v>
      </c>
      <c r="F16" s="100"/>
      <c r="G16" s="100"/>
      <c r="H16" s="100"/>
      <c r="I16" s="100"/>
      <c r="J16" s="114"/>
      <c r="K16" s="48"/>
      <c r="L16" s="48"/>
      <c r="M16" s="48"/>
      <c r="N16" s="102"/>
      <c r="O16" s="102"/>
      <c r="P16" s="112"/>
      <c r="Q16" s="112"/>
      <c r="R16" s="112"/>
      <c r="S16" s="112"/>
      <c r="T16" s="112"/>
    </row>
    <row r="17" s="95" customFormat="1" ht="52" customHeight="1" spans="1:20">
      <c r="A17" s="107"/>
      <c r="B17" s="107"/>
      <c r="C17" s="107"/>
      <c r="D17" s="107"/>
      <c r="E17" s="102" t="s">
        <v>86</v>
      </c>
      <c r="F17" s="100"/>
      <c r="G17" s="100"/>
      <c r="H17" s="100"/>
      <c r="I17" s="100"/>
      <c r="J17" s="114"/>
      <c r="K17" s="48"/>
      <c r="L17" s="48"/>
      <c r="M17" s="48"/>
      <c r="N17" s="102"/>
      <c r="O17" s="102"/>
      <c r="P17" s="112"/>
      <c r="Q17" s="112"/>
      <c r="R17" s="112"/>
      <c r="S17" s="112"/>
      <c r="T17" s="112"/>
    </row>
    <row r="18" s="95" customFormat="1" ht="52" customHeight="1" spans="1:20">
      <c r="A18" s="107"/>
      <c r="B18" s="107"/>
      <c r="C18" s="107"/>
      <c r="D18" s="107"/>
      <c r="E18" s="102" t="s">
        <v>87</v>
      </c>
      <c r="F18" s="100"/>
      <c r="G18" s="100"/>
      <c r="H18" s="100"/>
      <c r="I18" s="100"/>
      <c r="J18" s="114"/>
      <c r="K18" s="48"/>
      <c r="L18" s="48"/>
      <c r="M18" s="48"/>
      <c r="N18" s="102"/>
      <c r="O18" s="102"/>
      <c r="P18" s="112"/>
      <c r="Q18" s="112"/>
      <c r="R18" s="112"/>
      <c r="S18" s="112"/>
      <c r="T18" s="112"/>
    </row>
    <row r="19" s="95" customFormat="1" ht="52" customHeight="1" spans="1:20">
      <c r="A19" s="107"/>
      <c r="B19" s="107"/>
      <c r="C19" s="107"/>
      <c r="D19" s="107"/>
      <c r="E19" s="102" t="s">
        <v>88</v>
      </c>
      <c r="F19" s="100"/>
      <c r="G19" s="100"/>
      <c r="H19" s="100"/>
      <c r="I19" s="100"/>
      <c r="J19" s="114"/>
      <c r="K19" s="48"/>
      <c r="L19" s="48"/>
      <c r="M19" s="48"/>
      <c r="N19" s="102"/>
      <c r="O19" s="102"/>
      <c r="P19" s="112"/>
      <c r="Q19" s="112"/>
      <c r="R19" s="112"/>
      <c r="S19" s="112"/>
      <c r="T19" s="112"/>
    </row>
    <row r="20" s="95" customFormat="1" ht="52" customHeight="1" spans="1:20">
      <c r="A20" s="107"/>
      <c r="B20" s="107"/>
      <c r="C20" s="107"/>
      <c r="D20" s="107"/>
      <c r="E20" s="102" t="s">
        <v>89</v>
      </c>
      <c r="F20" s="100"/>
      <c r="G20" s="100"/>
      <c r="H20" s="100"/>
      <c r="I20" s="100"/>
      <c r="J20" s="49"/>
      <c r="K20" s="48"/>
      <c r="L20" s="48"/>
      <c r="M20" s="48"/>
      <c r="N20" s="102"/>
      <c r="O20" s="102"/>
      <c r="P20" s="112"/>
      <c r="Q20" s="112"/>
      <c r="R20" s="112"/>
      <c r="S20" s="112"/>
      <c r="T20" s="112"/>
    </row>
    <row r="21" s="95" customFormat="1" ht="52" customHeight="1" spans="1:20">
      <c r="A21" s="107"/>
      <c r="B21" s="107"/>
      <c r="C21" s="107"/>
      <c r="D21" s="107"/>
      <c r="E21" s="102" t="s">
        <v>90</v>
      </c>
      <c r="F21" s="100"/>
      <c r="G21" s="100"/>
      <c r="H21" s="100"/>
      <c r="I21" s="100"/>
      <c r="J21" s="49"/>
      <c r="K21" s="48"/>
      <c r="L21" s="48"/>
      <c r="M21" s="48"/>
      <c r="N21" s="102"/>
      <c r="O21" s="102"/>
      <c r="P21" s="112"/>
      <c r="Q21" s="112"/>
      <c r="R21" s="112"/>
      <c r="S21" s="112"/>
      <c r="T21" s="112"/>
    </row>
    <row r="22" s="95" customFormat="1" ht="52" customHeight="1" spans="1:20">
      <c r="A22" s="107"/>
      <c r="B22" s="107"/>
      <c r="C22" s="107"/>
      <c r="D22" s="107"/>
      <c r="E22" s="102" t="s">
        <v>91</v>
      </c>
      <c r="F22" s="100"/>
      <c r="G22" s="100"/>
      <c r="H22" s="100"/>
      <c r="I22" s="100"/>
      <c r="J22" s="49"/>
      <c r="K22" s="48"/>
      <c r="L22" s="48"/>
      <c r="M22" s="48"/>
      <c r="N22" s="102"/>
      <c r="O22" s="102"/>
      <c r="P22" s="112"/>
      <c r="Q22" s="112"/>
      <c r="R22" s="112"/>
      <c r="S22" s="112"/>
      <c r="T22" s="112"/>
    </row>
    <row r="23" s="95" customFormat="1" ht="52" customHeight="1" spans="1:20">
      <c r="A23" s="107"/>
      <c r="B23" s="107"/>
      <c r="C23" s="107"/>
      <c r="D23" s="107"/>
      <c r="E23" s="102" t="s">
        <v>92</v>
      </c>
      <c r="F23" s="100"/>
      <c r="G23" s="100"/>
      <c r="H23" s="100"/>
      <c r="I23" s="100"/>
      <c r="J23" s="49"/>
      <c r="K23" s="48"/>
      <c r="L23" s="48"/>
      <c r="M23" s="48"/>
      <c r="N23" s="102"/>
      <c r="O23" s="102"/>
      <c r="P23" s="112"/>
      <c r="Q23" s="112"/>
      <c r="R23" s="112"/>
      <c r="S23" s="112"/>
      <c r="T23" s="112"/>
    </row>
    <row r="24" s="95" customFormat="1" ht="52" customHeight="1" spans="1:20">
      <c r="A24" s="107"/>
      <c r="B24" s="107"/>
      <c r="C24" s="107"/>
      <c r="D24" s="107"/>
      <c r="E24" s="102" t="s">
        <v>93</v>
      </c>
      <c r="F24" s="100"/>
      <c r="G24" s="100"/>
      <c r="H24" s="100"/>
      <c r="I24" s="100"/>
      <c r="J24" s="49"/>
      <c r="K24" s="48"/>
      <c r="L24" s="48"/>
      <c r="M24" s="48"/>
      <c r="N24" s="102"/>
      <c r="O24" s="102"/>
      <c r="P24" s="112"/>
      <c r="Q24" s="112"/>
      <c r="R24" s="112"/>
      <c r="S24" s="112"/>
      <c r="T24" s="112"/>
    </row>
    <row r="25" s="95" customFormat="1" ht="52" customHeight="1" spans="1:20">
      <c r="A25" s="108"/>
      <c r="B25" s="108"/>
      <c r="C25" s="108"/>
      <c r="D25" s="108"/>
      <c r="E25" s="102" t="s">
        <v>94</v>
      </c>
      <c r="F25" s="100"/>
      <c r="G25" s="100"/>
      <c r="H25" s="100"/>
      <c r="I25" s="100"/>
      <c r="J25" s="49"/>
      <c r="K25" s="48"/>
      <c r="L25" s="48"/>
      <c r="M25" s="48"/>
      <c r="N25" s="102"/>
      <c r="O25" s="102"/>
      <c r="P25" s="112"/>
      <c r="Q25" s="112"/>
      <c r="R25" s="112"/>
      <c r="S25" s="112"/>
      <c r="T25" s="112"/>
    </row>
    <row r="26" s="95" customFormat="1" ht="52" customHeight="1" spans="1:20">
      <c r="A26" s="108"/>
      <c r="B26" s="108"/>
      <c r="C26" s="108"/>
      <c r="D26" s="108"/>
      <c r="E26" s="102" t="s">
        <v>95</v>
      </c>
      <c r="F26" s="100"/>
      <c r="G26" s="100"/>
      <c r="H26" s="100"/>
      <c r="I26" s="100"/>
      <c r="J26" s="49"/>
      <c r="K26" s="48"/>
      <c r="L26" s="48"/>
      <c r="M26" s="48"/>
      <c r="N26" s="102"/>
      <c r="O26" s="102"/>
      <c r="P26" s="112"/>
      <c r="Q26" s="112"/>
      <c r="R26" s="112"/>
      <c r="S26" s="112"/>
      <c r="T26" s="112"/>
    </row>
    <row r="27" s="95" customFormat="1" ht="52" customHeight="1" spans="1:20">
      <c r="A27" s="108"/>
      <c r="B27" s="108"/>
      <c r="C27" s="108"/>
      <c r="D27" s="108"/>
      <c r="E27" s="102" t="s">
        <v>96</v>
      </c>
      <c r="F27" s="100"/>
      <c r="G27" s="100"/>
      <c r="H27" s="100"/>
      <c r="I27" s="100"/>
      <c r="J27" s="49"/>
      <c r="K27" s="48"/>
      <c r="L27" s="48"/>
      <c r="M27" s="48"/>
      <c r="N27" s="102"/>
      <c r="O27" s="102"/>
      <c r="P27" s="112"/>
      <c r="Q27" s="112"/>
      <c r="R27" s="112"/>
      <c r="S27" s="112"/>
      <c r="T27" s="112"/>
    </row>
    <row r="28" s="95" customFormat="1" ht="52" customHeight="1" spans="1:20">
      <c r="A28" s="108"/>
      <c r="B28" s="108"/>
      <c r="C28" s="108"/>
      <c r="D28" s="108"/>
      <c r="E28" s="102" t="s">
        <v>97</v>
      </c>
      <c r="F28" s="100"/>
      <c r="G28" s="100"/>
      <c r="H28" s="100"/>
      <c r="I28" s="100"/>
      <c r="J28" s="49"/>
      <c r="K28" s="48"/>
      <c r="L28" s="48"/>
      <c r="M28" s="48"/>
      <c r="N28" s="102"/>
      <c r="O28" s="102"/>
      <c r="P28" s="112"/>
      <c r="Q28" s="112"/>
      <c r="R28" s="112"/>
      <c r="S28" s="112"/>
      <c r="T28" s="112"/>
    </row>
    <row r="29" s="95" customFormat="1" ht="52" customHeight="1" spans="1:20">
      <c r="A29" s="108"/>
      <c r="B29" s="108"/>
      <c r="C29" s="108"/>
      <c r="D29" s="108"/>
      <c r="E29" s="102" t="s">
        <v>98</v>
      </c>
      <c r="F29" s="100"/>
      <c r="G29" s="100"/>
      <c r="H29" s="100"/>
      <c r="I29" s="100"/>
      <c r="J29" s="49"/>
      <c r="K29" s="48"/>
      <c r="L29" s="48"/>
      <c r="M29" s="48"/>
      <c r="N29" s="102"/>
      <c r="O29" s="102"/>
      <c r="P29" s="112"/>
      <c r="Q29" s="112"/>
      <c r="R29" s="112"/>
      <c r="S29" s="112"/>
      <c r="T29" s="112"/>
    </row>
    <row r="30" s="95" customFormat="1" ht="52" customHeight="1" spans="1:20">
      <c r="A30" s="108"/>
      <c r="B30" s="108"/>
      <c r="C30" s="108"/>
      <c r="D30" s="108"/>
      <c r="E30" s="102" t="s">
        <v>99</v>
      </c>
      <c r="F30" s="100"/>
      <c r="G30" s="100"/>
      <c r="H30" s="100"/>
      <c r="I30" s="100"/>
      <c r="J30" s="49"/>
      <c r="K30" s="48"/>
      <c r="L30" s="48"/>
      <c r="M30" s="48"/>
      <c r="N30" s="102"/>
      <c r="O30" s="102"/>
      <c r="P30" s="112"/>
      <c r="Q30" s="112"/>
      <c r="R30" s="112"/>
      <c r="S30" s="112"/>
      <c r="T30" s="112"/>
    </row>
    <row r="31" s="95" customFormat="1" ht="52" customHeight="1" spans="1:20">
      <c r="A31" s="108"/>
      <c r="B31" s="108"/>
      <c r="C31" s="108"/>
      <c r="D31" s="108"/>
      <c r="E31" s="102" t="s">
        <v>100</v>
      </c>
      <c r="F31" s="100"/>
      <c r="G31" s="100"/>
      <c r="H31" s="100"/>
      <c r="I31" s="100"/>
      <c r="J31" s="49"/>
      <c r="K31" s="48"/>
      <c r="L31" s="48"/>
      <c r="M31" s="48"/>
      <c r="N31" s="102"/>
      <c r="O31" s="102"/>
      <c r="P31" s="112"/>
      <c r="Q31" s="112"/>
      <c r="R31" s="112"/>
      <c r="S31" s="112"/>
      <c r="T31" s="112"/>
    </row>
    <row r="32" s="95" customFormat="1" ht="52" customHeight="1" spans="1:20">
      <c r="A32" s="108"/>
      <c r="B32" s="108"/>
      <c r="C32" s="108"/>
      <c r="D32" s="108"/>
      <c r="E32" s="102" t="s">
        <v>101</v>
      </c>
      <c r="F32" s="100"/>
      <c r="G32" s="100"/>
      <c r="H32" s="100"/>
      <c r="I32" s="100"/>
      <c r="J32" s="49"/>
      <c r="K32" s="48"/>
      <c r="L32" s="48"/>
      <c r="M32" s="48"/>
      <c r="N32" s="102"/>
      <c r="O32" s="102"/>
      <c r="P32" s="112"/>
      <c r="Q32" s="112"/>
      <c r="R32" s="112"/>
      <c r="S32" s="112"/>
      <c r="T32" s="112"/>
    </row>
    <row r="33" s="95" customFormat="1" ht="52" customHeight="1" spans="1:20">
      <c r="A33" s="108"/>
      <c r="B33" s="108"/>
      <c r="C33" s="108"/>
      <c r="D33" s="108"/>
      <c r="E33" s="102" t="s">
        <v>102</v>
      </c>
      <c r="F33" s="100"/>
      <c r="G33" s="100"/>
      <c r="H33" s="100"/>
      <c r="I33" s="100"/>
      <c r="J33" s="49"/>
      <c r="K33" s="48"/>
      <c r="L33" s="48"/>
      <c r="M33" s="48"/>
      <c r="N33" s="102"/>
      <c r="O33" s="102"/>
      <c r="P33" s="112"/>
      <c r="Q33" s="112"/>
      <c r="R33" s="112"/>
      <c r="S33" s="112"/>
      <c r="T33" s="112"/>
    </row>
    <row r="34" s="95" customFormat="1" ht="52" customHeight="1" spans="1:20">
      <c r="A34" s="108"/>
      <c r="B34" s="108"/>
      <c r="C34" s="108"/>
      <c r="D34" s="108"/>
      <c r="E34" s="102" t="s">
        <v>103</v>
      </c>
      <c r="F34" s="100"/>
      <c r="G34" s="100"/>
      <c r="H34" s="100"/>
      <c r="I34" s="100"/>
      <c r="J34" s="49"/>
      <c r="K34" s="48"/>
      <c r="L34" s="48"/>
      <c r="M34" s="48"/>
      <c r="N34" s="102"/>
      <c r="O34" s="102"/>
      <c r="P34" s="112"/>
      <c r="Q34" s="112"/>
      <c r="R34" s="112"/>
      <c r="S34" s="112"/>
      <c r="T34" s="112"/>
    </row>
    <row r="35" s="95" customFormat="1" ht="52" customHeight="1" spans="1:20">
      <c r="A35" s="108"/>
      <c r="B35" s="108"/>
      <c r="C35" s="108"/>
      <c r="D35" s="108"/>
      <c r="E35" s="102" t="s">
        <v>104</v>
      </c>
      <c r="F35" s="100"/>
      <c r="G35" s="100"/>
      <c r="H35" s="100"/>
      <c r="I35" s="100"/>
      <c r="J35" s="49"/>
      <c r="K35" s="48"/>
      <c r="L35" s="48"/>
      <c r="M35" s="48"/>
      <c r="N35" s="102"/>
      <c r="O35" s="102"/>
      <c r="P35" s="112"/>
      <c r="Q35" s="112"/>
      <c r="R35" s="112"/>
      <c r="S35" s="112"/>
      <c r="T35" s="112"/>
    </row>
    <row r="36" s="95" customFormat="1" ht="52" customHeight="1" spans="1:20">
      <c r="A36" s="108"/>
      <c r="B36" s="108"/>
      <c r="C36" s="108"/>
      <c r="D36" s="108"/>
      <c r="E36" s="102" t="s">
        <v>105</v>
      </c>
      <c r="F36" s="100"/>
      <c r="G36" s="100"/>
      <c r="H36" s="100"/>
      <c r="I36" s="100"/>
      <c r="J36" s="49"/>
      <c r="K36" s="48"/>
      <c r="L36" s="48"/>
      <c r="M36" s="48"/>
      <c r="N36" s="102"/>
      <c r="O36" s="102"/>
      <c r="P36" s="112"/>
      <c r="Q36" s="112"/>
      <c r="R36" s="112"/>
      <c r="S36" s="112"/>
      <c r="T36" s="112"/>
    </row>
    <row r="37" s="95" customFormat="1" ht="52" customHeight="1" spans="1:20">
      <c r="A37" s="108"/>
      <c r="B37" s="108"/>
      <c r="C37" s="108"/>
      <c r="D37" s="108"/>
      <c r="E37" s="102" t="s">
        <v>106</v>
      </c>
      <c r="F37" s="100"/>
      <c r="G37" s="100"/>
      <c r="H37" s="100"/>
      <c r="I37" s="100"/>
      <c r="J37" s="49"/>
      <c r="K37" s="48"/>
      <c r="L37" s="48"/>
      <c r="M37" s="48"/>
      <c r="N37" s="102"/>
      <c r="O37" s="102"/>
      <c r="P37" s="112"/>
      <c r="Q37" s="112"/>
      <c r="R37" s="112"/>
      <c r="S37" s="112"/>
      <c r="T37" s="112"/>
    </row>
    <row r="38" s="95" customFormat="1" ht="52" customHeight="1" spans="1:20">
      <c r="A38" s="108"/>
      <c r="B38" s="108"/>
      <c r="C38" s="108"/>
      <c r="D38" s="108"/>
      <c r="E38" s="102" t="s">
        <v>107</v>
      </c>
      <c r="F38" s="100"/>
      <c r="G38" s="100"/>
      <c r="H38" s="100"/>
      <c r="I38" s="100"/>
      <c r="J38" s="49"/>
      <c r="K38" s="48"/>
      <c r="L38" s="48"/>
      <c r="M38" s="48"/>
      <c r="N38" s="102"/>
      <c r="O38" s="102"/>
      <c r="P38" s="112"/>
      <c r="Q38" s="112"/>
      <c r="R38" s="112"/>
      <c r="S38" s="112"/>
      <c r="T38" s="112"/>
    </row>
    <row r="39" s="95" customFormat="1" ht="13.5" spans="5:15">
      <c r="E39" s="102" t="s">
        <v>108</v>
      </c>
      <c r="F39" s="100"/>
      <c r="G39" s="100"/>
      <c r="H39" s="100"/>
      <c r="I39" s="100"/>
      <c r="J39" s="100"/>
      <c r="K39" s="100"/>
      <c r="L39" s="100"/>
      <c r="M39" s="100"/>
      <c r="N39" s="102"/>
      <c r="O39" s="102"/>
    </row>
    <row r="40" s="95" customFormat="1" ht="13.5" spans="5:15">
      <c r="E40" s="102" t="s">
        <v>109</v>
      </c>
      <c r="F40" s="100"/>
      <c r="G40" s="100"/>
      <c r="H40" s="100"/>
      <c r="I40" s="100"/>
      <c r="J40" s="100"/>
      <c r="K40" s="100"/>
      <c r="L40" s="100"/>
      <c r="M40" s="100"/>
      <c r="N40" s="102"/>
      <c r="O40" s="102"/>
    </row>
    <row r="41" s="95" customFormat="1" ht="13.5" spans="5:15">
      <c r="E41" s="102" t="s">
        <v>110</v>
      </c>
      <c r="F41" s="100"/>
      <c r="G41" s="100"/>
      <c r="H41" s="100"/>
      <c r="I41" s="100"/>
      <c r="J41" s="100"/>
      <c r="K41" s="100"/>
      <c r="L41" s="100"/>
      <c r="M41" s="100"/>
      <c r="N41" s="102"/>
      <c r="O41" s="102"/>
    </row>
    <row r="42" s="95" customFormat="1" ht="13.5" spans="5:15">
      <c r="E42" s="102" t="s">
        <v>111</v>
      </c>
      <c r="F42" s="100"/>
      <c r="G42" s="100"/>
      <c r="H42" s="100"/>
      <c r="I42" s="100"/>
      <c r="J42" s="100"/>
      <c r="K42" s="100"/>
      <c r="L42" s="100"/>
      <c r="M42" s="100"/>
      <c r="N42" s="102"/>
      <c r="O42" s="102"/>
    </row>
    <row r="43" s="95" customFormat="1" ht="13.5" spans="5:15">
      <c r="E43" s="102" t="s">
        <v>112</v>
      </c>
      <c r="F43" s="100"/>
      <c r="G43" s="100"/>
      <c r="H43" s="100"/>
      <c r="I43" s="100"/>
      <c r="J43" s="100"/>
      <c r="K43" s="100"/>
      <c r="L43" s="100"/>
      <c r="M43" s="100"/>
      <c r="N43" s="102"/>
      <c r="O43" s="102"/>
    </row>
    <row r="44" s="95" customFormat="1" ht="13.5" spans="5:15">
      <c r="E44" s="102" t="s">
        <v>113</v>
      </c>
      <c r="F44" s="100"/>
      <c r="G44" s="100"/>
      <c r="H44" s="100"/>
      <c r="I44" s="100"/>
      <c r="J44" s="100"/>
      <c r="K44" s="100"/>
      <c r="L44" s="100"/>
      <c r="M44" s="100"/>
      <c r="N44" s="102"/>
      <c r="O44" s="102"/>
    </row>
    <row r="45" s="95" customFormat="1" ht="13.5" spans="5:15">
      <c r="E45" s="102" t="s">
        <v>114</v>
      </c>
      <c r="F45" s="100"/>
      <c r="G45" s="100"/>
      <c r="H45" s="100"/>
      <c r="I45" s="100"/>
      <c r="J45" s="100"/>
      <c r="K45" s="100"/>
      <c r="L45" s="100"/>
      <c r="M45" s="100"/>
      <c r="N45" s="102"/>
      <c r="O45" s="102"/>
    </row>
    <row r="46" s="95" customFormat="1" ht="13.5" spans="1:15">
      <c r="A46" s="96"/>
      <c r="C46" s="109"/>
      <c r="D46" s="109"/>
      <c r="E46" s="102" t="s">
        <v>115</v>
      </c>
      <c r="F46" s="100"/>
      <c r="G46" s="100"/>
      <c r="H46" s="100"/>
      <c r="I46" s="100"/>
      <c r="J46" s="100"/>
      <c r="K46" s="100"/>
      <c r="L46" s="100"/>
      <c r="M46" s="100"/>
      <c r="N46" s="102"/>
      <c r="O46" s="102"/>
    </row>
    <row r="47" s="95" customFormat="1" ht="13.5" spans="1:15">
      <c r="A47" s="96"/>
      <c r="C47" s="109"/>
      <c r="D47" s="109"/>
      <c r="E47" s="102" t="s">
        <v>116</v>
      </c>
      <c r="F47" s="100"/>
      <c r="G47" s="100"/>
      <c r="H47" s="100"/>
      <c r="I47" s="100"/>
      <c r="J47" s="100"/>
      <c r="K47" s="100"/>
      <c r="L47" s="100"/>
      <c r="M47" s="100"/>
      <c r="N47" s="102"/>
      <c r="O47" s="102"/>
    </row>
    <row r="48" s="95" customFormat="1" ht="13.5" spans="1:15">
      <c r="A48" s="96"/>
      <c r="C48" s="109"/>
      <c r="D48" s="109"/>
      <c r="E48" s="102" t="s">
        <v>117</v>
      </c>
      <c r="F48" s="100"/>
      <c r="G48" s="100"/>
      <c r="H48" s="100"/>
      <c r="I48" s="100"/>
      <c r="J48" s="100"/>
      <c r="K48" s="100"/>
      <c r="L48" s="100"/>
      <c r="M48" s="100"/>
      <c r="N48" s="102"/>
      <c r="O48" s="102"/>
    </row>
    <row r="49" s="95" customFormat="1" ht="13.5" spans="1:15">
      <c r="A49" s="96"/>
      <c r="C49" s="109"/>
      <c r="D49" s="109"/>
      <c r="E49" s="102" t="s">
        <v>118</v>
      </c>
      <c r="F49" s="100"/>
      <c r="G49" s="100"/>
      <c r="H49" s="100"/>
      <c r="I49" s="100"/>
      <c r="J49" s="100"/>
      <c r="K49" s="100"/>
      <c r="L49" s="100"/>
      <c r="M49" s="100"/>
      <c r="N49" s="102"/>
      <c r="O49" s="102"/>
    </row>
    <row r="50" s="95" customFormat="1" ht="13.5" spans="1:15">
      <c r="A50" s="96"/>
      <c r="C50" s="109"/>
      <c r="D50" s="109"/>
      <c r="E50" s="102" t="s">
        <v>119</v>
      </c>
      <c r="F50" s="100"/>
      <c r="G50" s="100"/>
      <c r="H50" s="100"/>
      <c r="I50" s="100"/>
      <c r="J50" s="100"/>
      <c r="K50" s="100"/>
      <c r="L50" s="100"/>
      <c r="M50" s="100"/>
      <c r="N50" s="102"/>
      <c r="O50" s="102"/>
    </row>
    <row r="51" s="95" customFormat="1" ht="13.5" spans="1:15">
      <c r="A51" s="96"/>
      <c r="C51" s="109"/>
      <c r="D51" s="109"/>
      <c r="E51" s="102" t="s">
        <v>120</v>
      </c>
      <c r="F51" s="100"/>
      <c r="G51" s="100"/>
      <c r="H51" s="100"/>
      <c r="I51" s="100"/>
      <c r="J51" s="100"/>
      <c r="K51" s="100"/>
      <c r="L51" s="100"/>
      <c r="M51" s="100"/>
      <c r="N51" s="102"/>
      <c r="O51" s="102"/>
    </row>
    <row r="52" s="95" customFormat="1" ht="13.5" spans="1:15">
      <c r="A52" s="96"/>
      <c r="E52" s="102" t="s">
        <v>121</v>
      </c>
      <c r="F52" s="100"/>
      <c r="G52" s="100"/>
      <c r="H52" s="100"/>
      <c r="I52" s="100"/>
      <c r="J52" s="100"/>
      <c r="K52" s="100"/>
      <c r="L52" s="100"/>
      <c r="M52" s="100"/>
      <c r="N52" s="102"/>
      <c r="O52" s="102"/>
    </row>
    <row r="53" s="95" customFormat="1" ht="13.5" spans="1:15">
      <c r="A53" s="96"/>
      <c r="E53" s="102" t="s">
        <v>122</v>
      </c>
      <c r="F53" s="100"/>
      <c r="G53" s="100"/>
      <c r="H53" s="100"/>
      <c r="I53" s="100"/>
      <c r="J53" s="100"/>
      <c r="K53" s="100"/>
      <c r="L53" s="100"/>
      <c r="M53" s="100"/>
      <c r="N53" s="102"/>
      <c r="O53" s="102"/>
    </row>
    <row r="54" s="95" customFormat="1" ht="13.5" spans="1:15">
      <c r="A54" s="96"/>
      <c r="E54" s="102" t="s">
        <v>123</v>
      </c>
      <c r="F54" s="100"/>
      <c r="G54" s="100"/>
      <c r="H54" s="100"/>
      <c r="I54" s="100"/>
      <c r="J54" s="100"/>
      <c r="K54" s="100"/>
      <c r="L54" s="100"/>
      <c r="M54" s="100"/>
      <c r="N54" s="102"/>
      <c r="O54" s="102"/>
    </row>
    <row r="55" s="95" customFormat="1" ht="13.5" spans="1:15">
      <c r="A55" s="96"/>
      <c r="E55" s="102" t="s">
        <v>124</v>
      </c>
      <c r="F55" s="100"/>
      <c r="G55" s="100"/>
      <c r="H55" s="100"/>
      <c r="I55" s="100"/>
      <c r="J55" s="100"/>
      <c r="K55" s="100"/>
      <c r="L55" s="100"/>
      <c r="M55" s="100"/>
      <c r="N55" s="102"/>
      <c r="O55" s="102"/>
    </row>
    <row r="56" s="95" customFormat="1" ht="13.5" spans="1:15">
      <c r="A56" s="96"/>
      <c r="E56" s="102" t="s">
        <v>125</v>
      </c>
      <c r="F56" s="100"/>
      <c r="G56" s="100"/>
      <c r="H56" s="100"/>
      <c r="I56" s="100"/>
      <c r="J56" s="100"/>
      <c r="K56" s="100"/>
      <c r="L56" s="100"/>
      <c r="M56" s="100"/>
      <c r="N56" s="102"/>
      <c r="O56" s="102"/>
    </row>
    <row r="57" s="95" customFormat="1" ht="13.5" spans="1:15">
      <c r="A57" s="96"/>
      <c r="E57" s="102" t="s">
        <v>126</v>
      </c>
      <c r="F57" s="100"/>
      <c r="G57" s="100"/>
      <c r="H57" s="100"/>
      <c r="I57" s="100"/>
      <c r="J57" s="100"/>
      <c r="K57" s="100"/>
      <c r="L57" s="100"/>
      <c r="M57" s="100"/>
      <c r="N57" s="102"/>
      <c r="O57" s="102"/>
    </row>
    <row r="58" s="95" customFormat="1" ht="13.5" spans="1:15">
      <c r="A58" s="96"/>
      <c r="E58" s="102" t="s">
        <v>127</v>
      </c>
      <c r="F58" s="100"/>
      <c r="G58" s="100"/>
      <c r="H58" s="100"/>
      <c r="I58" s="100"/>
      <c r="J58" s="100"/>
      <c r="K58" s="100"/>
      <c r="L58" s="100"/>
      <c r="M58" s="100"/>
      <c r="N58" s="102"/>
      <c r="O58" s="102"/>
    </row>
    <row r="59" s="95" customFormat="1" ht="13.5" spans="1:15">
      <c r="A59" s="96"/>
      <c r="E59" s="102" t="s">
        <v>128</v>
      </c>
      <c r="F59" s="100"/>
      <c r="G59" s="100"/>
      <c r="H59" s="100"/>
      <c r="I59" s="100"/>
      <c r="J59" s="100"/>
      <c r="K59" s="100"/>
      <c r="L59" s="100"/>
      <c r="M59" s="100"/>
      <c r="N59" s="102"/>
      <c r="O59" s="102"/>
    </row>
    <row r="60" s="95" customFormat="1" ht="13.5" spans="1:15">
      <c r="A60" s="96"/>
      <c r="E60" s="102" t="s">
        <v>129</v>
      </c>
      <c r="F60" s="100"/>
      <c r="G60" s="100"/>
      <c r="H60" s="100"/>
      <c r="I60" s="100"/>
      <c r="J60" s="100"/>
      <c r="K60" s="100"/>
      <c r="L60" s="100"/>
      <c r="M60" s="100"/>
      <c r="N60" s="102"/>
      <c r="O60" s="102"/>
    </row>
    <row r="61" s="95" customFormat="1" ht="13.5" spans="1:15">
      <c r="A61" s="96"/>
      <c r="E61" s="102" t="s">
        <v>130</v>
      </c>
      <c r="F61" s="100"/>
      <c r="G61" s="100"/>
      <c r="H61" s="100"/>
      <c r="I61" s="100"/>
      <c r="J61" s="100"/>
      <c r="K61" s="100"/>
      <c r="L61" s="100"/>
      <c r="M61" s="100"/>
      <c r="N61" s="102"/>
      <c r="O61" s="102"/>
    </row>
    <row r="62" s="95" customFormat="1" ht="13.5" spans="1:15">
      <c r="A62" s="96"/>
      <c r="E62" s="102" t="s">
        <v>131</v>
      </c>
      <c r="F62" s="100"/>
      <c r="G62" s="100"/>
      <c r="H62" s="100"/>
      <c r="I62" s="100"/>
      <c r="J62" s="100"/>
      <c r="K62" s="100"/>
      <c r="L62" s="100"/>
      <c r="M62" s="100"/>
      <c r="N62" s="102"/>
      <c r="O62" s="102"/>
    </row>
    <row r="63" s="95" customFormat="1" ht="13.5" spans="1:15">
      <c r="A63" s="96"/>
      <c r="E63" s="102" t="s">
        <v>132</v>
      </c>
      <c r="F63" s="100"/>
      <c r="G63" s="100"/>
      <c r="H63" s="100"/>
      <c r="I63" s="100"/>
      <c r="J63" s="100"/>
      <c r="K63" s="100"/>
      <c r="L63" s="100"/>
      <c r="M63" s="100"/>
      <c r="N63" s="102"/>
      <c r="O63" s="102"/>
    </row>
    <row r="64" s="95" customFormat="1" ht="13.5" spans="1:15">
      <c r="A64" s="96"/>
      <c r="E64" s="102" t="s">
        <v>133</v>
      </c>
      <c r="F64" s="100"/>
      <c r="G64" s="100"/>
      <c r="H64" s="100"/>
      <c r="I64" s="100"/>
      <c r="J64" s="100"/>
      <c r="K64" s="100"/>
      <c r="L64" s="100"/>
      <c r="M64" s="100"/>
      <c r="N64" s="102"/>
      <c r="O64" s="102"/>
    </row>
    <row r="65" s="95" customFormat="1" ht="13.5" spans="1:15">
      <c r="A65" s="96"/>
      <c r="E65" s="102" t="s">
        <v>134</v>
      </c>
      <c r="F65" s="100"/>
      <c r="G65" s="100"/>
      <c r="H65" s="100"/>
      <c r="I65" s="100"/>
      <c r="J65" s="100"/>
      <c r="K65" s="100"/>
      <c r="L65" s="100"/>
      <c r="M65" s="100"/>
      <c r="N65" s="102"/>
      <c r="O65" s="102"/>
    </row>
    <row r="66" s="95" customFormat="1" ht="13.5" spans="1:15">
      <c r="A66" s="96"/>
      <c r="E66" s="102" t="s">
        <v>135</v>
      </c>
      <c r="F66" s="100"/>
      <c r="G66" s="100"/>
      <c r="H66" s="100"/>
      <c r="I66" s="100"/>
      <c r="J66" s="100"/>
      <c r="K66" s="100"/>
      <c r="L66" s="100"/>
      <c r="M66" s="100"/>
      <c r="N66" s="102"/>
      <c r="O66" s="102"/>
    </row>
    <row r="67" s="95" customFormat="1" ht="13.5" spans="1:15">
      <c r="A67" s="96"/>
      <c r="E67" s="102" t="s">
        <v>136</v>
      </c>
      <c r="F67" s="100"/>
      <c r="G67" s="100"/>
      <c r="H67" s="100"/>
      <c r="I67" s="100"/>
      <c r="J67" s="100"/>
      <c r="K67" s="100"/>
      <c r="L67" s="100"/>
      <c r="M67" s="100"/>
      <c r="N67" s="102"/>
      <c r="O67" s="102"/>
    </row>
    <row r="68" s="95" customFormat="1" ht="13.5" spans="1:15">
      <c r="A68" s="96"/>
      <c r="E68" s="102" t="s">
        <v>137</v>
      </c>
      <c r="F68" s="100"/>
      <c r="G68" s="100"/>
      <c r="H68" s="100"/>
      <c r="I68" s="100"/>
      <c r="J68" s="100"/>
      <c r="K68" s="100"/>
      <c r="L68" s="100"/>
      <c r="M68" s="100"/>
      <c r="N68" s="102"/>
      <c r="O68" s="102"/>
    </row>
    <row r="69" s="95" customFormat="1" ht="13.5" spans="1:15">
      <c r="A69" s="96"/>
      <c r="E69" s="102" t="s">
        <v>138</v>
      </c>
      <c r="F69" s="100"/>
      <c r="G69" s="100"/>
      <c r="H69" s="100"/>
      <c r="I69" s="100"/>
      <c r="J69" s="100"/>
      <c r="K69" s="100"/>
      <c r="L69" s="100"/>
      <c r="M69" s="100"/>
      <c r="N69" s="102"/>
      <c r="O69" s="102"/>
    </row>
    <row r="70" s="95" customFormat="1" ht="13.5" spans="1:15">
      <c r="A70" s="96"/>
      <c r="E70" s="102" t="s">
        <v>139</v>
      </c>
      <c r="F70" s="100"/>
      <c r="G70" s="100"/>
      <c r="H70" s="100"/>
      <c r="I70" s="100"/>
      <c r="J70" s="100"/>
      <c r="K70" s="100"/>
      <c r="L70" s="100"/>
      <c r="M70" s="100"/>
      <c r="N70" s="102"/>
      <c r="O70" s="102"/>
    </row>
    <row r="71" s="95" customFormat="1" ht="13.5" spans="1:15">
      <c r="A71" s="96"/>
      <c r="E71" s="102" t="s">
        <v>140</v>
      </c>
      <c r="F71" s="100"/>
      <c r="G71" s="100"/>
      <c r="H71" s="100"/>
      <c r="I71" s="100"/>
      <c r="J71" s="100"/>
      <c r="K71" s="100"/>
      <c r="L71" s="100"/>
      <c r="M71" s="100"/>
      <c r="N71" s="102"/>
      <c r="O71" s="102"/>
    </row>
    <row r="72" s="95" customFormat="1" ht="13.5" spans="1:15">
      <c r="A72" s="96"/>
      <c r="E72" s="102" t="s">
        <v>141</v>
      </c>
      <c r="F72" s="100"/>
      <c r="G72" s="100"/>
      <c r="H72" s="100"/>
      <c r="I72" s="100"/>
      <c r="J72" s="100"/>
      <c r="K72" s="100"/>
      <c r="L72" s="100"/>
      <c r="M72" s="100"/>
      <c r="N72" s="102"/>
      <c r="O72" s="102"/>
    </row>
    <row r="73" s="95" customFormat="1" ht="13.5" spans="1:15">
      <c r="A73" s="96"/>
      <c r="E73" s="102" t="s">
        <v>142</v>
      </c>
      <c r="F73" s="100"/>
      <c r="G73" s="100"/>
      <c r="H73" s="100"/>
      <c r="I73" s="100"/>
      <c r="J73" s="100"/>
      <c r="K73" s="100"/>
      <c r="L73" s="100"/>
      <c r="M73" s="100"/>
      <c r="N73" s="102"/>
      <c r="O73" s="102"/>
    </row>
    <row r="74" s="95" customFormat="1" ht="13.5" spans="1:15">
      <c r="A74" s="96"/>
      <c r="E74" s="102" t="s">
        <v>143</v>
      </c>
      <c r="F74" s="100"/>
      <c r="G74" s="100"/>
      <c r="H74" s="100"/>
      <c r="I74" s="100"/>
      <c r="J74" s="100"/>
      <c r="K74" s="100"/>
      <c r="L74" s="100"/>
      <c r="M74" s="100"/>
      <c r="N74" s="102"/>
      <c r="O74" s="102"/>
    </row>
    <row r="75" s="95" customFormat="1" ht="13.5" spans="1:15">
      <c r="A75" s="96"/>
      <c r="E75" s="102" t="s">
        <v>144</v>
      </c>
      <c r="F75" s="100"/>
      <c r="G75" s="100"/>
      <c r="H75" s="100"/>
      <c r="I75" s="100"/>
      <c r="J75" s="100"/>
      <c r="K75" s="100"/>
      <c r="L75" s="100"/>
      <c r="M75" s="100"/>
      <c r="N75" s="102"/>
      <c r="O75" s="102"/>
    </row>
    <row r="76" s="95" customFormat="1" ht="13.5" spans="1:15">
      <c r="A76" s="96"/>
      <c r="E76" s="102" t="s">
        <v>145</v>
      </c>
      <c r="F76" s="100"/>
      <c r="G76" s="100"/>
      <c r="H76" s="100"/>
      <c r="I76" s="100"/>
      <c r="J76" s="100"/>
      <c r="K76" s="100"/>
      <c r="L76" s="100"/>
      <c r="M76" s="100"/>
      <c r="N76" s="102"/>
      <c r="O76" s="102"/>
    </row>
    <row r="77" s="95" customFormat="1" ht="13.5" spans="1:15">
      <c r="A77" s="96"/>
      <c r="E77" s="102" t="s">
        <v>146</v>
      </c>
      <c r="F77" s="100"/>
      <c r="G77" s="100"/>
      <c r="H77" s="100"/>
      <c r="I77" s="100"/>
      <c r="J77" s="100"/>
      <c r="K77" s="100"/>
      <c r="L77" s="100"/>
      <c r="M77" s="100"/>
      <c r="N77" s="102"/>
      <c r="O77" s="102"/>
    </row>
    <row r="78" s="95" customFormat="1" ht="13.5" spans="1:15">
      <c r="A78" s="96"/>
      <c r="E78" s="102" t="s">
        <v>147</v>
      </c>
      <c r="F78" s="100"/>
      <c r="G78" s="100"/>
      <c r="H78" s="100"/>
      <c r="I78" s="100"/>
      <c r="J78" s="100"/>
      <c r="K78" s="100"/>
      <c r="L78" s="100"/>
      <c r="M78" s="100"/>
      <c r="N78" s="102"/>
      <c r="O78" s="102"/>
    </row>
    <row r="79" s="95" customFormat="1" ht="13.5" spans="1:15">
      <c r="A79" s="96"/>
      <c r="E79" s="102" t="s">
        <v>148</v>
      </c>
      <c r="F79" s="100"/>
      <c r="G79" s="100"/>
      <c r="H79" s="100"/>
      <c r="I79" s="100"/>
      <c r="J79" s="100"/>
      <c r="K79" s="100"/>
      <c r="L79" s="100"/>
      <c r="M79" s="100"/>
      <c r="N79" s="102"/>
      <c r="O79" s="102"/>
    </row>
    <row r="80" s="95" customFormat="1" ht="13.5" spans="1:15">
      <c r="A80" s="96"/>
      <c r="E80" s="102" t="s">
        <v>149</v>
      </c>
      <c r="F80" s="100"/>
      <c r="G80" s="100"/>
      <c r="H80" s="100"/>
      <c r="I80" s="100"/>
      <c r="J80" s="100"/>
      <c r="K80" s="100"/>
      <c r="L80" s="100"/>
      <c r="M80" s="100"/>
      <c r="N80" s="102"/>
      <c r="O80" s="102"/>
    </row>
    <row r="81" s="95" customFormat="1" ht="13.5" spans="1:15">
      <c r="A81" s="96"/>
      <c r="E81" s="102" t="s">
        <v>150</v>
      </c>
      <c r="F81" s="100"/>
      <c r="G81" s="100"/>
      <c r="H81" s="100"/>
      <c r="I81" s="100"/>
      <c r="J81" s="100"/>
      <c r="K81" s="100"/>
      <c r="L81" s="100"/>
      <c r="M81" s="100"/>
      <c r="N81" s="102"/>
      <c r="O81" s="102"/>
    </row>
    <row r="82" s="95" customFormat="1" ht="13.5" spans="1:15">
      <c r="A82" s="96"/>
      <c r="E82" s="102" t="s">
        <v>151</v>
      </c>
      <c r="F82" s="100"/>
      <c r="G82" s="100"/>
      <c r="H82" s="100"/>
      <c r="I82" s="100"/>
      <c r="J82" s="100"/>
      <c r="K82" s="100"/>
      <c r="L82" s="100"/>
      <c r="M82" s="100"/>
      <c r="N82" s="102"/>
      <c r="O82" s="102"/>
    </row>
    <row r="83" s="95" customFormat="1" ht="13.5" spans="1:15">
      <c r="A83" s="96"/>
      <c r="E83" s="102" t="s">
        <v>152</v>
      </c>
      <c r="F83" s="100"/>
      <c r="G83" s="100"/>
      <c r="H83" s="100"/>
      <c r="I83" s="100"/>
      <c r="J83" s="100"/>
      <c r="K83" s="100"/>
      <c r="L83" s="100"/>
      <c r="M83" s="100"/>
      <c r="N83" s="102"/>
      <c r="O83" s="102"/>
    </row>
    <row r="84" s="95" customFormat="1" ht="13.5" spans="1:15">
      <c r="A84" s="96"/>
      <c r="E84" s="102" t="s">
        <v>153</v>
      </c>
      <c r="F84" s="100"/>
      <c r="G84" s="100"/>
      <c r="H84" s="100"/>
      <c r="I84" s="100"/>
      <c r="J84" s="100"/>
      <c r="K84" s="100"/>
      <c r="L84" s="100"/>
      <c r="M84" s="100"/>
      <c r="N84" s="102"/>
      <c r="O84" s="102"/>
    </row>
    <row r="85" s="95" customFormat="1" ht="13.5" spans="1:15">
      <c r="A85" s="96"/>
      <c r="E85" s="102" t="s">
        <v>154</v>
      </c>
      <c r="F85" s="100"/>
      <c r="G85" s="100"/>
      <c r="H85" s="100"/>
      <c r="I85" s="100"/>
      <c r="J85" s="100"/>
      <c r="K85" s="100"/>
      <c r="L85" s="100"/>
      <c r="M85" s="100"/>
      <c r="N85" s="102"/>
      <c r="O85" s="102"/>
    </row>
    <row r="86" s="95" customFormat="1" ht="13.5" spans="1:15">
      <c r="A86" s="96"/>
      <c r="E86" s="102" t="s">
        <v>155</v>
      </c>
      <c r="F86" s="100"/>
      <c r="G86" s="100"/>
      <c r="H86" s="100"/>
      <c r="I86" s="100"/>
      <c r="J86" s="100"/>
      <c r="K86" s="100"/>
      <c r="L86" s="100"/>
      <c r="M86" s="100"/>
      <c r="N86" s="102"/>
      <c r="O86" s="102"/>
    </row>
    <row r="87" s="95" customFormat="1" ht="13.5" spans="1:15">
      <c r="A87" s="96"/>
      <c r="E87" s="102" t="s">
        <v>156</v>
      </c>
      <c r="F87" s="100"/>
      <c r="G87" s="100"/>
      <c r="H87" s="100"/>
      <c r="I87" s="100"/>
      <c r="J87" s="100"/>
      <c r="K87" s="100"/>
      <c r="L87" s="100"/>
      <c r="M87" s="100"/>
      <c r="N87" s="102"/>
      <c r="O87" s="102"/>
    </row>
    <row r="88" s="95" customFormat="1" ht="13.5" spans="1:15">
      <c r="A88" s="96"/>
      <c r="E88" s="102" t="s">
        <v>157</v>
      </c>
      <c r="F88" s="100"/>
      <c r="G88" s="100"/>
      <c r="H88" s="100"/>
      <c r="I88" s="100"/>
      <c r="J88" s="100"/>
      <c r="K88" s="100"/>
      <c r="L88" s="100"/>
      <c r="M88" s="100"/>
      <c r="N88" s="102"/>
      <c r="O88" s="102"/>
    </row>
    <row r="89" s="95" customFormat="1" ht="13.5" spans="1:15">
      <c r="A89" s="96"/>
      <c r="E89" s="102" t="s">
        <v>158</v>
      </c>
      <c r="F89" s="100"/>
      <c r="G89" s="100"/>
      <c r="H89" s="100"/>
      <c r="I89" s="100"/>
      <c r="J89" s="100"/>
      <c r="K89" s="100"/>
      <c r="L89" s="100"/>
      <c r="M89" s="100"/>
      <c r="N89" s="102"/>
      <c r="O89" s="102"/>
    </row>
    <row r="90" s="95" customFormat="1" ht="13.5" spans="1:15">
      <c r="A90" s="96"/>
      <c r="E90" s="102" t="s">
        <v>159</v>
      </c>
      <c r="F90" s="100"/>
      <c r="G90" s="100"/>
      <c r="H90" s="100"/>
      <c r="I90" s="100"/>
      <c r="J90" s="100"/>
      <c r="K90" s="100"/>
      <c r="L90" s="100"/>
      <c r="M90" s="100"/>
      <c r="N90" s="102"/>
      <c r="O90" s="102"/>
    </row>
    <row r="91" s="95" customFormat="1" ht="13.5" spans="1:15">
      <c r="A91" s="96"/>
      <c r="E91" s="102" t="s">
        <v>160</v>
      </c>
      <c r="F91" s="100"/>
      <c r="G91" s="100"/>
      <c r="H91" s="100"/>
      <c r="I91" s="100"/>
      <c r="J91" s="100"/>
      <c r="K91" s="100"/>
      <c r="L91" s="100"/>
      <c r="M91" s="100"/>
      <c r="N91" s="102"/>
      <c r="O91" s="102"/>
    </row>
    <row r="92" s="95" customFormat="1" ht="13.5" spans="1:15">
      <c r="A92" s="96"/>
      <c r="E92" s="102" t="s">
        <v>161</v>
      </c>
      <c r="F92" s="100"/>
      <c r="G92" s="100"/>
      <c r="H92" s="100"/>
      <c r="I92" s="100"/>
      <c r="J92" s="100"/>
      <c r="K92" s="100"/>
      <c r="L92" s="100"/>
      <c r="M92" s="100"/>
      <c r="N92" s="102"/>
      <c r="O92" s="102"/>
    </row>
    <row r="93" s="95" customFormat="1" ht="13.5" spans="1:15">
      <c r="A93" s="96"/>
      <c r="E93" s="102" t="s">
        <v>162</v>
      </c>
      <c r="F93" s="100"/>
      <c r="G93" s="100"/>
      <c r="H93" s="100"/>
      <c r="I93" s="100"/>
      <c r="J93" s="100"/>
      <c r="K93" s="100"/>
      <c r="L93" s="100"/>
      <c r="M93" s="100"/>
      <c r="N93" s="102"/>
      <c r="O93" s="102"/>
    </row>
    <row r="94" s="95" customFormat="1" ht="13.5" spans="1:15">
      <c r="A94" s="96"/>
      <c r="E94" s="102" t="s">
        <v>163</v>
      </c>
      <c r="F94" s="100"/>
      <c r="G94" s="100"/>
      <c r="H94" s="100"/>
      <c r="I94" s="100"/>
      <c r="J94" s="100"/>
      <c r="K94" s="100"/>
      <c r="L94" s="100"/>
      <c r="M94" s="100"/>
      <c r="N94" s="102"/>
      <c r="O94" s="102"/>
    </row>
    <row r="95" s="95" customFormat="1" ht="13.5" spans="1:15">
      <c r="A95" s="96"/>
      <c r="E95" s="102" t="s">
        <v>164</v>
      </c>
      <c r="F95" s="100"/>
      <c r="G95" s="100"/>
      <c r="H95" s="100"/>
      <c r="I95" s="100"/>
      <c r="J95" s="100"/>
      <c r="K95" s="100"/>
      <c r="L95" s="100"/>
      <c r="M95" s="100"/>
      <c r="N95" s="102"/>
      <c r="O95" s="102"/>
    </row>
    <row r="96" s="95" customFormat="1" ht="13.5" spans="1:15">
      <c r="A96" s="96"/>
      <c r="E96" s="102" t="s">
        <v>165</v>
      </c>
      <c r="F96" s="100"/>
      <c r="G96" s="100"/>
      <c r="H96" s="100"/>
      <c r="I96" s="100"/>
      <c r="J96" s="100"/>
      <c r="K96" s="100"/>
      <c r="L96" s="100"/>
      <c r="M96" s="100"/>
      <c r="N96" s="102"/>
      <c r="O96" s="102"/>
    </row>
    <row r="97" s="95" customFormat="1" ht="13.5" spans="1:15">
      <c r="A97" s="96"/>
      <c r="E97" s="102" t="s">
        <v>166</v>
      </c>
      <c r="F97" s="100"/>
      <c r="G97" s="100"/>
      <c r="H97" s="100"/>
      <c r="I97" s="100"/>
      <c r="J97" s="100"/>
      <c r="K97" s="100"/>
      <c r="L97" s="100"/>
      <c r="M97" s="100"/>
      <c r="N97" s="102"/>
      <c r="O97" s="102"/>
    </row>
    <row r="98" s="95" customFormat="1" ht="13.5" spans="1:15">
      <c r="A98" s="96"/>
      <c r="E98" s="102" t="s">
        <v>167</v>
      </c>
      <c r="F98" s="100"/>
      <c r="G98" s="100"/>
      <c r="H98" s="100"/>
      <c r="I98" s="100"/>
      <c r="J98" s="100"/>
      <c r="K98" s="100"/>
      <c r="L98" s="100"/>
      <c r="M98" s="100"/>
      <c r="N98" s="102"/>
      <c r="O98" s="102"/>
    </row>
    <row r="99" s="95" customFormat="1" ht="13.5" spans="1:15">
      <c r="A99" s="96"/>
      <c r="E99" s="102" t="s">
        <v>168</v>
      </c>
      <c r="F99" s="100"/>
      <c r="G99" s="100"/>
      <c r="H99" s="100"/>
      <c r="I99" s="100"/>
      <c r="J99" s="100"/>
      <c r="K99" s="100"/>
      <c r="L99" s="100"/>
      <c r="M99" s="100"/>
      <c r="N99" s="102"/>
      <c r="O99" s="102"/>
    </row>
    <row r="100" s="95" customFormat="1" ht="13.5" spans="1:15">
      <c r="A100" s="96"/>
      <c r="E100" s="102" t="s">
        <v>169</v>
      </c>
      <c r="F100" s="100"/>
      <c r="G100" s="100"/>
      <c r="H100" s="100"/>
      <c r="I100" s="100"/>
      <c r="J100" s="100"/>
      <c r="K100" s="100"/>
      <c r="L100" s="100"/>
      <c r="M100" s="100"/>
      <c r="N100" s="102"/>
      <c r="O100" s="102"/>
    </row>
    <row r="101" s="95" customFormat="1" ht="13.5" spans="1:15">
      <c r="A101" s="96"/>
      <c r="E101" s="102" t="s">
        <v>170</v>
      </c>
      <c r="F101" s="100"/>
      <c r="G101" s="100"/>
      <c r="H101" s="100"/>
      <c r="I101" s="100"/>
      <c r="J101" s="100"/>
      <c r="K101" s="100"/>
      <c r="L101" s="100"/>
      <c r="M101" s="100"/>
      <c r="N101" s="102"/>
      <c r="O101" s="102"/>
    </row>
    <row r="102" s="95" customFormat="1" ht="13.5" spans="1:15">
      <c r="A102" s="96"/>
      <c r="E102" s="102" t="s">
        <v>171</v>
      </c>
      <c r="F102" s="100"/>
      <c r="G102" s="100"/>
      <c r="H102" s="100"/>
      <c r="I102" s="100"/>
      <c r="J102" s="100"/>
      <c r="K102" s="100"/>
      <c r="L102" s="100"/>
      <c r="M102" s="100"/>
      <c r="N102" s="102"/>
      <c r="O102" s="102"/>
    </row>
    <row r="103" s="95" customFormat="1" ht="13.5" spans="1:15">
      <c r="A103" s="96"/>
      <c r="E103" s="102" t="s">
        <v>84</v>
      </c>
      <c r="F103" s="100"/>
      <c r="G103" s="100"/>
      <c r="H103" s="100"/>
      <c r="I103" s="100"/>
      <c r="J103" s="100"/>
      <c r="K103" s="100"/>
      <c r="L103" s="100"/>
      <c r="M103" s="100"/>
      <c r="N103" s="102"/>
      <c r="O103" s="102"/>
    </row>
    <row r="104" s="95" customFormat="1" ht="13.5" spans="1:15">
      <c r="A104" s="96"/>
      <c r="E104" s="102" t="s">
        <v>172</v>
      </c>
      <c r="F104" s="100"/>
      <c r="G104" s="100"/>
      <c r="H104" s="100"/>
      <c r="I104" s="100"/>
      <c r="J104" s="100"/>
      <c r="K104" s="100"/>
      <c r="L104" s="100"/>
      <c r="M104" s="100"/>
      <c r="N104" s="102"/>
      <c r="O104" s="102"/>
    </row>
    <row r="105" s="95" customFormat="1" ht="13.5" spans="1:15">
      <c r="A105" s="96"/>
      <c r="E105" s="102" t="s">
        <v>173</v>
      </c>
      <c r="F105" s="100"/>
      <c r="G105" s="100"/>
      <c r="H105" s="100"/>
      <c r="I105" s="100"/>
      <c r="J105" s="100"/>
      <c r="K105" s="100"/>
      <c r="L105" s="100"/>
      <c r="M105" s="100"/>
      <c r="N105" s="102"/>
      <c r="O105" s="102"/>
    </row>
    <row r="106" s="95" customFormat="1" ht="13.5" spans="1:15">
      <c r="A106" s="96"/>
      <c r="E106" s="102" t="s">
        <v>174</v>
      </c>
      <c r="F106" s="100"/>
      <c r="G106" s="100"/>
      <c r="H106" s="100"/>
      <c r="I106" s="100"/>
      <c r="J106" s="100"/>
      <c r="K106" s="100"/>
      <c r="L106" s="100"/>
      <c r="M106" s="100"/>
      <c r="N106" s="102"/>
      <c r="O106" s="102"/>
    </row>
    <row r="107" s="95" customFormat="1" ht="13.5" spans="1:15">
      <c r="A107" s="96"/>
      <c r="E107" s="102" t="s">
        <v>175</v>
      </c>
      <c r="F107" s="100"/>
      <c r="G107" s="100"/>
      <c r="H107" s="100"/>
      <c r="I107" s="100"/>
      <c r="J107" s="100"/>
      <c r="K107" s="100"/>
      <c r="L107" s="100"/>
      <c r="M107" s="100"/>
      <c r="N107" s="102"/>
      <c r="O107" s="102"/>
    </row>
    <row r="108" s="95" customFormat="1" ht="13.5" spans="1:15">
      <c r="A108" s="96"/>
      <c r="E108" s="102" t="s">
        <v>176</v>
      </c>
      <c r="F108" s="100"/>
      <c r="G108" s="100"/>
      <c r="H108" s="100"/>
      <c r="I108" s="100"/>
      <c r="J108" s="100"/>
      <c r="K108" s="100"/>
      <c r="L108" s="100"/>
      <c r="M108" s="100"/>
      <c r="N108" s="102"/>
      <c r="O108" s="102"/>
    </row>
    <row r="109" s="95" customFormat="1" ht="13.5" spans="1:15">
      <c r="A109" s="96"/>
      <c r="E109" s="102" t="s">
        <v>177</v>
      </c>
      <c r="F109" s="100"/>
      <c r="G109" s="100"/>
      <c r="H109" s="100"/>
      <c r="I109" s="100"/>
      <c r="J109" s="100"/>
      <c r="K109" s="100"/>
      <c r="L109" s="100"/>
      <c r="M109" s="100"/>
      <c r="N109" s="102"/>
      <c r="O109" s="102"/>
    </row>
    <row r="110" s="95" customFormat="1" ht="13.5" spans="1:15">
      <c r="A110" s="96"/>
      <c r="E110" s="102" t="s">
        <v>178</v>
      </c>
      <c r="F110" s="100"/>
      <c r="G110" s="100"/>
      <c r="H110" s="100"/>
      <c r="I110" s="100"/>
      <c r="J110" s="100"/>
      <c r="K110" s="100"/>
      <c r="L110" s="100"/>
      <c r="M110" s="100"/>
      <c r="N110" s="102"/>
      <c r="O110" s="102"/>
    </row>
    <row r="111" s="95" customFormat="1" ht="13.5" spans="1:15">
      <c r="A111" s="96"/>
      <c r="E111" s="102" t="s">
        <v>179</v>
      </c>
      <c r="F111" s="100"/>
      <c r="G111" s="100"/>
      <c r="H111" s="100"/>
      <c r="I111" s="100"/>
      <c r="J111" s="100"/>
      <c r="K111" s="100"/>
      <c r="L111" s="100"/>
      <c r="M111" s="100"/>
      <c r="N111" s="102"/>
      <c r="O111" s="102"/>
    </row>
    <row r="112" s="95" customFormat="1" ht="13.5" spans="1:15">
      <c r="A112" s="96"/>
      <c r="E112" s="102" t="s">
        <v>180</v>
      </c>
      <c r="F112" s="100"/>
      <c r="G112" s="100"/>
      <c r="H112" s="100"/>
      <c r="I112" s="100"/>
      <c r="J112" s="100"/>
      <c r="K112" s="100"/>
      <c r="L112" s="100"/>
      <c r="M112" s="100"/>
      <c r="N112" s="102"/>
      <c r="O112" s="102"/>
    </row>
    <row r="113" s="95" customFormat="1" ht="13.5" spans="1:15">
      <c r="A113" s="96"/>
      <c r="E113" s="102" t="s">
        <v>181</v>
      </c>
      <c r="F113" s="100"/>
      <c r="G113" s="100"/>
      <c r="H113" s="100"/>
      <c r="I113" s="100"/>
      <c r="J113" s="100"/>
      <c r="K113" s="100"/>
      <c r="L113" s="100"/>
      <c r="M113" s="100"/>
      <c r="N113" s="102"/>
      <c r="O113" s="102"/>
    </row>
    <row r="114" s="95" customFormat="1" ht="13.5" spans="1:15">
      <c r="A114" s="96"/>
      <c r="E114" s="102" t="s">
        <v>182</v>
      </c>
      <c r="F114" s="100"/>
      <c r="G114" s="100"/>
      <c r="H114" s="100"/>
      <c r="I114" s="100"/>
      <c r="J114" s="100"/>
      <c r="K114" s="100"/>
      <c r="L114" s="100"/>
      <c r="M114" s="100"/>
      <c r="N114" s="102"/>
      <c r="O114" s="102"/>
    </row>
    <row r="115" s="95" customFormat="1" ht="13.5" spans="1:15">
      <c r="A115" s="96"/>
      <c r="E115" s="102" t="s">
        <v>183</v>
      </c>
      <c r="F115" s="100"/>
      <c r="G115" s="100"/>
      <c r="H115" s="100"/>
      <c r="I115" s="100"/>
      <c r="J115" s="100"/>
      <c r="K115" s="100"/>
      <c r="L115" s="100"/>
      <c r="M115" s="100"/>
      <c r="N115" s="102"/>
      <c r="O115" s="102"/>
    </row>
    <row r="116" s="95" customFormat="1" ht="13.5" spans="1:15">
      <c r="A116" s="96"/>
      <c r="E116" s="102" t="s">
        <v>184</v>
      </c>
      <c r="F116" s="100"/>
      <c r="G116" s="100"/>
      <c r="H116" s="100"/>
      <c r="I116" s="100"/>
      <c r="J116" s="100"/>
      <c r="K116" s="100"/>
      <c r="L116" s="100"/>
      <c r="M116" s="100"/>
      <c r="N116" s="102"/>
      <c r="O116" s="102"/>
    </row>
    <row r="117" s="95" customFormat="1" ht="13.5" spans="1:15">
      <c r="A117" s="96"/>
      <c r="E117" s="102" t="s">
        <v>185</v>
      </c>
      <c r="F117" s="100"/>
      <c r="G117" s="100"/>
      <c r="H117" s="100"/>
      <c r="I117" s="100"/>
      <c r="J117" s="100"/>
      <c r="K117" s="100"/>
      <c r="L117" s="100"/>
      <c r="M117" s="100"/>
      <c r="N117" s="102"/>
      <c r="O117" s="102"/>
    </row>
    <row r="118" s="95" customFormat="1" ht="13.5" spans="1:15">
      <c r="A118" s="96"/>
      <c r="E118" s="102" t="s">
        <v>186</v>
      </c>
      <c r="F118" s="100"/>
      <c r="G118" s="100"/>
      <c r="H118" s="100"/>
      <c r="I118" s="100"/>
      <c r="J118" s="100"/>
      <c r="K118" s="100"/>
      <c r="L118" s="100"/>
      <c r="M118" s="100"/>
      <c r="N118" s="102"/>
      <c r="O118" s="102"/>
    </row>
    <row r="119" s="95" customFormat="1" ht="13.5" spans="1:15">
      <c r="A119" s="96"/>
      <c r="E119" s="102" t="s">
        <v>187</v>
      </c>
      <c r="F119" s="100"/>
      <c r="G119" s="100"/>
      <c r="H119" s="100"/>
      <c r="I119" s="100"/>
      <c r="J119" s="100"/>
      <c r="K119" s="100"/>
      <c r="L119" s="100"/>
      <c r="M119" s="100"/>
      <c r="N119" s="102"/>
      <c r="O119" s="102"/>
    </row>
    <row r="120" s="95" customFormat="1" ht="13.5" spans="1:15">
      <c r="A120" s="96"/>
      <c r="E120" s="102" t="s">
        <v>188</v>
      </c>
      <c r="F120" s="100"/>
      <c r="G120" s="100"/>
      <c r="H120" s="100"/>
      <c r="I120" s="100"/>
      <c r="J120" s="100"/>
      <c r="K120" s="100"/>
      <c r="L120" s="100"/>
      <c r="M120" s="100"/>
      <c r="N120" s="102"/>
      <c r="O120" s="102"/>
    </row>
    <row r="121" s="95" customFormat="1" ht="13.5" spans="1:15">
      <c r="A121" s="96"/>
      <c r="E121" s="102" t="s">
        <v>189</v>
      </c>
      <c r="F121" s="100"/>
      <c r="G121" s="100"/>
      <c r="H121" s="100"/>
      <c r="I121" s="100"/>
      <c r="J121" s="100"/>
      <c r="K121" s="100"/>
      <c r="L121" s="100"/>
      <c r="M121" s="100"/>
      <c r="N121" s="102"/>
      <c r="O121" s="102"/>
    </row>
    <row r="122" s="95" customFormat="1" ht="13.5" spans="1:15">
      <c r="A122" s="96"/>
      <c r="E122" s="102" t="s">
        <v>190</v>
      </c>
      <c r="F122" s="100"/>
      <c r="G122" s="100"/>
      <c r="H122" s="100"/>
      <c r="I122" s="100"/>
      <c r="J122" s="100"/>
      <c r="K122" s="100"/>
      <c r="L122" s="100"/>
      <c r="M122" s="100"/>
      <c r="N122" s="102"/>
      <c r="O122" s="102"/>
    </row>
    <row r="123" s="95" customFormat="1" ht="13.5" spans="1:15">
      <c r="A123" s="96"/>
      <c r="E123" s="102" t="s">
        <v>191</v>
      </c>
      <c r="F123" s="100"/>
      <c r="G123" s="100"/>
      <c r="H123" s="100"/>
      <c r="I123" s="100"/>
      <c r="J123" s="100"/>
      <c r="K123" s="100"/>
      <c r="L123" s="100"/>
      <c r="M123" s="100"/>
      <c r="N123" s="102"/>
      <c r="O123" s="102"/>
    </row>
    <row r="124" s="95" customFormat="1" ht="13.5" spans="1:15">
      <c r="A124" s="96"/>
      <c r="E124" s="102" t="s">
        <v>192</v>
      </c>
      <c r="F124" s="100"/>
      <c r="G124" s="100"/>
      <c r="H124" s="100"/>
      <c r="I124" s="100"/>
      <c r="J124" s="100"/>
      <c r="K124" s="100"/>
      <c r="L124" s="100"/>
      <c r="M124" s="100"/>
      <c r="N124" s="102"/>
      <c r="O124" s="102"/>
    </row>
    <row r="125" s="95" customFormat="1" ht="13.5" spans="1:15">
      <c r="A125" s="96"/>
      <c r="E125" s="102" t="s">
        <v>193</v>
      </c>
      <c r="F125" s="100"/>
      <c r="G125" s="100"/>
      <c r="H125" s="100"/>
      <c r="I125" s="100"/>
      <c r="J125" s="100"/>
      <c r="K125" s="100"/>
      <c r="L125" s="100"/>
      <c r="M125" s="100"/>
      <c r="N125" s="102"/>
      <c r="O125" s="102"/>
    </row>
    <row r="126" s="95" customFormat="1" ht="13.5" spans="1:15">
      <c r="A126" s="96"/>
      <c r="E126" s="102" t="s">
        <v>194</v>
      </c>
      <c r="F126" s="100"/>
      <c r="G126" s="100"/>
      <c r="H126" s="100"/>
      <c r="I126" s="100"/>
      <c r="J126" s="100"/>
      <c r="K126" s="100"/>
      <c r="L126" s="100"/>
      <c r="M126" s="100"/>
      <c r="N126" s="102"/>
      <c r="O126" s="102"/>
    </row>
    <row r="127" s="95" customFormat="1" ht="13.5" spans="1:15">
      <c r="A127" s="96"/>
      <c r="E127" s="102" t="s">
        <v>195</v>
      </c>
      <c r="F127" s="100"/>
      <c r="G127" s="100"/>
      <c r="H127" s="100"/>
      <c r="I127" s="100"/>
      <c r="J127" s="100"/>
      <c r="K127" s="100"/>
      <c r="L127" s="100"/>
      <c r="M127" s="100"/>
      <c r="N127" s="102"/>
      <c r="O127" s="102"/>
    </row>
    <row r="128" s="95" customFormat="1" ht="13.5" spans="1:15">
      <c r="A128" s="96"/>
      <c r="E128" s="102" t="s">
        <v>196</v>
      </c>
      <c r="F128" s="100"/>
      <c r="G128" s="100"/>
      <c r="H128" s="100"/>
      <c r="I128" s="100"/>
      <c r="J128" s="100"/>
      <c r="K128" s="100"/>
      <c r="L128" s="100"/>
      <c r="M128" s="100"/>
      <c r="N128" s="102"/>
      <c r="O128" s="102"/>
    </row>
    <row r="129" s="95" customFormat="1" ht="13.5" spans="1:15">
      <c r="A129" s="96"/>
      <c r="E129" s="102" t="s">
        <v>197</v>
      </c>
      <c r="F129" s="100"/>
      <c r="G129" s="100"/>
      <c r="H129" s="100"/>
      <c r="I129" s="100"/>
      <c r="J129" s="100"/>
      <c r="K129" s="100"/>
      <c r="L129" s="100"/>
      <c r="M129" s="100"/>
      <c r="N129" s="102"/>
      <c r="O129" s="102"/>
    </row>
    <row r="130" s="95" customFormat="1" ht="13.5" spans="1:15">
      <c r="A130" s="96"/>
      <c r="E130" s="102" t="s">
        <v>198</v>
      </c>
      <c r="F130" s="100"/>
      <c r="G130" s="100"/>
      <c r="H130" s="100"/>
      <c r="I130" s="100"/>
      <c r="J130" s="100"/>
      <c r="K130" s="100"/>
      <c r="L130" s="100"/>
      <c r="M130" s="100"/>
      <c r="N130" s="102"/>
      <c r="O130" s="102"/>
    </row>
    <row r="131" s="95" customFormat="1" ht="13.5" spans="1:15">
      <c r="A131" s="96"/>
      <c r="E131" s="102" t="s">
        <v>199</v>
      </c>
      <c r="F131" s="100"/>
      <c r="G131" s="100"/>
      <c r="H131" s="100"/>
      <c r="I131" s="100"/>
      <c r="J131" s="100"/>
      <c r="K131" s="100"/>
      <c r="L131" s="100"/>
      <c r="M131" s="100"/>
      <c r="N131" s="102"/>
      <c r="O131" s="102"/>
    </row>
    <row r="132" s="95" customFormat="1" ht="13.5" spans="1:15">
      <c r="A132" s="96"/>
      <c r="E132" s="102" t="s">
        <v>200</v>
      </c>
      <c r="F132" s="100"/>
      <c r="G132" s="100"/>
      <c r="H132" s="100"/>
      <c r="I132" s="100"/>
      <c r="J132" s="100"/>
      <c r="K132" s="100"/>
      <c r="L132" s="100"/>
      <c r="M132" s="100"/>
      <c r="N132" s="102"/>
      <c r="O132" s="102"/>
    </row>
    <row r="133" s="95" customFormat="1" ht="13.5" spans="1:15">
      <c r="A133" s="96"/>
      <c r="E133" s="102" t="s">
        <v>201</v>
      </c>
      <c r="F133" s="100"/>
      <c r="G133" s="100"/>
      <c r="H133" s="100"/>
      <c r="I133" s="100"/>
      <c r="J133" s="100"/>
      <c r="K133" s="100"/>
      <c r="L133" s="100"/>
      <c r="M133" s="100"/>
      <c r="N133" s="102"/>
      <c r="O133" s="102"/>
    </row>
    <row r="134" s="95" customFormat="1" ht="13.5" spans="1:15">
      <c r="A134" s="96"/>
      <c r="E134" s="102" t="s">
        <v>202</v>
      </c>
      <c r="F134" s="100"/>
      <c r="G134" s="100"/>
      <c r="H134" s="100"/>
      <c r="I134" s="100"/>
      <c r="J134" s="100"/>
      <c r="K134" s="100"/>
      <c r="L134" s="100"/>
      <c r="M134" s="100"/>
      <c r="N134" s="102"/>
      <c r="O134" s="102"/>
    </row>
    <row r="135" s="95" customFormat="1" ht="13.5" spans="1:15">
      <c r="A135" s="96"/>
      <c r="E135" s="102" t="s">
        <v>203</v>
      </c>
      <c r="F135" s="100"/>
      <c r="G135" s="100"/>
      <c r="H135" s="100"/>
      <c r="I135" s="100"/>
      <c r="J135" s="100"/>
      <c r="K135" s="100"/>
      <c r="L135" s="100"/>
      <c r="M135" s="100"/>
      <c r="N135" s="102"/>
      <c r="O135" s="102"/>
    </row>
    <row r="136" s="95" customFormat="1" ht="13.5" spans="1:15">
      <c r="A136" s="96"/>
      <c r="E136" s="102" t="s">
        <v>204</v>
      </c>
      <c r="F136" s="100"/>
      <c r="G136" s="100"/>
      <c r="H136" s="100"/>
      <c r="I136" s="100"/>
      <c r="J136" s="100"/>
      <c r="K136" s="100"/>
      <c r="L136" s="100"/>
      <c r="M136" s="100"/>
      <c r="N136" s="102"/>
      <c r="O136" s="102"/>
    </row>
    <row r="137" s="95" customFormat="1" ht="13.5" spans="1:15">
      <c r="A137" s="96"/>
      <c r="E137" s="102" t="s">
        <v>205</v>
      </c>
      <c r="F137" s="100"/>
      <c r="G137" s="100"/>
      <c r="H137" s="100"/>
      <c r="I137" s="100"/>
      <c r="J137" s="100"/>
      <c r="K137" s="100"/>
      <c r="L137" s="100"/>
      <c r="M137" s="100"/>
      <c r="N137" s="102"/>
      <c r="O137" s="102"/>
    </row>
    <row r="138" s="95" customFormat="1" ht="13.5" spans="1:15">
      <c r="A138" s="96"/>
      <c r="E138" s="102" t="s">
        <v>206</v>
      </c>
      <c r="F138" s="100"/>
      <c r="G138" s="100"/>
      <c r="H138" s="100"/>
      <c r="I138" s="100"/>
      <c r="J138" s="100"/>
      <c r="K138" s="100"/>
      <c r="L138" s="100"/>
      <c r="M138" s="100"/>
      <c r="N138" s="102"/>
      <c r="O138" s="102"/>
    </row>
    <row r="139" s="95" customFormat="1" ht="13.5" spans="1:15">
      <c r="A139" s="96"/>
      <c r="E139" s="102" t="s">
        <v>207</v>
      </c>
      <c r="F139" s="100"/>
      <c r="G139" s="100"/>
      <c r="H139" s="100"/>
      <c r="I139" s="100"/>
      <c r="J139" s="100"/>
      <c r="K139" s="100"/>
      <c r="L139" s="100"/>
      <c r="M139" s="100"/>
      <c r="N139" s="102"/>
      <c r="O139" s="102"/>
    </row>
    <row r="140" s="95" customFormat="1" ht="13.5" spans="1:15">
      <c r="A140" s="96"/>
      <c r="E140" s="102" t="s">
        <v>208</v>
      </c>
      <c r="F140" s="100"/>
      <c r="G140" s="100"/>
      <c r="H140" s="100"/>
      <c r="I140" s="100"/>
      <c r="J140" s="100"/>
      <c r="K140" s="100"/>
      <c r="L140" s="100"/>
      <c r="M140" s="100"/>
      <c r="N140" s="102"/>
      <c r="O140" s="102"/>
    </row>
    <row r="141" s="95" customFormat="1" ht="13.5" spans="1:15">
      <c r="A141" s="96"/>
      <c r="E141" s="102" t="s">
        <v>209</v>
      </c>
      <c r="F141" s="100"/>
      <c r="G141" s="100"/>
      <c r="H141" s="100"/>
      <c r="I141" s="100"/>
      <c r="J141" s="100"/>
      <c r="K141" s="100"/>
      <c r="L141" s="100"/>
      <c r="M141" s="100"/>
      <c r="N141" s="102"/>
      <c r="O141" s="102"/>
    </row>
    <row r="142" s="95" customFormat="1" ht="13.5" spans="1:15">
      <c r="A142" s="96"/>
      <c r="E142" s="102" t="s">
        <v>210</v>
      </c>
      <c r="F142" s="100"/>
      <c r="G142" s="100"/>
      <c r="H142" s="100"/>
      <c r="I142" s="100"/>
      <c r="J142" s="100"/>
      <c r="K142" s="100"/>
      <c r="L142" s="100"/>
      <c r="M142" s="100"/>
      <c r="N142" s="102"/>
      <c r="O142" s="102"/>
    </row>
    <row r="143" s="95" customFormat="1" ht="13.5" spans="1:15">
      <c r="A143" s="96"/>
      <c r="E143" s="102" t="s">
        <v>211</v>
      </c>
      <c r="F143" s="100"/>
      <c r="G143" s="100"/>
      <c r="H143" s="100"/>
      <c r="I143" s="100"/>
      <c r="J143" s="100"/>
      <c r="K143" s="100"/>
      <c r="L143" s="100"/>
      <c r="M143" s="100"/>
      <c r="N143" s="102"/>
      <c r="O143" s="102"/>
    </row>
    <row r="144" s="95" customFormat="1" ht="13.5" spans="1:15">
      <c r="A144" s="96"/>
      <c r="E144" s="102" t="s">
        <v>212</v>
      </c>
      <c r="F144" s="100"/>
      <c r="G144" s="100"/>
      <c r="H144" s="100"/>
      <c r="I144" s="100"/>
      <c r="J144" s="100"/>
      <c r="K144" s="100"/>
      <c r="L144" s="100"/>
      <c r="M144" s="100"/>
      <c r="N144" s="102"/>
      <c r="O144" s="102"/>
    </row>
    <row r="145" s="95" customFormat="1" ht="13.5" spans="1:15">
      <c r="A145" s="96"/>
      <c r="E145" s="102" t="s">
        <v>213</v>
      </c>
      <c r="F145" s="100"/>
      <c r="G145" s="100"/>
      <c r="H145" s="100"/>
      <c r="I145" s="100"/>
      <c r="J145" s="100"/>
      <c r="K145" s="100"/>
      <c r="L145" s="100"/>
      <c r="M145" s="100"/>
      <c r="N145" s="102"/>
      <c r="O145" s="102"/>
    </row>
    <row r="146" s="95" customFormat="1" ht="13.5" spans="1:15">
      <c r="A146" s="96"/>
      <c r="E146" s="102" t="s">
        <v>214</v>
      </c>
      <c r="F146" s="100"/>
      <c r="G146" s="100"/>
      <c r="H146" s="100"/>
      <c r="I146" s="100"/>
      <c r="J146" s="100"/>
      <c r="K146" s="100"/>
      <c r="L146" s="100"/>
      <c r="M146" s="100"/>
      <c r="N146" s="102"/>
      <c r="O146" s="102"/>
    </row>
    <row r="147" s="95" customFormat="1" ht="13.5" spans="1:15">
      <c r="A147" s="96"/>
      <c r="E147" s="102" t="s">
        <v>215</v>
      </c>
      <c r="F147" s="100"/>
      <c r="G147" s="100"/>
      <c r="H147" s="100"/>
      <c r="I147" s="100"/>
      <c r="J147" s="100"/>
      <c r="K147" s="100"/>
      <c r="L147" s="100"/>
      <c r="M147" s="100"/>
      <c r="N147" s="102"/>
      <c r="O147" s="102"/>
    </row>
    <row r="148" s="95" customFormat="1" ht="13.5" spans="1:15">
      <c r="A148" s="96"/>
      <c r="E148" s="102" t="s">
        <v>216</v>
      </c>
      <c r="F148" s="100"/>
      <c r="G148" s="100"/>
      <c r="H148" s="100"/>
      <c r="I148" s="100"/>
      <c r="J148" s="100"/>
      <c r="K148" s="100"/>
      <c r="L148" s="100"/>
      <c r="M148" s="100"/>
      <c r="N148" s="102"/>
      <c r="O148" s="102"/>
    </row>
    <row r="149" s="95" customFormat="1" ht="13.5" spans="1:15">
      <c r="A149" s="96"/>
      <c r="E149" s="102" t="s">
        <v>217</v>
      </c>
      <c r="F149" s="100"/>
      <c r="G149" s="100"/>
      <c r="H149" s="100"/>
      <c r="I149" s="100"/>
      <c r="J149" s="100"/>
      <c r="K149" s="100"/>
      <c r="L149" s="100"/>
      <c r="M149" s="100"/>
      <c r="N149" s="102"/>
      <c r="O149" s="102"/>
    </row>
    <row r="150" s="95" customFormat="1" ht="13.5" spans="1:15">
      <c r="A150" s="96"/>
      <c r="E150" s="102" t="s">
        <v>218</v>
      </c>
      <c r="F150" s="100"/>
      <c r="G150" s="100"/>
      <c r="H150" s="100"/>
      <c r="I150" s="100"/>
      <c r="J150" s="100"/>
      <c r="K150" s="100"/>
      <c r="L150" s="100"/>
      <c r="M150" s="100"/>
      <c r="N150" s="102"/>
      <c r="O150" s="102"/>
    </row>
    <row r="151" s="95" customFormat="1" ht="13.5" spans="1:15">
      <c r="A151" s="96"/>
      <c r="E151" s="102" t="s">
        <v>219</v>
      </c>
      <c r="F151" s="100"/>
      <c r="G151" s="100"/>
      <c r="H151" s="100"/>
      <c r="I151" s="100"/>
      <c r="J151" s="100"/>
      <c r="K151" s="100"/>
      <c r="L151" s="100"/>
      <c r="M151" s="100"/>
      <c r="N151" s="102"/>
      <c r="O151" s="102"/>
    </row>
    <row r="152" s="95" customFormat="1" ht="13.5" spans="1:15">
      <c r="A152" s="96"/>
      <c r="E152" s="102" t="s">
        <v>220</v>
      </c>
      <c r="F152" s="100"/>
      <c r="G152" s="100"/>
      <c r="H152" s="100"/>
      <c r="I152" s="100"/>
      <c r="J152" s="100"/>
      <c r="K152" s="100"/>
      <c r="L152" s="100"/>
      <c r="M152" s="100"/>
      <c r="N152" s="102"/>
      <c r="O152" s="102"/>
    </row>
    <row r="153" s="95" customFormat="1" ht="13.5" spans="1:15">
      <c r="A153" s="96"/>
      <c r="E153" s="102" t="s">
        <v>221</v>
      </c>
      <c r="F153" s="100"/>
      <c r="G153" s="100"/>
      <c r="H153" s="100"/>
      <c r="I153" s="100"/>
      <c r="J153" s="100"/>
      <c r="K153" s="100"/>
      <c r="L153" s="100"/>
      <c r="M153" s="100"/>
      <c r="N153" s="102"/>
      <c r="O153" s="102"/>
    </row>
    <row r="154" s="95" customFormat="1" ht="13.5" spans="1:15">
      <c r="A154" s="96"/>
      <c r="E154" s="102" t="s">
        <v>222</v>
      </c>
      <c r="F154" s="100"/>
      <c r="G154" s="100"/>
      <c r="H154" s="100"/>
      <c r="I154" s="100"/>
      <c r="J154" s="100"/>
      <c r="K154" s="100"/>
      <c r="L154" s="100"/>
      <c r="M154" s="100"/>
      <c r="N154" s="102"/>
      <c r="O154" s="102"/>
    </row>
    <row r="155" s="95" customFormat="1" ht="13.5" spans="1:15">
      <c r="A155" s="96"/>
      <c r="E155" s="102" t="s">
        <v>223</v>
      </c>
      <c r="F155" s="100"/>
      <c r="G155" s="100"/>
      <c r="H155" s="100"/>
      <c r="I155" s="100"/>
      <c r="J155" s="100"/>
      <c r="K155" s="100"/>
      <c r="L155" s="100"/>
      <c r="M155" s="100"/>
      <c r="N155" s="102"/>
      <c r="O155" s="102"/>
    </row>
    <row r="156" s="95" customFormat="1" ht="13.5" spans="1:15">
      <c r="A156" s="96"/>
      <c r="E156" s="102" t="s">
        <v>224</v>
      </c>
      <c r="F156" s="100"/>
      <c r="G156" s="100"/>
      <c r="H156" s="100"/>
      <c r="I156" s="100"/>
      <c r="J156" s="100"/>
      <c r="K156" s="100"/>
      <c r="L156" s="100"/>
      <c r="M156" s="100"/>
      <c r="N156" s="102"/>
      <c r="O156" s="102"/>
    </row>
    <row r="157" s="95" customFormat="1" ht="13.5" spans="1:15">
      <c r="A157" s="96"/>
      <c r="E157" s="102" t="s">
        <v>225</v>
      </c>
      <c r="F157" s="100"/>
      <c r="G157" s="100"/>
      <c r="H157" s="100"/>
      <c r="I157" s="100"/>
      <c r="J157" s="100"/>
      <c r="K157" s="100"/>
      <c r="L157" s="100"/>
      <c r="M157" s="100"/>
      <c r="N157" s="102"/>
      <c r="O157" s="102"/>
    </row>
    <row r="158" s="95" customFormat="1" ht="13.5" spans="1:15">
      <c r="A158" s="96"/>
      <c r="E158" s="102" t="s">
        <v>226</v>
      </c>
      <c r="F158" s="100"/>
      <c r="G158" s="100"/>
      <c r="H158" s="100"/>
      <c r="I158" s="100"/>
      <c r="J158" s="100"/>
      <c r="K158" s="100"/>
      <c r="L158" s="100"/>
      <c r="M158" s="100"/>
      <c r="N158" s="102"/>
      <c r="O158" s="102"/>
    </row>
    <row r="159" s="95" customFormat="1" ht="13.5" spans="1:15">
      <c r="A159" s="96"/>
      <c r="E159" s="102" t="s">
        <v>227</v>
      </c>
      <c r="F159" s="100"/>
      <c r="G159" s="100"/>
      <c r="H159" s="100"/>
      <c r="I159" s="100"/>
      <c r="J159" s="100"/>
      <c r="K159" s="100"/>
      <c r="L159" s="100"/>
      <c r="M159" s="100"/>
      <c r="N159" s="102"/>
      <c r="O159" s="102"/>
    </row>
    <row r="160" s="95" customFormat="1" ht="13.5" spans="1:15">
      <c r="A160" s="96"/>
      <c r="E160" s="102" t="s">
        <v>228</v>
      </c>
      <c r="F160" s="100"/>
      <c r="G160" s="100"/>
      <c r="H160" s="100"/>
      <c r="I160" s="100"/>
      <c r="J160" s="100"/>
      <c r="K160" s="100"/>
      <c r="L160" s="100"/>
      <c r="M160" s="100"/>
      <c r="N160" s="102"/>
      <c r="O160" s="102"/>
    </row>
    <row r="161" s="95" customFormat="1" ht="13.5" spans="1:15">
      <c r="A161" s="96"/>
      <c r="E161" s="102" t="s">
        <v>229</v>
      </c>
      <c r="F161" s="100"/>
      <c r="G161" s="100"/>
      <c r="H161" s="100"/>
      <c r="I161" s="100"/>
      <c r="J161" s="100"/>
      <c r="K161" s="100"/>
      <c r="L161" s="100"/>
      <c r="M161" s="100"/>
      <c r="N161" s="102"/>
      <c r="O161" s="102"/>
    </row>
    <row r="162" s="95" customFormat="1" ht="13.5" spans="1:15">
      <c r="A162" s="96"/>
      <c r="E162" s="102" t="s">
        <v>230</v>
      </c>
      <c r="F162" s="100"/>
      <c r="G162" s="100"/>
      <c r="H162" s="100"/>
      <c r="I162" s="100"/>
      <c r="J162" s="100"/>
      <c r="K162" s="100"/>
      <c r="L162" s="100"/>
      <c r="M162" s="100"/>
      <c r="N162" s="102"/>
      <c r="O162" s="102"/>
    </row>
    <row r="163" s="95" customFormat="1" ht="13.5" spans="1:15">
      <c r="A163" s="96"/>
      <c r="E163" s="102" t="s">
        <v>231</v>
      </c>
      <c r="F163" s="100"/>
      <c r="G163" s="100"/>
      <c r="H163" s="100"/>
      <c r="I163" s="100"/>
      <c r="J163" s="100"/>
      <c r="K163" s="100"/>
      <c r="L163" s="100"/>
      <c r="M163" s="100"/>
      <c r="N163" s="102"/>
      <c r="O163" s="102"/>
    </row>
    <row r="164" s="95" customFormat="1" ht="13.5" spans="1:15">
      <c r="A164" s="96"/>
      <c r="E164" s="102" t="s">
        <v>232</v>
      </c>
      <c r="F164" s="100"/>
      <c r="G164" s="100"/>
      <c r="H164" s="100"/>
      <c r="I164" s="100"/>
      <c r="J164" s="100"/>
      <c r="K164" s="100"/>
      <c r="L164" s="100"/>
      <c r="M164" s="100"/>
      <c r="N164" s="102"/>
      <c r="O164" s="102"/>
    </row>
    <row r="165" s="95" customFormat="1" ht="13.5" spans="1:15">
      <c r="A165" s="96"/>
      <c r="E165" s="102" t="s">
        <v>233</v>
      </c>
      <c r="F165" s="100"/>
      <c r="G165" s="100"/>
      <c r="H165" s="100"/>
      <c r="I165" s="100"/>
      <c r="J165" s="100"/>
      <c r="K165" s="100"/>
      <c r="L165" s="100"/>
      <c r="M165" s="100"/>
      <c r="N165" s="102"/>
      <c r="O165" s="102"/>
    </row>
    <row r="166" s="95" customFormat="1" ht="13.5" spans="1:15">
      <c r="A166" s="96"/>
      <c r="E166" s="102" t="s">
        <v>234</v>
      </c>
      <c r="F166" s="100"/>
      <c r="G166" s="100"/>
      <c r="H166" s="100"/>
      <c r="I166" s="100"/>
      <c r="J166" s="100"/>
      <c r="K166" s="100"/>
      <c r="L166" s="100"/>
      <c r="M166" s="100"/>
      <c r="N166" s="102"/>
      <c r="O166" s="102"/>
    </row>
    <row r="167" s="95" customFormat="1" ht="13.5" spans="1:15">
      <c r="A167" s="96"/>
      <c r="E167" s="102" t="s">
        <v>235</v>
      </c>
      <c r="F167" s="100"/>
      <c r="G167" s="100"/>
      <c r="H167" s="100"/>
      <c r="I167" s="100"/>
      <c r="J167" s="100"/>
      <c r="K167" s="100"/>
      <c r="L167" s="100"/>
      <c r="M167" s="100"/>
      <c r="N167" s="102"/>
      <c r="O167" s="102"/>
    </row>
    <row r="168" s="95" customFormat="1" ht="13.5" spans="1:15">
      <c r="A168" s="96"/>
      <c r="E168" s="102" t="s">
        <v>236</v>
      </c>
      <c r="F168" s="100"/>
      <c r="G168" s="100"/>
      <c r="H168" s="100"/>
      <c r="I168" s="100"/>
      <c r="J168" s="100"/>
      <c r="K168" s="100"/>
      <c r="L168" s="100"/>
      <c r="M168" s="100"/>
      <c r="N168" s="102"/>
      <c r="O168" s="102"/>
    </row>
    <row r="169" s="95" customFormat="1" ht="13.5" spans="1:15">
      <c r="A169" s="96"/>
      <c r="E169" s="102" t="s">
        <v>237</v>
      </c>
      <c r="F169" s="100"/>
      <c r="G169" s="100"/>
      <c r="H169" s="100"/>
      <c r="I169" s="100"/>
      <c r="J169" s="100"/>
      <c r="K169" s="100"/>
      <c r="L169" s="100"/>
      <c r="M169" s="100"/>
      <c r="N169" s="102"/>
      <c r="O169" s="102"/>
    </row>
    <row r="170" s="95" customFormat="1" ht="13.5" spans="1:15">
      <c r="A170" s="96"/>
      <c r="E170" s="102" t="s">
        <v>238</v>
      </c>
      <c r="F170" s="100"/>
      <c r="G170" s="100"/>
      <c r="H170" s="100"/>
      <c r="I170" s="100"/>
      <c r="J170" s="100"/>
      <c r="K170" s="100"/>
      <c r="L170" s="100"/>
      <c r="M170" s="100"/>
      <c r="N170" s="102"/>
      <c r="O170" s="102"/>
    </row>
    <row r="171" s="95" customFormat="1" ht="13.5" spans="1:15">
      <c r="A171" s="96"/>
      <c r="E171" s="102" t="s">
        <v>239</v>
      </c>
      <c r="F171" s="100"/>
      <c r="G171" s="100"/>
      <c r="H171" s="100"/>
      <c r="I171" s="100"/>
      <c r="J171" s="100"/>
      <c r="K171" s="100"/>
      <c r="L171" s="100"/>
      <c r="M171" s="100"/>
      <c r="N171" s="102"/>
      <c r="O171" s="102"/>
    </row>
    <row r="172" s="95" customFormat="1" ht="13.5" spans="1:15">
      <c r="A172" s="96"/>
      <c r="E172" s="102" t="s">
        <v>240</v>
      </c>
      <c r="F172" s="100"/>
      <c r="G172" s="100"/>
      <c r="H172" s="100"/>
      <c r="I172" s="100"/>
      <c r="J172" s="100"/>
      <c r="K172" s="100"/>
      <c r="L172" s="100"/>
      <c r="M172" s="100"/>
      <c r="N172" s="102"/>
      <c r="O172" s="102"/>
    </row>
    <row r="173" s="95" customFormat="1" ht="13.5" spans="1:15">
      <c r="A173" s="96"/>
      <c r="E173" s="102" t="s">
        <v>241</v>
      </c>
      <c r="F173" s="100"/>
      <c r="G173" s="100"/>
      <c r="H173" s="100"/>
      <c r="I173" s="100"/>
      <c r="J173" s="100"/>
      <c r="K173" s="100"/>
      <c r="L173" s="100"/>
      <c r="M173" s="100"/>
      <c r="N173" s="102"/>
      <c r="O173" s="102"/>
    </row>
    <row r="174" s="95" customFormat="1" ht="13.5" spans="1:15">
      <c r="A174" s="96"/>
      <c r="E174" s="102" t="s">
        <v>242</v>
      </c>
      <c r="F174" s="100"/>
      <c r="G174" s="100"/>
      <c r="H174" s="100"/>
      <c r="I174" s="100"/>
      <c r="J174" s="100"/>
      <c r="K174" s="100"/>
      <c r="L174" s="100"/>
      <c r="M174" s="100"/>
      <c r="N174" s="102"/>
      <c r="O174" s="102"/>
    </row>
    <row r="175" s="95" customFormat="1" ht="13.5" spans="1:15">
      <c r="A175" s="96"/>
      <c r="E175" s="102" t="s">
        <v>243</v>
      </c>
      <c r="F175" s="100"/>
      <c r="G175" s="100"/>
      <c r="H175" s="100"/>
      <c r="I175" s="100"/>
      <c r="J175" s="100"/>
      <c r="K175" s="100"/>
      <c r="L175" s="100"/>
      <c r="M175" s="100"/>
      <c r="N175" s="102"/>
      <c r="O175" s="102"/>
    </row>
    <row r="176" s="95" customFormat="1" ht="13.5" spans="1:15">
      <c r="A176" s="96"/>
      <c r="E176" s="102" t="s">
        <v>244</v>
      </c>
      <c r="F176" s="100"/>
      <c r="G176" s="100"/>
      <c r="H176" s="100"/>
      <c r="I176" s="100"/>
      <c r="J176" s="100"/>
      <c r="K176" s="100"/>
      <c r="L176" s="100"/>
      <c r="M176" s="100"/>
      <c r="N176" s="102"/>
      <c r="O176" s="102"/>
    </row>
    <row r="177" s="95" customFormat="1" ht="13.5" spans="1:15">
      <c r="A177" s="96"/>
      <c r="E177" s="102" t="s">
        <v>245</v>
      </c>
      <c r="F177" s="100"/>
      <c r="G177" s="100"/>
      <c r="H177" s="100"/>
      <c r="I177" s="100"/>
      <c r="J177" s="100"/>
      <c r="K177" s="100"/>
      <c r="L177" s="100"/>
      <c r="M177" s="100"/>
      <c r="N177" s="102"/>
      <c r="O177" s="102"/>
    </row>
    <row r="178" s="95" customFormat="1" ht="13.5" spans="1:15">
      <c r="A178" s="96"/>
      <c r="E178" s="102" t="s">
        <v>246</v>
      </c>
      <c r="F178" s="100"/>
      <c r="G178" s="100"/>
      <c r="H178" s="100"/>
      <c r="I178" s="100"/>
      <c r="J178" s="100"/>
      <c r="K178" s="100"/>
      <c r="L178" s="100"/>
      <c r="M178" s="100"/>
      <c r="N178" s="102"/>
      <c r="O178" s="102"/>
    </row>
    <row r="179" s="95" customFormat="1" ht="13.5" spans="1:15">
      <c r="A179" s="96"/>
      <c r="E179" s="102" t="s">
        <v>247</v>
      </c>
      <c r="F179" s="100"/>
      <c r="G179" s="100"/>
      <c r="H179" s="100"/>
      <c r="I179" s="100"/>
      <c r="J179" s="100"/>
      <c r="K179" s="100"/>
      <c r="L179" s="100"/>
      <c r="M179" s="100"/>
      <c r="N179" s="102"/>
      <c r="O179" s="102"/>
    </row>
    <row r="180" s="95" customFormat="1" ht="13.5" spans="1:15">
      <c r="A180" s="96"/>
      <c r="E180" s="102" t="s">
        <v>248</v>
      </c>
      <c r="F180" s="100"/>
      <c r="G180" s="100"/>
      <c r="H180" s="100"/>
      <c r="I180" s="100"/>
      <c r="J180" s="100"/>
      <c r="K180" s="100"/>
      <c r="L180" s="100"/>
      <c r="M180" s="100"/>
      <c r="N180" s="102"/>
      <c r="O180" s="102"/>
    </row>
    <row r="181" s="95" customFormat="1" ht="13.5" spans="1:15">
      <c r="A181" s="96"/>
      <c r="E181" s="102" t="s">
        <v>249</v>
      </c>
      <c r="F181" s="100"/>
      <c r="G181" s="100"/>
      <c r="H181" s="100"/>
      <c r="I181" s="100"/>
      <c r="J181" s="100"/>
      <c r="K181" s="100"/>
      <c r="L181" s="100"/>
      <c r="M181" s="100"/>
      <c r="N181" s="102"/>
      <c r="O181" s="102"/>
    </row>
    <row r="182" s="95" customFormat="1" ht="13.5" spans="1:15">
      <c r="A182" s="96"/>
      <c r="E182" s="102" t="s">
        <v>250</v>
      </c>
      <c r="F182" s="100"/>
      <c r="G182" s="100"/>
      <c r="H182" s="100"/>
      <c r="I182" s="100"/>
      <c r="J182" s="100"/>
      <c r="K182" s="100"/>
      <c r="L182" s="100"/>
      <c r="M182" s="100"/>
      <c r="N182" s="102"/>
      <c r="O182" s="102"/>
    </row>
    <row r="183" s="95" customFormat="1" ht="13.5" spans="1:15">
      <c r="A183" s="96"/>
      <c r="E183" s="102" t="s">
        <v>251</v>
      </c>
      <c r="F183" s="100"/>
      <c r="G183" s="100"/>
      <c r="H183" s="100"/>
      <c r="I183" s="100"/>
      <c r="J183" s="100"/>
      <c r="K183" s="100"/>
      <c r="L183" s="100"/>
      <c r="M183" s="100"/>
      <c r="N183" s="102"/>
      <c r="O183" s="102"/>
    </row>
    <row r="184" s="95" customFormat="1" ht="13.5" spans="1:15">
      <c r="A184" s="96"/>
      <c r="E184" s="102" t="s">
        <v>252</v>
      </c>
      <c r="F184" s="100"/>
      <c r="G184" s="100"/>
      <c r="H184" s="100"/>
      <c r="I184" s="100"/>
      <c r="J184" s="100"/>
      <c r="K184" s="100"/>
      <c r="L184" s="100"/>
      <c r="M184" s="100"/>
      <c r="N184" s="102"/>
      <c r="O184" s="102"/>
    </row>
    <row r="185" s="95" customFormat="1" ht="13.5" spans="1:15">
      <c r="A185" s="96"/>
      <c r="E185" s="102" t="s">
        <v>253</v>
      </c>
      <c r="F185" s="100"/>
      <c r="G185" s="100"/>
      <c r="H185" s="100"/>
      <c r="I185" s="100"/>
      <c r="J185" s="100"/>
      <c r="K185" s="100"/>
      <c r="L185" s="100"/>
      <c r="M185" s="100"/>
      <c r="N185" s="102"/>
      <c r="O185" s="102"/>
    </row>
    <row r="186" s="95" customFormat="1" ht="13.5" spans="1:15">
      <c r="A186" s="96"/>
      <c r="E186" s="102" t="s">
        <v>254</v>
      </c>
      <c r="F186" s="100"/>
      <c r="G186" s="100"/>
      <c r="H186" s="100"/>
      <c r="I186" s="100"/>
      <c r="J186" s="100"/>
      <c r="K186" s="100"/>
      <c r="L186" s="100"/>
      <c r="M186" s="100"/>
      <c r="N186" s="102"/>
      <c r="O186" s="102"/>
    </row>
    <row r="187" s="95" customFormat="1" ht="13.5" spans="1:15">
      <c r="A187" s="96"/>
      <c r="E187" s="102" t="s">
        <v>255</v>
      </c>
      <c r="F187" s="100"/>
      <c r="G187" s="100"/>
      <c r="H187" s="100"/>
      <c r="I187" s="100"/>
      <c r="J187" s="100"/>
      <c r="K187" s="100"/>
      <c r="L187" s="100"/>
      <c r="M187" s="100"/>
      <c r="N187" s="102"/>
      <c r="O187" s="102"/>
    </row>
    <row r="188" s="95" customFormat="1" ht="13.5" spans="1:15">
      <c r="A188" s="96"/>
      <c r="E188" s="102" t="s">
        <v>256</v>
      </c>
      <c r="F188" s="100"/>
      <c r="G188" s="100"/>
      <c r="H188" s="100"/>
      <c r="I188" s="100"/>
      <c r="J188" s="100"/>
      <c r="K188" s="100"/>
      <c r="L188" s="100"/>
      <c r="M188" s="100"/>
      <c r="N188" s="102"/>
      <c r="O188" s="102"/>
    </row>
    <row r="189" s="95" customFormat="1" ht="13.5" spans="1:15">
      <c r="A189" s="96"/>
      <c r="E189" s="102" t="s">
        <v>257</v>
      </c>
      <c r="F189" s="100"/>
      <c r="G189" s="100"/>
      <c r="H189" s="100"/>
      <c r="I189" s="100"/>
      <c r="J189" s="100"/>
      <c r="K189" s="100"/>
      <c r="L189" s="100"/>
      <c r="M189" s="100"/>
      <c r="N189" s="102"/>
      <c r="O189" s="102"/>
    </row>
    <row r="190" s="95" customFormat="1" ht="13.5" spans="1:15">
      <c r="A190" s="96"/>
      <c r="E190" s="102" t="s">
        <v>258</v>
      </c>
      <c r="F190" s="100"/>
      <c r="G190" s="100"/>
      <c r="H190" s="100"/>
      <c r="I190" s="100"/>
      <c r="J190" s="100"/>
      <c r="K190" s="100"/>
      <c r="L190" s="100"/>
      <c r="M190" s="100"/>
      <c r="N190" s="102"/>
      <c r="O190" s="102"/>
    </row>
    <row r="191" s="95" customFormat="1" ht="13.5" spans="1:15">
      <c r="A191" s="96"/>
      <c r="E191" s="102" t="s">
        <v>259</v>
      </c>
      <c r="F191" s="100"/>
      <c r="G191" s="100"/>
      <c r="H191" s="100"/>
      <c r="I191" s="100"/>
      <c r="J191" s="100"/>
      <c r="K191" s="100"/>
      <c r="L191" s="100"/>
      <c r="M191" s="100"/>
      <c r="N191" s="102"/>
      <c r="O191" s="102"/>
    </row>
    <row r="192" s="95" customFormat="1" ht="13.5" spans="1:15">
      <c r="A192" s="96"/>
      <c r="E192" s="102" t="s">
        <v>260</v>
      </c>
      <c r="F192" s="100"/>
      <c r="G192" s="100"/>
      <c r="H192" s="100"/>
      <c r="I192" s="100"/>
      <c r="J192" s="100"/>
      <c r="K192" s="100"/>
      <c r="L192" s="100"/>
      <c r="M192" s="100"/>
      <c r="N192" s="102"/>
      <c r="O192" s="102"/>
    </row>
    <row r="193" s="95" customFormat="1" ht="13.5" spans="1:15">
      <c r="A193" s="96"/>
      <c r="E193" s="102" t="s">
        <v>261</v>
      </c>
      <c r="F193" s="100"/>
      <c r="G193" s="100"/>
      <c r="H193" s="100"/>
      <c r="I193" s="100"/>
      <c r="J193" s="100"/>
      <c r="K193" s="100"/>
      <c r="L193" s="100"/>
      <c r="M193" s="100"/>
      <c r="N193" s="102"/>
      <c r="O193" s="102"/>
    </row>
    <row r="194" s="95" customFormat="1" ht="13.5" spans="1:15">
      <c r="A194" s="96"/>
      <c r="E194" s="102" t="s">
        <v>262</v>
      </c>
      <c r="F194" s="100"/>
      <c r="G194" s="100"/>
      <c r="H194" s="100"/>
      <c r="I194" s="100"/>
      <c r="J194" s="100"/>
      <c r="K194" s="100"/>
      <c r="L194" s="100"/>
      <c r="M194" s="100"/>
      <c r="N194" s="102"/>
      <c r="O194" s="102"/>
    </row>
    <row r="195" s="95" customFormat="1" ht="13.5" spans="1:15">
      <c r="A195" s="96"/>
      <c r="E195" s="102" t="s">
        <v>263</v>
      </c>
      <c r="F195" s="100"/>
      <c r="G195" s="100"/>
      <c r="H195" s="100"/>
      <c r="I195" s="100"/>
      <c r="J195" s="100"/>
      <c r="K195" s="100"/>
      <c r="L195" s="100"/>
      <c r="M195" s="100"/>
      <c r="N195" s="102"/>
      <c r="O195" s="102"/>
    </row>
    <row r="196" s="95" customFormat="1" ht="13.5" spans="1:15">
      <c r="A196" s="96"/>
      <c r="E196" s="102" t="s">
        <v>264</v>
      </c>
      <c r="F196" s="100"/>
      <c r="G196" s="100"/>
      <c r="H196" s="100"/>
      <c r="I196" s="100"/>
      <c r="J196" s="100"/>
      <c r="K196" s="100"/>
      <c r="L196" s="100"/>
      <c r="M196" s="100"/>
      <c r="N196" s="102"/>
      <c r="O196" s="102"/>
    </row>
    <row r="197" s="95" customFormat="1" ht="13.5" spans="1:15">
      <c r="A197" s="96"/>
      <c r="E197" s="102" t="s">
        <v>265</v>
      </c>
      <c r="F197" s="100"/>
      <c r="G197" s="100"/>
      <c r="H197" s="100"/>
      <c r="I197" s="100"/>
      <c r="J197" s="100"/>
      <c r="K197" s="100"/>
      <c r="L197" s="100"/>
      <c r="M197" s="100"/>
      <c r="N197" s="102"/>
      <c r="O197" s="102"/>
    </row>
    <row r="198" s="95" customFormat="1" ht="13.5" spans="1:15">
      <c r="A198" s="96"/>
      <c r="E198" s="102" t="s">
        <v>266</v>
      </c>
      <c r="F198" s="100"/>
      <c r="G198" s="100"/>
      <c r="H198" s="100"/>
      <c r="I198" s="100"/>
      <c r="J198" s="100"/>
      <c r="K198" s="100"/>
      <c r="L198" s="100"/>
      <c r="M198" s="100"/>
      <c r="N198" s="102"/>
      <c r="O198" s="102"/>
    </row>
    <row r="199" s="95" customFormat="1" ht="13.5" spans="1:15">
      <c r="A199" s="96"/>
      <c r="E199" s="102" t="s">
        <v>267</v>
      </c>
      <c r="F199" s="100"/>
      <c r="G199" s="100"/>
      <c r="H199" s="100"/>
      <c r="I199" s="100"/>
      <c r="J199" s="100"/>
      <c r="K199" s="100"/>
      <c r="L199" s="100"/>
      <c r="M199" s="100"/>
      <c r="N199" s="102"/>
      <c r="O199" s="102"/>
    </row>
    <row r="200" s="95" customFormat="1" ht="13.5" spans="1:15">
      <c r="A200" s="96"/>
      <c r="E200" s="102" t="s">
        <v>268</v>
      </c>
      <c r="F200" s="100"/>
      <c r="G200" s="100"/>
      <c r="H200" s="100"/>
      <c r="I200" s="100"/>
      <c r="J200" s="100"/>
      <c r="K200" s="100"/>
      <c r="L200" s="100"/>
      <c r="M200" s="100"/>
      <c r="N200" s="102"/>
      <c r="O200" s="102"/>
    </row>
    <row r="201" s="95" customFormat="1" ht="13.5" spans="1:15">
      <c r="A201" s="96"/>
      <c r="E201" s="102" t="s">
        <v>269</v>
      </c>
      <c r="F201" s="100"/>
      <c r="G201" s="100"/>
      <c r="H201" s="100"/>
      <c r="I201" s="100"/>
      <c r="J201" s="100"/>
      <c r="K201" s="100"/>
      <c r="L201" s="100"/>
      <c r="M201" s="100"/>
      <c r="N201" s="102"/>
      <c r="O201" s="102"/>
    </row>
    <row r="202" s="95" customFormat="1" ht="13.5" spans="1:15">
      <c r="A202" s="96"/>
      <c r="E202" s="102" t="s">
        <v>270</v>
      </c>
      <c r="F202" s="100"/>
      <c r="G202" s="100"/>
      <c r="H202" s="100"/>
      <c r="I202" s="100"/>
      <c r="J202" s="100"/>
      <c r="K202" s="100"/>
      <c r="L202" s="100"/>
      <c r="M202" s="100"/>
      <c r="N202" s="102"/>
      <c r="O202" s="102"/>
    </row>
    <row r="203" s="95" customFormat="1" ht="13.5" spans="1:15">
      <c r="A203" s="96"/>
      <c r="E203" s="102" t="s">
        <v>271</v>
      </c>
      <c r="F203" s="100"/>
      <c r="G203" s="100"/>
      <c r="H203" s="100"/>
      <c r="I203" s="100"/>
      <c r="J203" s="100"/>
      <c r="K203" s="100"/>
      <c r="L203" s="100"/>
      <c r="M203" s="100"/>
      <c r="N203" s="102"/>
      <c r="O203" s="102"/>
    </row>
    <row r="204" s="95" customFormat="1" ht="13.5" spans="1:15">
      <c r="A204" s="96"/>
      <c r="E204" s="102" t="s">
        <v>272</v>
      </c>
      <c r="F204" s="100"/>
      <c r="G204" s="100"/>
      <c r="H204" s="100"/>
      <c r="I204" s="100"/>
      <c r="J204" s="100"/>
      <c r="K204" s="100"/>
      <c r="L204" s="100"/>
      <c r="M204" s="100"/>
      <c r="N204" s="102"/>
      <c r="O204" s="102"/>
    </row>
    <row r="205" s="95" customFormat="1" ht="13.5" spans="1:15">
      <c r="A205" s="96"/>
      <c r="E205" s="102" t="s">
        <v>273</v>
      </c>
      <c r="F205" s="100"/>
      <c r="G205" s="100"/>
      <c r="H205" s="100"/>
      <c r="I205" s="100"/>
      <c r="J205" s="100"/>
      <c r="K205" s="100"/>
      <c r="L205" s="100"/>
      <c r="M205" s="100"/>
      <c r="N205" s="102"/>
      <c r="O205" s="102"/>
    </row>
    <row r="206" s="95" customFormat="1" ht="13.5" spans="1:15">
      <c r="A206" s="96"/>
      <c r="E206" s="102" t="s">
        <v>274</v>
      </c>
      <c r="F206" s="100"/>
      <c r="G206" s="100"/>
      <c r="H206" s="100"/>
      <c r="I206" s="100"/>
      <c r="J206" s="100"/>
      <c r="K206" s="100"/>
      <c r="L206" s="100"/>
      <c r="M206" s="100"/>
      <c r="N206" s="102"/>
      <c r="O206" s="102"/>
    </row>
    <row r="207" s="95" customFormat="1" ht="13.5" spans="1:15">
      <c r="A207" s="96"/>
      <c r="E207" s="102" t="s">
        <v>275</v>
      </c>
      <c r="F207" s="100"/>
      <c r="G207" s="100"/>
      <c r="H207" s="100"/>
      <c r="I207" s="100"/>
      <c r="J207" s="100"/>
      <c r="K207" s="100"/>
      <c r="L207" s="100"/>
      <c r="M207" s="100"/>
      <c r="N207" s="102"/>
      <c r="O207" s="102"/>
    </row>
    <row r="208" s="95" customFormat="1" ht="13.5" spans="1:15">
      <c r="A208" s="96"/>
      <c r="E208" s="102" t="s">
        <v>276</v>
      </c>
      <c r="F208" s="100"/>
      <c r="G208" s="100"/>
      <c r="H208" s="100"/>
      <c r="I208" s="100"/>
      <c r="J208" s="100"/>
      <c r="K208" s="100"/>
      <c r="L208" s="100"/>
      <c r="M208" s="100"/>
      <c r="N208" s="102"/>
      <c r="O208" s="102"/>
    </row>
    <row r="209" s="95" customFormat="1" ht="13.5" spans="1:15">
      <c r="A209" s="96"/>
      <c r="E209" s="102" t="s">
        <v>277</v>
      </c>
      <c r="F209" s="100"/>
      <c r="G209" s="100"/>
      <c r="H209" s="100"/>
      <c r="I209" s="100"/>
      <c r="J209" s="100"/>
      <c r="K209" s="100"/>
      <c r="L209" s="100"/>
      <c r="M209" s="100"/>
      <c r="N209" s="102"/>
      <c r="O209" s="102"/>
    </row>
    <row r="210" s="95" customFormat="1" ht="13.5" spans="1:15">
      <c r="A210" s="96"/>
      <c r="E210" s="102" t="s">
        <v>278</v>
      </c>
      <c r="F210" s="100"/>
      <c r="G210" s="100"/>
      <c r="H210" s="100"/>
      <c r="I210" s="100"/>
      <c r="J210" s="100"/>
      <c r="K210" s="100"/>
      <c r="L210" s="100"/>
      <c r="M210" s="100"/>
      <c r="N210" s="102"/>
      <c r="O210" s="102"/>
    </row>
    <row r="211" s="95" customFormat="1" ht="13.5" spans="1:15">
      <c r="A211" s="96"/>
      <c r="E211" s="102" t="s">
        <v>279</v>
      </c>
      <c r="F211" s="100"/>
      <c r="G211" s="100"/>
      <c r="H211" s="100"/>
      <c r="I211" s="100"/>
      <c r="J211" s="100"/>
      <c r="K211" s="100"/>
      <c r="L211" s="100"/>
      <c r="M211" s="100"/>
      <c r="N211" s="102"/>
      <c r="O211" s="102"/>
    </row>
    <row r="212" s="95" customFormat="1" ht="13.5" spans="1:15">
      <c r="A212" s="96"/>
      <c r="E212" s="102" t="s">
        <v>280</v>
      </c>
      <c r="F212" s="100"/>
      <c r="G212" s="100"/>
      <c r="H212" s="100"/>
      <c r="I212" s="100"/>
      <c r="J212" s="100"/>
      <c r="K212" s="100"/>
      <c r="L212" s="100"/>
      <c r="M212" s="100"/>
      <c r="N212" s="102"/>
      <c r="O212" s="102"/>
    </row>
    <row r="213" s="95" customFormat="1" ht="13.5" spans="1:15">
      <c r="A213" s="96"/>
      <c r="E213" s="102" t="s">
        <v>281</v>
      </c>
      <c r="F213" s="100"/>
      <c r="G213" s="100"/>
      <c r="H213" s="100"/>
      <c r="I213" s="100"/>
      <c r="J213" s="100"/>
      <c r="K213" s="100"/>
      <c r="L213" s="100"/>
      <c r="M213" s="100"/>
      <c r="N213" s="102"/>
      <c r="O213" s="102"/>
    </row>
    <row r="214" s="95" customFormat="1" ht="13.5" spans="1:15">
      <c r="A214" s="96"/>
      <c r="E214" s="102" t="s">
        <v>282</v>
      </c>
      <c r="F214" s="100"/>
      <c r="G214" s="100"/>
      <c r="H214" s="100"/>
      <c r="I214" s="100"/>
      <c r="J214" s="100"/>
      <c r="K214" s="100"/>
      <c r="L214" s="100"/>
      <c r="M214" s="100"/>
      <c r="N214" s="102"/>
      <c r="O214" s="102"/>
    </row>
    <row r="215" s="95" customFormat="1" ht="13.5" spans="1:15">
      <c r="A215" s="96"/>
      <c r="E215" s="102" t="s">
        <v>283</v>
      </c>
      <c r="F215" s="100"/>
      <c r="G215" s="100"/>
      <c r="H215" s="100"/>
      <c r="I215" s="100"/>
      <c r="J215" s="100"/>
      <c r="K215" s="100"/>
      <c r="L215" s="100"/>
      <c r="M215" s="100"/>
      <c r="N215" s="102"/>
      <c r="O215" s="102"/>
    </row>
    <row r="216" s="95" customFormat="1" ht="13.5" spans="1:15">
      <c r="A216" s="96"/>
      <c r="E216" s="102" t="s">
        <v>284</v>
      </c>
      <c r="F216" s="100"/>
      <c r="G216" s="100"/>
      <c r="H216" s="100"/>
      <c r="I216" s="100"/>
      <c r="J216" s="100"/>
      <c r="K216" s="100"/>
      <c r="L216" s="100"/>
      <c r="M216" s="100"/>
      <c r="N216" s="102"/>
      <c r="O216" s="102"/>
    </row>
    <row r="217" s="95" customFormat="1" ht="13.5" spans="1:15">
      <c r="A217" s="96"/>
      <c r="E217" s="102" t="s">
        <v>285</v>
      </c>
      <c r="F217" s="100"/>
      <c r="G217" s="100"/>
      <c r="H217" s="100"/>
      <c r="I217" s="100"/>
      <c r="J217" s="100"/>
      <c r="K217" s="100"/>
      <c r="L217" s="100"/>
      <c r="M217" s="100"/>
      <c r="N217" s="102"/>
      <c r="O217" s="102"/>
    </row>
    <row r="218" s="95" customFormat="1" ht="13.5" spans="1:15">
      <c r="A218" s="96"/>
      <c r="E218" s="102" t="s">
        <v>286</v>
      </c>
      <c r="F218" s="100"/>
      <c r="G218" s="100"/>
      <c r="H218" s="100"/>
      <c r="I218" s="100"/>
      <c r="J218" s="100"/>
      <c r="K218" s="100"/>
      <c r="L218" s="100"/>
      <c r="M218" s="100"/>
      <c r="N218" s="102"/>
      <c r="O218" s="102"/>
    </row>
    <row r="219" s="95" customFormat="1" ht="13.5" spans="1:15">
      <c r="A219" s="96"/>
      <c r="E219" s="102" t="s">
        <v>287</v>
      </c>
      <c r="F219" s="100"/>
      <c r="G219" s="100"/>
      <c r="H219" s="100"/>
      <c r="I219" s="100"/>
      <c r="J219" s="100"/>
      <c r="K219" s="100"/>
      <c r="L219" s="100"/>
      <c r="M219" s="100"/>
      <c r="N219" s="102"/>
      <c r="O219" s="102"/>
    </row>
    <row r="220" s="95" customFormat="1" ht="13.5" spans="1:15">
      <c r="A220" s="96"/>
      <c r="E220" s="102" t="s">
        <v>288</v>
      </c>
      <c r="F220" s="100"/>
      <c r="G220" s="100"/>
      <c r="H220" s="100"/>
      <c r="I220" s="100"/>
      <c r="J220" s="100"/>
      <c r="K220" s="100"/>
      <c r="L220" s="100"/>
      <c r="M220" s="100"/>
      <c r="N220" s="102"/>
      <c r="O220" s="102"/>
    </row>
    <row r="221" s="95" customFormat="1" ht="13.5" spans="1:15">
      <c r="A221" s="96"/>
      <c r="E221" s="102" t="s">
        <v>289</v>
      </c>
      <c r="F221" s="100"/>
      <c r="G221" s="100"/>
      <c r="H221" s="100"/>
      <c r="I221" s="100"/>
      <c r="J221" s="100"/>
      <c r="K221" s="100"/>
      <c r="L221" s="100"/>
      <c r="M221" s="100"/>
      <c r="N221" s="102"/>
      <c r="O221" s="102"/>
    </row>
    <row r="222" s="95" customFormat="1" ht="13.5" spans="1:15">
      <c r="A222" s="96"/>
      <c r="E222" s="102" t="s">
        <v>290</v>
      </c>
      <c r="F222" s="100"/>
      <c r="G222" s="100"/>
      <c r="H222" s="100"/>
      <c r="I222" s="100"/>
      <c r="J222" s="100"/>
      <c r="K222" s="100"/>
      <c r="L222" s="100"/>
      <c r="M222" s="100"/>
      <c r="N222" s="102"/>
      <c r="O222" s="102"/>
    </row>
    <row r="223" s="95" customFormat="1" ht="13.5" spans="1:15">
      <c r="A223" s="96"/>
      <c r="E223" s="102" t="s">
        <v>291</v>
      </c>
      <c r="F223" s="100"/>
      <c r="G223" s="100"/>
      <c r="H223" s="100"/>
      <c r="I223" s="100"/>
      <c r="J223" s="100"/>
      <c r="K223" s="100"/>
      <c r="L223" s="100"/>
      <c r="M223" s="100"/>
      <c r="N223" s="102"/>
      <c r="O223" s="102"/>
    </row>
    <row r="224" s="95" customFormat="1" ht="13.5" spans="1:15">
      <c r="A224" s="96"/>
      <c r="E224" s="102" t="s">
        <v>292</v>
      </c>
      <c r="F224" s="100"/>
      <c r="G224" s="100"/>
      <c r="H224" s="100"/>
      <c r="I224" s="100"/>
      <c r="J224" s="100"/>
      <c r="K224" s="100"/>
      <c r="L224" s="100"/>
      <c r="M224" s="100"/>
      <c r="N224" s="102"/>
      <c r="O224" s="102"/>
    </row>
    <row r="225" s="95" customFormat="1" ht="13.5" spans="1:15">
      <c r="A225" s="96"/>
      <c r="E225" s="102" t="s">
        <v>293</v>
      </c>
      <c r="F225" s="100"/>
      <c r="G225" s="100"/>
      <c r="H225" s="100"/>
      <c r="I225" s="100"/>
      <c r="J225" s="100"/>
      <c r="K225" s="100"/>
      <c r="L225" s="100"/>
      <c r="M225" s="100"/>
      <c r="N225" s="102"/>
      <c r="O225" s="102"/>
    </row>
    <row r="226" s="95" customFormat="1" ht="13.5" spans="1:15">
      <c r="A226" s="96"/>
      <c r="E226" s="102" t="s">
        <v>294</v>
      </c>
      <c r="F226" s="100"/>
      <c r="G226" s="100"/>
      <c r="H226" s="100"/>
      <c r="I226" s="100"/>
      <c r="J226" s="100"/>
      <c r="K226" s="100"/>
      <c r="L226" s="100"/>
      <c r="M226" s="100"/>
      <c r="N226" s="102"/>
      <c r="O226" s="102"/>
    </row>
    <row r="227" s="95" customFormat="1" ht="13.5" spans="1:15">
      <c r="A227" s="96"/>
      <c r="E227" s="102" t="s">
        <v>295</v>
      </c>
      <c r="F227" s="100"/>
      <c r="G227" s="100"/>
      <c r="H227" s="100"/>
      <c r="I227" s="100"/>
      <c r="J227" s="100"/>
      <c r="K227" s="100"/>
      <c r="L227" s="100"/>
      <c r="M227" s="100"/>
      <c r="N227" s="102"/>
      <c r="O227" s="102"/>
    </row>
    <row r="228" s="95" customFormat="1" ht="13.5" spans="1:15">
      <c r="A228" s="96"/>
      <c r="E228" s="102" t="s">
        <v>296</v>
      </c>
      <c r="F228" s="100"/>
      <c r="G228" s="100"/>
      <c r="H228" s="100"/>
      <c r="I228" s="100"/>
      <c r="J228" s="100"/>
      <c r="K228" s="100"/>
      <c r="L228" s="100"/>
      <c r="M228" s="100"/>
      <c r="N228" s="102"/>
      <c r="O228" s="102"/>
    </row>
    <row r="229" s="95" customFormat="1" ht="13.5" spans="1:15">
      <c r="A229" s="96"/>
      <c r="E229" s="102" t="s">
        <v>297</v>
      </c>
      <c r="F229" s="100"/>
      <c r="G229" s="100"/>
      <c r="H229" s="100"/>
      <c r="I229" s="100"/>
      <c r="J229" s="100"/>
      <c r="K229" s="100"/>
      <c r="L229" s="100"/>
      <c r="M229" s="100"/>
      <c r="N229" s="102"/>
      <c r="O229" s="102"/>
    </row>
    <row r="230" s="95" customFormat="1" ht="13.5" spans="1:15">
      <c r="A230" s="96"/>
      <c r="E230" s="102" t="s">
        <v>298</v>
      </c>
      <c r="F230" s="100"/>
      <c r="G230" s="100"/>
      <c r="H230" s="100"/>
      <c r="I230" s="100"/>
      <c r="J230" s="100"/>
      <c r="K230" s="100"/>
      <c r="L230" s="100"/>
      <c r="M230" s="100"/>
      <c r="N230" s="102"/>
      <c r="O230" s="102"/>
    </row>
    <row r="231" s="95" customFormat="1" ht="13.5" spans="1:15">
      <c r="A231" s="96"/>
      <c r="E231" s="102" t="s">
        <v>299</v>
      </c>
      <c r="F231" s="100"/>
      <c r="G231" s="100"/>
      <c r="H231" s="100"/>
      <c r="I231" s="100"/>
      <c r="J231" s="100"/>
      <c r="K231" s="100"/>
      <c r="L231" s="100"/>
      <c r="M231" s="100"/>
      <c r="N231" s="102"/>
      <c r="O231" s="102"/>
    </row>
    <row r="232" s="95" customFormat="1" ht="13.5" spans="1:15">
      <c r="A232" s="96"/>
      <c r="E232" s="102" t="s">
        <v>300</v>
      </c>
      <c r="F232" s="100"/>
      <c r="G232" s="100"/>
      <c r="H232" s="100"/>
      <c r="I232" s="100"/>
      <c r="J232" s="100"/>
      <c r="K232" s="100"/>
      <c r="L232" s="100"/>
      <c r="M232" s="100"/>
      <c r="N232" s="102"/>
      <c r="O232" s="102"/>
    </row>
    <row r="233" s="95" customFormat="1" ht="13.5" spans="1:15">
      <c r="A233" s="96"/>
      <c r="E233" s="102" t="s">
        <v>301</v>
      </c>
      <c r="F233" s="100"/>
      <c r="G233" s="100"/>
      <c r="H233" s="100"/>
      <c r="I233" s="100"/>
      <c r="J233" s="100"/>
      <c r="K233" s="100"/>
      <c r="L233" s="100"/>
      <c r="M233" s="100"/>
      <c r="N233" s="102"/>
      <c r="O233" s="102"/>
    </row>
    <row r="234" s="95" customFormat="1" ht="13.5" spans="1:15">
      <c r="A234" s="96"/>
      <c r="E234" s="102" t="s">
        <v>302</v>
      </c>
      <c r="F234" s="100"/>
      <c r="G234" s="100"/>
      <c r="H234" s="100"/>
      <c r="I234" s="100"/>
      <c r="J234" s="100"/>
      <c r="K234" s="100"/>
      <c r="L234" s="100"/>
      <c r="M234" s="100"/>
      <c r="N234" s="102"/>
      <c r="O234" s="102"/>
    </row>
    <row r="235" s="95" customFormat="1" ht="13.5" spans="1:15">
      <c r="A235" s="96"/>
      <c r="E235" s="102" t="s">
        <v>303</v>
      </c>
      <c r="F235" s="100"/>
      <c r="G235" s="100"/>
      <c r="H235" s="100"/>
      <c r="I235" s="100"/>
      <c r="J235" s="100"/>
      <c r="K235" s="100"/>
      <c r="L235" s="100"/>
      <c r="M235" s="100"/>
      <c r="N235" s="102"/>
      <c r="O235" s="102"/>
    </row>
    <row r="236" s="95" customFormat="1" ht="13.5" spans="1:15">
      <c r="A236" s="96"/>
      <c r="E236" s="102" t="s">
        <v>304</v>
      </c>
      <c r="F236" s="100"/>
      <c r="G236" s="100"/>
      <c r="H236" s="100"/>
      <c r="I236" s="100"/>
      <c r="J236" s="100"/>
      <c r="K236" s="100"/>
      <c r="L236" s="100"/>
      <c r="M236" s="100"/>
      <c r="N236" s="102"/>
      <c r="O236" s="102"/>
    </row>
    <row r="237" s="95" customFormat="1" ht="13.5" spans="1:15">
      <c r="A237" s="96"/>
      <c r="E237" s="102" t="s">
        <v>305</v>
      </c>
      <c r="F237" s="100"/>
      <c r="G237" s="100"/>
      <c r="H237" s="100"/>
      <c r="I237" s="100"/>
      <c r="J237" s="100"/>
      <c r="K237" s="100"/>
      <c r="L237" s="100"/>
      <c r="M237" s="100"/>
      <c r="N237" s="102"/>
      <c r="O237" s="102"/>
    </row>
    <row r="238" s="95" customFormat="1" ht="13.5" spans="1:15">
      <c r="A238" s="96"/>
      <c r="E238" s="102" t="s">
        <v>306</v>
      </c>
      <c r="F238" s="100"/>
      <c r="G238" s="100"/>
      <c r="H238" s="100"/>
      <c r="I238" s="100"/>
      <c r="J238" s="100"/>
      <c r="K238" s="100"/>
      <c r="L238" s="100"/>
      <c r="M238" s="100"/>
      <c r="N238" s="102"/>
      <c r="O238" s="102"/>
    </row>
    <row r="239" s="95" customFormat="1" ht="13.5" spans="1:15">
      <c r="A239" s="96"/>
      <c r="E239" s="102" t="s">
        <v>307</v>
      </c>
      <c r="F239" s="100"/>
      <c r="G239" s="100"/>
      <c r="H239" s="100"/>
      <c r="I239" s="100"/>
      <c r="J239" s="100"/>
      <c r="K239" s="100"/>
      <c r="L239" s="100"/>
      <c r="M239" s="100"/>
      <c r="N239" s="102"/>
      <c r="O239" s="102"/>
    </row>
    <row r="240" s="95" customFormat="1" ht="13.5" spans="1:15">
      <c r="A240" s="96"/>
      <c r="E240" s="102" t="s">
        <v>308</v>
      </c>
      <c r="F240" s="100"/>
      <c r="G240" s="100"/>
      <c r="H240" s="100"/>
      <c r="I240" s="100"/>
      <c r="J240" s="100"/>
      <c r="K240" s="100"/>
      <c r="L240" s="100"/>
      <c r="M240" s="100"/>
      <c r="N240" s="102"/>
      <c r="O240" s="102"/>
    </row>
    <row r="241" s="95" customFormat="1" ht="13.5" spans="1:15">
      <c r="A241" s="96"/>
      <c r="E241" s="102" t="s">
        <v>309</v>
      </c>
      <c r="F241" s="100"/>
      <c r="G241" s="100"/>
      <c r="H241" s="100"/>
      <c r="I241" s="100"/>
      <c r="J241" s="100"/>
      <c r="K241" s="100"/>
      <c r="L241" s="100"/>
      <c r="M241" s="100"/>
      <c r="N241" s="102"/>
      <c r="O241" s="102"/>
    </row>
    <row r="242" s="95" customFormat="1" ht="13.5" spans="1:15">
      <c r="A242" s="96"/>
      <c r="E242" s="102" t="s">
        <v>310</v>
      </c>
      <c r="F242" s="100"/>
      <c r="G242" s="100"/>
      <c r="H242" s="100"/>
      <c r="I242" s="100"/>
      <c r="J242" s="100"/>
      <c r="K242" s="100"/>
      <c r="L242" s="100"/>
      <c r="M242" s="100"/>
      <c r="N242" s="102"/>
      <c r="O242" s="102"/>
    </row>
    <row r="243" s="95" customFormat="1" ht="13.5" spans="1:15">
      <c r="A243" s="96"/>
      <c r="E243" s="102" t="s">
        <v>311</v>
      </c>
      <c r="F243" s="100"/>
      <c r="G243" s="100"/>
      <c r="H243" s="100"/>
      <c r="I243" s="100"/>
      <c r="J243" s="100"/>
      <c r="K243" s="100"/>
      <c r="L243" s="100"/>
      <c r="M243" s="100"/>
      <c r="N243" s="102"/>
      <c r="O243" s="102"/>
    </row>
    <row r="244" s="95" customFormat="1" ht="13.5" spans="1:15">
      <c r="A244" s="96"/>
      <c r="E244" s="102" t="s">
        <v>312</v>
      </c>
      <c r="F244" s="100"/>
      <c r="G244" s="100"/>
      <c r="H244" s="100"/>
      <c r="I244" s="100"/>
      <c r="J244" s="100"/>
      <c r="K244" s="100"/>
      <c r="L244" s="100"/>
      <c r="M244" s="100"/>
      <c r="N244" s="102"/>
      <c r="O244" s="102"/>
    </row>
    <row r="245" s="95" customFormat="1" ht="13.5" spans="1:15">
      <c r="A245" s="96"/>
      <c r="E245" s="102" t="s">
        <v>313</v>
      </c>
      <c r="F245" s="100"/>
      <c r="G245" s="100"/>
      <c r="H245" s="100"/>
      <c r="I245" s="100"/>
      <c r="J245" s="100"/>
      <c r="K245" s="100"/>
      <c r="L245" s="100"/>
      <c r="M245" s="100"/>
      <c r="N245" s="102"/>
      <c r="O245" s="102"/>
    </row>
    <row r="246" s="95" customFormat="1" ht="13.5" spans="1:15">
      <c r="A246" s="96"/>
      <c r="E246" s="102" t="s">
        <v>314</v>
      </c>
      <c r="F246" s="100"/>
      <c r="G246" s="100"/>
      <c r="H246" s="100"/>
      <c r="I246" s="100"/>
      <c r="J246" s="100"/>
      <c r="K246" s="100"/>
      <c r="L246" s="100"/>
      <c r="M246" s="100"/>
      <c r="N246" s="102"/>
      <c r="O246" s="102"/>
    </row>
    <row r="247" s="95" customFormat="1" ht="13.5" spans="1:15">
      <c r="A247" s="96"/>
      <c r="E247" s="102" t="s">
        <v>315</v>
      </c>
      <c r="F247" s="100"/>
      <c r="G247" s="100"/>
      <c r="H247" s="100"/>
      <c r="I247" s="100"/>
      <c r="J247" s="100"/>
      <c r="K247" s="100"/>
      <c r="L247" s="100"/>
      <c r="M247" s="100"/>
      <c r="N247" s="102"/>
      <c r="O247" s="102"/>
    </row>
    <row r="248" s="95" customFormat="1" ht="13.5" spans="1:15">
      <c r="A248" s="96"/>
      <c r="E248" s="102" t="s">
        <v>316</v>
      </c>
      <c r="F248" s="100"/>
      <c r="G248" s="100"/>
      <c r="H248" s="100"/>
      <c r="I248" s="100"/>
      <c r="J248" s="100"/>
      <c r="K248" s="100"/>
      <c r="L248" s="100"/>
      <c r="M248" s="100"/>
      <c r="N248" s="102"/>
      <c r="O248" s="102"/>
    </row>
    <row r="249" s="95" customFormat="1" ht="13.5" spans="1:15">
      <c r="A249" s="96"/>
      <c r="E249" s="102" t="s">
        <v>317</v>
      </c>
      <c r="F249" s="100"/>
      <c r="G249" s="100"/>
      <c r="H249" s="100"/>
      <c r="I249" s="100"/>
      <c r="J249" s="100"/>
      <c r="K249" s="100"/>
      <c r="L249" s="100"/>
      <c r="M249" s="100"/>
      <c r="N249" s="102"/>
      <c r="O249" s="102"/>
    </row>
    <row r="250" s="95" customFormat="1" ht="13.5" spans="1:15">
      <c r="A250" s="96"/>
      <c r="E250" s="102" t="s">
        <v>318</v>
      </c>
      <c r="F250" s="100"/>
      <c r="G250" s="100"/>
      <c r="H250" s="100"/>
      <c r="I250" s="100"/>
      <c r="J250" s="100"/>
      <c r="K250" s="100"/>
      <c r="L250" s="100"/>
      <c r="M250" s="100"/>
      <c r="N250" s="102"/>
      <c r="O250" s="102"/>
    </row>
    <row r="251" s="95" customFormat="1" ht="13.5" spans="1:15">
      <c r="A251" s="96"/>
      <c r="E251" s="102" t="s">
        <v>319</v>
      </c>
      <c r="F251" s="100"/>
      <c r="G251" s="100"/>
      <c r="H251" s="100"/>
      <c r="I251" s="100"/>
      <c r="J251" s="100"/>
      <c r="K251" s="100"/>
      <c r="L251" s="100"/>
      <c r="M251" s="100"/>
      <c r="N251" s="102"/>
      <c r="O251" s="102"/>
    </row>
    <row r="252" s="95" customFormat="1" ht="13.5" spans="1:15">
      <c r="A252" s="96"/>
      <c r="E252" s="102" t="s">
        <v>320</v>
      </c>
      <c r="F252" s="100"/>
      <c r="G252" s="100"/>
      <c r="H252" s="100"/>
      <c r="I252" s="100"/>
      <c r="J252" s="100"/>
      <c r="K252" s="100"/>
      <c r="L252" s="100"/>
      <c r="M252" s="100"/>
      <c r="N252" s="102"/>
      <c r="O252" s="102"/>
    </row>
    <row r="253" s="95" customFormat="1" ht="13.5" spans="1:15">
      <c r="A253" s="96"/>
      <c r="E253" s="102" t="s">
        <v>321</v>
      </c>
      <c r="F253" s="100"/>
      <c r="G253" s="100"/>
      <c r="H253" s="100"/>
      <c r="I253" s="100"/>
      <c r="J253" s="100"/>
      <c r="K253" s="100"/>
      <c r="L253" s="100"/>
      <c r="M253" s="100"/>
      <c r="N253" s="102"/>
      <c r="O253" s="102"/>
    </row>
    <row r="254" s="95" customFormat="1" ht="13.5" spans="1:15">
      <c r="A254" s="96"/>
      <c r="E254" s="102" t="s">
        <v>322</v>
      </c>
      <c r="F254" s="100"/>
      <c r="G254" s="100"/>
      <c r="H254" s="100"/>
      <c r="I254" s="100"/>
      <c r="J254" s="100"/>
      <c r="K254" s="100"/>
      <c r="L254" s="100"/>
      <c r="M254" s="100"/>
      <c r="N254" s="102"/>
      <c r="O254" s="102"/>
    </row>
    <row r="255" s="95" customFormat="1" ht="13.5" spans="1:15">
      <c r="A255" s="96"/>
      <c r="E255" s="102" t="s">
        <v>323</v>
      </c>
      <c r="F255" s="100"/>
      <c r="G255" s="100"/>
      <c r="H255" s="100"/>
      <c r="I255" s="100"/>
      <c r="J255" s="100"/>
      <c r="K255" s="100"/>
      <c r="L255" s="100"/>
      <c r="M255" s="100"/>
      <c r="N255" s="102"/>
      <c r="O255" s="102"/>
    </row>
    <row r="256" s="95" customFormat="1" ht="13.5" spans="1:15">
      <c r="A256" s="96"/>
      <c r="E256" s="102" t="s">
        <v>324</v>
      </c>
      <c r="F256" s="100"/>
      <c r="G256" s="100"/>
      <c r="H256" s="100"/>
      <c r="I256" s="100"/>
      <c r="J256" s="100"/>
      <c r="K256" s="100"/>
      <c r="L256" s="100"/>
      <c r="M256" s="100"/>
      <c r="N256" s="102"/>
      <c r="O256" s="102"/>
    </row>
    <row r="257" s="95" customFormat="1" ht="13.5" spans="1:15">
      <c r="A257" s="96"/>
      <c r="E257" s="102" t="s">
        <v>325</v>
      </c>
      <c r="F257" s="100"/>
      <c r="G257" s="100"/>
      <c r="H257" s="100"/>
      <c r="I257" s="100"/>
      <c r="J257" s="100"/>
      <c r="K257" s="100"/>
      <c r="L257" s="100"/>
      <c r="M257" s="100"/>
      <c r="N257" s="102"/>
      <c r="O257" s="102"/>
    </row>
    <row r="258" s="95" customFormat="1" ht="13.5" spans="1:15">
      <c r="A258" s="96"/>
      <c r="E258" s="102" t="s">
        <v>326</v>
      </c>
      <c r="F258" s="100"/>
      <c r="G258" s="100"/>
      <c r="H258" s="100"/>
      <c r="I258" s="100"/>
      <c r="J258" s="100"/>
      <c r="K258" s="100"/>
      <c r="L258" s="100"/>
      <c r="M258" s="100"/>
      <c r="N258" s="102"/>
      <c r="O258" s="102"/>
    </row>
    <row r="259" s="95" customFormat="1" ht="13.5" spans="1:15">
      <c r="A259" s="96"/>
      <c r="E259" s="102" t="s">
        <v>327</v>
      </c>
      <c r="F259" s="100"/>
      <c r="G259" s="100"/>
      <c r="H259" s="100"/>
      <c r="I259" s="100"/>
      <c r="J259" s="100"/>
      <c r="K259" s="100"/>
      <c r="L259" s="100"/>
      <c r="M259" s="100"/>
      <c r="N259" s="102"/>
      <c r="O259" s="102"/>
    </row>
    <row r="260" s="95" customFormat="1" ht="13.5" spans="1:15">
      <c r="A260" s="96"/>
      <c r="E260" s="102" t="s">
        <v>328</v>
      </c>
      <c r="F260" s="100"/>
      <c r="G260" s="100"/>
      <c r="H260" s="100"/>
      <c r="I260" s="100"/>
      <c r="J260" s="100"/>
      <c r="K260" s="100"/>
      <c r="L260" s="100"/>
      <c r="M260" s="100"/>
      <c r="N260" s="102"/>
      <c r="O260" s="102"/>
    </row>
    <row r="261" s="95" customFormat="1" ht="13.5" spans="1:15">
      <c r="A261" s="96"/>
      <c r="E261" s="102" t="s">
        <v>329</v>
      </c>
      <c r="F261" s="100"/>
      <c r="G261" s="100"/>
      <c r="H261" s="100"/>
      <c r="I261" s="100"/>
      <c r="J261" s="100"/>
      <c r="K261" s="100"/>
      <c r="L261" s="100"/>
      <c r="M261" s="100"/>
      <c r="N261" s="102"/>
      <c r="O261" s="102"/>
    </row>
    <row r="262" s="95" customFormat="1" ht="13.5" spans="1:15">
      <c r="A262" s="96"/>
      <c r="E262" s="102" t="s">
        <v>330</v>
      </c>
      <c r="F262" s="100"/>
      <c r="G262" s="100"/>
      <c r="H262" s="100"/>
      <c r="I262" s="100"/>
      <c r="J262" s="100"/>
      <c r="K262" s="100"/>
      <c r="L262" s="100"/>
      <c r="M262" s="100"/>
      <c r="N262" s="102"/>
      <c r="O262" s="102"/>
    </row>
    <row r="263" s="95" customFormat="1" ht="13.5" spans="1:15">
      <c r="A263" s="96"/>
      <c r="E263" s="102" t="s">
        <v>331</v>
      </c>
      <c r="F263" s="100"/>
      <c r="G263" s="100"/>
      <c r="H263" s="100"/>
      <c r="I263" s="100"/>
      <c r="J263" s="100"/>
      <c r="K263" s="100"/>
      <c r="L263" s="100"/>
      <c r="M263" s="100"/>
      <c r="N263" s="102"/>
      <c r="O263" s="102"/>
    </row>
    <row r="264" s="95" customFormat="1" ht="13.5" spans="1:15">
      <c r="A264" s="96"/>
      <c r="E264" s="102" t="s">
        <v>332</v>
      </c>
      <c r="F264" s="100"/>
      <c r="G264" s="100"/>
      <c r="H264" s="100"/>
      <c r="I264" s="100"/>
      <c r="J264" s="100"/>
      <c r="K264" s="100"/>
      <c r="L264" s="100"/>
      <c r="M264" s="100"/>
      <c r="N264" s="102"/>
      <c r="O264" s="102"/>
    </row>
    <row r="265" s="95" customFormat="1" ht="13.5" spans="1:15">
      <c r="A265" s="96"/>
      <c r="E265" s="102" t="s">
        <v>333</v>
      </c>
      <c r="F265" s="100"/>
      <c r="G265" s="100"/>
      <c r="H265" s="100"/>
      <c r="I265" s="100"/>
      <c r="J265" s="100"/>
      <c r="K265" s="100"/>
      <c r="L265" s="100"/>
      <c r="M265" s="100"/>
      <c r="N265" s="102"/>
      <c r="O265" s="102"/>
    </row>
    <row r="266" s="95" customFormat="1" ht="13.5" spans="1:15">
      <c r="A266" s="96"/>
      <c r="E266" s="102" t="s">
        <v>334</v>
      </c>
      <c r="F266" s="100"/>
      <c r="G266" s="100"/>
      <c r="H266" s="100"/>
      <c r="I266" s="100"/>
      <c r="J266" s="100"/>
      <c r="K266" s="100"/>
      <c r="L266" s="100"/>
      <c r="M266" s="100"/>
      <c r="N266" s="102"/>
      <c r="O266" s="102"/>
    </row>
    <row r="267" s="95" customFormat="1" ht="13.5" spans="1:15">
      <c r="A267" s="96"/>
      <c r="E267" s="102" t="s">
        <v>335</v>
      </c>
      <c r="F267" s="100"/>
      <c r="G267" s="100"/>
      <c r="H267" s="100"/>
      <c r="I267" s="100"/>
      <c r="J267" s="100"/>
      <c r="K267" s="100"/>
      <c r="L267" s="100"/>
      <c r="M267" s="100"/>
      <c r="N267" s="102"/>
      <c r="O267" s="102"/>
    </row>
    <row r="268" s="95" customFormat="1" ht="13.5" spans="1:15">
      <c r="A268" s="96"/>
      <c r="E268" s="102" t="s">
        <v>336</v>
      </c>
      <c r="F268" s="100"/>
      <c r="G268" s="100"/>
      <c r="H268" s="100"/>
      <c r="I268" s="100"/>
      <c r="J268" s="100"/>
      <c r="K268" s="100"/>
      <c r="L268" s="100"/>
      <c r="M268" s="100"/>
      <c r="N268" s="102"/>
      <c r="O268" s="102"/>
    </row>
    <row r="269" s="95" customFormat="1" ht="13.5" spans="1:15">
      <c r="A269" s="96"/>
      <c r="E269" s="102" t="s">
        <v>337</v>
      </c>
      <c r="F269" s="100"/>
      <c r="G269" s="100"/>
      <c r="H269" s="100"/>
      <c r="I269" s="100"/>
      <c r="J269" s="100"/>
      <c r="K269" s="100"/>
      <c r="L269" s="100"/>
      <c r="M269" s="100"/>
      <c r="N269" s="102"/>
      <c r="O269" s="102"/>
    </row>
    <row r="270" s="95" customFormat="1" ht="13.5" spans="1:15">
      <c r="A270" s="96"/>
      <c r="E270" s="102" t="s">
        <v>338</v>
      </c>
      <c r="F270" s="100"/>
      <c r="G270" s="100"/>
      <c r="H270" s="100"/>
      <c r="I270" s="100"/>
      <c r="J270" s="100"/>
      <c r="K270" s="100"/>
      <c r="L270" s="100"/>
      <c r="M270" s="100"/>
      <c r="N270" s="102"/>
      <c r="O270" s="102"/>
    </row>
    <row r="271" s="95" customFormat="1" ht="13.5" spans="1:15">
      <c r="A271" s="96"/>
      <c r="E271" s="102" t="s">
        <v>339</v>
      </c>
      <c r="F271" s="100"/>
      <c r="G271" s="100"/>
      <c r="H271" s="100"/>
      <c r="I271" s="100"/>
      <c r="J271" s="100"/>
      <c r="K271" s="100"/>
      <c r="L271" s="100"/>
      <c r="M271" s="100"/>
      <c r="N271" s="102"/>
      <c r="O271" s="102"/>
    </row>
    <row r="272" s="95" customFormat="1" ht="13.5" spans="1:15">
      <c r="A272" s="96"/>
      <c r="E272" s="102" t="s">
        <v>340</v>
      </c>
      <c r="F272" s="100"/>
      <c r="G272" s="100"/>
      <c r="H272" s="100"/>
      <c r="I272" s="100"/>
      <c r="J272" s="100"/>
      <c r="K272" s="100"/>
      <c r="L272" s="100"/>
      <c r="M272" s="100"/>
      <c r="N272" s="102"/>
      <c r="O272" s="102"/>
    </row>
    <row r="273" s="95" customFormat="1" ht="13.5" spans="1:15">
      <c r="A273" s="96"/>
      <c r="E273" s="102" t="s">
        <v>341</v>
      </c>
      <c r="F273" s="100"/>
      <c r="G273" s="100"/>
      <c r="H273" s="100"/>
      <c r="I273" s="100"/>
      <c r="J273" s="100"/>
      <c r="K273" s="100"/>
      <c r="L273" s="100"/>
      <c r="M273" s="100"/>
      <c r="N273" s="102"/>
      <c r="O273" s="102"/>
    </row>
    <row r="274" s="95" customFormat="1" ht="13.5" spans="1:15">
      <c r="A274" s="96"/>
      <c r="E274" s="102" t="s">
        <v>342</v>
      </c>
      <c r="F274" s="100"/>
      <c r="G274" s="100"/>
      <c r="H274" s="100"/>
      <c r="I274" s="100"/>
      <c r="J274" s="100"/>
      <c r="K274" s="100"/>
      <c r="L274" s="100"/>
      <c r="M274" s="100"/>
      <c r="N274" s="102"/>
      <c r="O274" s="102"/>
    </row>
    <row r="275" s="95" customFormat="1" ht="13.5" spans="1:15">
      <c r="A275" s="96"/>
      <c r="E275" s="102" t="s">
        <v>343</v>
      </c>
      <c r="F275" s="100"/>
      <c r="G275" s="100"/>
      <c r="H275" s="100"/>
      <c r="I275" s="100"/>
      <c r="J275" s="100"/>
      <c r="K275" s="100"/>
      <c r="L275" s="100"/>
      <c r="M275" s="100"/>
      <c r="N275" s="102"/>
      <c r="O275" s="102"/>
    </row>
    <row r="276" s="95" customFormat="1" ht="13.5" spans="1:15">
      <c r="A276" s="96"/>
      <c r="E276" s="102" t="s">
        <v>344</v>
      </c>
      <c r="F276" s="100"/>
      <c r="G276" s="100"/>
      <c r="H276" s="100"/>
      <c r="I276" s="100"/>
      <c r="J276" s="100"/>
      <c r="K276" s="100"/>
      <c r="L276" s="100"/>
      <c r="M276" s="100"/>
      <c r="N276" s="102"/>
      <c r="O276" s="102"/>
    </row>
    <row r="277" s="95" customFormat="1" ht="13.5" spans="1:15">
      <c r="A277" s="96"/>
      <c r="E277" s="102" t="s">
        <v>345</v>
      </c>
      <c r="F277" s="100"/>
      <c r="G277" s="100"/>
      <c r="H277" s="100"/>
      <c r="I277" s="100"/>
      <c r="J277" s="100"/>
      <c r="K277" s="100"/>
      <c r="L277" s="100"/>
      <c r="M277" s="100"/>
      <c r="N277" s="102"/>
      <c r="O277" s="102"/>
    </row>
    <row r="278" s="95" customFormat="1" ht="13.5" spans="1:15">
      <c r="A278" s="96"/>
      <c r="E278" s="102" t="s">
        <v>346</v>
      </c>
      <c r="F278" s="100"/>
      <c r="G278" s="100"/>
      <c r="H278" s="100"/>
      <c r="I278" s="100"/>
      <c r="J278" s="100"/>
      <c r="K278" s="100"/>
      <c r="L278" s="100"/>
      <c r="M278" s="100"/>
      <c r="N278" s="102"/>
      <c r="O278" s="102"/>
    </row>
    <row r="279" s="95" customFormat="1" ht="13.5" spans="1:15">
      <c r="A279" s="96"/>
      <c r="E279" s="102" t="s">
        <v>347</v>
      </c>
      <c r="F279" s="100"/>
      <c r="G279" s="100"/>
      <c r="H279" s="100"/>
      <c r="I279" s="100"/>
      <c r="J279" s="100"/>
      <c r="K279" s="100"/>
      <c r="L279" s="100"/>
      <c r="M279" s="100"/>
      <c r="N279" s="102"/>
      <c r="O279" s="102"/>
    </row>
    <row r="280" s="95" customFormat="1" ht="13.5" spans="1:15">
      <c r="A280" s="96"/>
      <c r="E280" s="102" t="s">
        <v>348</v>
      </c>
      <c r="F280" s="100"/>
      <c r="G280" s="100"/>
      <c r="H280" s="100"/>
      <c r="I280" s="100"/>
      <c r="J280" s="100"/>
      <c r="K280" s="100"/>
      <c r="L280" s="100"/>
      <c r="M280" s="100"/>
      <c r="N280" s="102"/>
      <c r="O280" s="102"/>
    </row>
    <row r="281" s="95" customFormat="1" ht="13.5" spans="1:15">
      <c r="A281" s="96"/>
      <c r="E281" s="102" t="s">
        <v>349</v>
      </c>
      <c r="F281" s="100"/>
      <c r="G281" s="100"/>
      <c r="H281" s="100"/>
      <c r="I281" s="100"/>
      <c r="J281" s="100"/>
      <c r="K281" s="100"/>
      <c r="L281" s="100"/>
      <c r="M281" s="100"/>
      <c r="N281" s="102"/>
      <c r="O281" s="102"/>
    </row>
    <row r="282" s="95" customFormat="1" ht="13.5" spans="1:15">
      <c r="A282" s="96"/>
      <c r="E282" s="102" t="s">
        <v>350</v>
      </c>
      <c r="F282" s="100"/>
      <c r="G282" s="100"/>
      <c r="H282" s="100"/>
      <c r="I282" s="100"/>
      <c r="J282" s="100"/>
      <c r="K282" s="100"/>
      <c r="L282" s="100"/>
      <c r="M282" s="100"/>
      <c r="N282" s="102"/>
      <c r="O282" s="102"/>
    </row>
    <row r="283" s="95" customFormat="1" ht="13.5" spans="1:15">
      <c r="A283" s="96"/>
      <c r="E283" s="102" t="s">
        <v>351</v>
      </c>
      <c r="F283" s="100"/>
      <c r="G283" s="100"/>
      <c r="H283" s="100"/>
      <c r="I283" s="100"/>
      <c r="J283" s="100"/>
      <c r="K283" s="100"/>
      <c r="L283" s="100"/>
      <c r="M283" s="100"/>
      <c r="N283" s="102"/>
      <c r="O283" s="102"/>
    </row>
    <row r="284" s="95" customFormat="1" ht="13.5" spans="1:15">
      <c r="A284" s="96"/>
      <c r="E284" s="102" t="s">
        <v>352</v>
      </c>
      <c r="F284" s="100"/>
      <c r="G284" s="100"/>
      <c r="H284" s="100"/>
      <c r="I284" s="100"/>
      <c r="J284" s="100"/>
      <c r="K284" s="100"/>
      <c r="L284" s="100"/>
      <c r="M284" s="100"/>
      <c r="N284" s="102"/>
      <c r="O284" s="102"/>
    </row>
    <row r="285" s="95" customFormat="1" ht="13.5" spans="1:15">
      <c r="A285" s="96"/>
      <c r="E285" s="102" t="s">
        <v>353</v>
      </c>
      <c r="F285" s="100"/>
      <c r="G285" s="100"/>
      <c r="H285" s="100"/>
      <c r="I285" s="100"/>
      <c r="J285" s="100"/>
      <c r="K285" s="100"/>
      <c r="L285" s="100"/>
      <c r="M285" s="100"/>
      <c r="N285" s="102"/>
      <c r="O285" s="102"/>
    </row>
    <row r="286" s="95" customFormat="1" ht="13.5" spans="1:15">
      <c r="A286" s="96"/>
      <c r="E286" s="102" t="s">
        <v>354</v>
      </c>
      <c r="F286" s="100"/>
      <c r="G286" s="100"/>
      <c r="H286" s="100"/>
      <c r="I286" s="100"/>
      <c r="J286" s="100"/>
      <c r="K286" s="100"/>
      <c r="L286" s="100"/>
      <c r="M286" s="100"/>
      <c r="N286" s="102"/>
      <c r="O286" s="102"/>
    </row>
    <row r="287" s="95" customFormat="1" ht="13.5" spans="1:15">
      <c r="A287" s="96"/>
      <c r="E287" s="102" t="s">
        <v>355</v>
      </c>
      <c r="F287" s="100"/>
      <c r="G287" s="100"/>
      <c r="H287" s="100"/>
      <c r="I287" s="100"/>
      <c r="J287" s="100"/>
      <c r="K287" s="100"/>
      <c r="L287" s="100"/>
      <c r="M287" s="100"/>
      <c r="N287" s="102"/>
      <c r="O287" s="102"/>
    </row>
    <row r="288" s="95" customFormat="1" ht="13.5" spans="1:15">
      <c r="A288" s="96"/>
      <c r="E288" s="102" t="s">
        <v>356</v>
      </c>
      <c r="F288" s="100"/>
      <c r="G288" s="100"/>
      <c r="H288" s="100"/>
      <c r="I288" s="100"/>
      <c r="J288" s="100"/>
      <c r="K288" s="100"/>
      <c r="L288" s="100"/>
      <c r="M288" s="100"/>
      <c r="N288" s="102"/>
      <c r="O288" s="102"/>
    </row>
    <row r="289" s="95" customFormat="1" ht="13.5" spans="1:15">
      <c r="A289" s="96"/>
      <c r="E289" s="102" t="s">
        <v>357</v>
      </c>
      <c r="F289" s="100"/>
      <c r="G289" s="100"/>
      <c r="H289" s="100"/>
      <c r="I289" s="100"/>
      <c r="J289" s="100"/>
      <c r="K289" s="100"/>
      <c r="L289" s="100"/>
      <c r="M289" s="100"/>
      <c r="N289" s="102"/>
      <c r="O289" s="102"/>
    </row>
    <row r="290" s="95" customFormat="1" ht="13.5" spans="1:15">
      <c r="A290" s="96"/>
      <c r="E290" s="102" t="s">
        <v>358</v>
      </c>
      <c r="F290" s="100"/>
      <c r="G290" s="100"/>
      <c r="H290" s="100"/>
      <c r="I290" s="100"/>
      <c r="J290" s="100"/>
      <c r="K290" s="100"/>
      <c r="L290" s="100"/>
      <c r="M290" s="100"/>
      <c r="N290" s="102"/>
      <c r="O290" s="102"/>
    </row>
    <row r="291" s="95" customFormat="1" ht="13.5" spans="1:15">
      <c r="A291" s="96"/>
      <c r="E291" s="102" t="s">
        <v>359</v>
      </c>
      <c r="F291" s="100"/>
      <c r="G291" s="100"/>
      <c r="H291" s="100"/>
      <c r="I291" s="100"/>
      <c r="J291" s="100"/>
      <c r="K291" s="100"/>
      <c r="L291" s="100"/>
      <c r="M291" s="100"/>
      <c r="N291" s="102"/>
      <c r="O291" s="102"/>
    </row>
    <row r="292" s="95" customFormat="1" ht="13.5" spans="1:15">
      <c r="A292" s="96"/>
      <c r="E292" s="102" t="s">
        <v>360</v>
      </c>
      <c r="F292" s="100"/>
      <c r="G292" s="100"/>
      <c r="H292" s="100"/>
      <c r="I292" s="100"/>
      <c r="J292" s="100"/>
      <c r="K292" s="100"/>
      <c r="L292" s="100"/>
      <c r="M292" s="100"/>
      <c r="N292" s="102"/>
      <c r="O292" s="102"/>
    </row>
    <row r="293" s="95" customFormat="1" ht="13.5" spans="1:15">
      <c r="A293" s="96"/>
      <c r="E293" s="102" t="s">
        <v>361</v>
      </c>
      <c r="F293" s="100"/>
      <c r="G293" s="100"/>
      <c r="H293" s="100"/>
      <c r="I293" s="100"/>
      <c r="J293" s="100"/>
      <c r="K293" s="100"/>
      <c r="L293" s="100"/>
      <c r="M293" s="100"/>
      <c r="N293" s="102"/>
      <c r="O293" s="102"/>
    </row>
    <row r="294" s="95" customFormat="1" ht="13.5" spans="1:15">
      <c r="A294" s="96"/>
      <c r="E294" s="102" t="s">
        <v>362</v>
      </c>
      <c r="F294" s="100"/>
      <c r="G294" s="100"/>
      <c r="H294" s="100"/>
      <c r="I294" s="100"/>
      <c r="J294" s="100"/>
      <c r="K294" s="100"/>
      <c r="L294" s="100"/>
      <c r="M294" s="100"/>
      <c r="N294" s="102"/>
      <c r="O294" s="102"/>
    </row>
    <row r="295" s="95" customFormat="1" ht="13.5" spans="1:15">
      <c r="A295" s="96"/>
      <c r="E295" s="102" t="s">
        <v>363</v>
      </c>
      <c r="F295" s="100"/>
      <c r="G295" s="100"/>
      <c r="H295" s="100"/>
      <c r="I295" s="100"/>
      <c r="J295" s="100"/>
      <c r="K295" s="100"/>
      <c r="L295" s="100"/>
      <c r="M295" s="100"/>
      <c r="N295" s="102"/>
      <c r="O295" s="102"/>
    </row>
    <row r="296" s="95" customFormat="1" ht="13.5" spans="1:15">
      <c r="A296" s="96"/>
      <c r="E296" s="102" t="s">
        <v>364</v>
      </c>
      <c r="F296" s="100"/>
      <c r="G296" s="100"/>
      <c r="H296" s="100"/>
      <c r="I296" s="100"/>
      <c r="J296" s="100"/>
      <c r="K296" s="100"/>
      <c r="L296" s="100"/>
      <c r="M296" s="100"/>
      <c r="N296" s="102"/>
      <c r="O296" s="102"/>
    </row>
    <row r="297" s="95" customFormat="1" ht="13.5" spans="1:15">
      <c r="A297" s="96"/>
      <c r="E297" s="102" t="s">
        <v>365</v>
      </c>
      <c r="F297" s="100"/>
      <c r="G297" s="100"/>
      <c r="H297" s="100"/>
      <c r="I297" s="100"/>
      <c r="J297" s="100"/>
      <c r="K297" s="100"/>
      <c r="L297" s="100"/>
      <c r="M297" s="100"/>
      <c r="N297" s="102"/>
      <c r="O297" s="102"/>
    </row>
    <row r="298" s="95" customFormat="1" ht="13.5" spans="1:15">
      <c r="A298" s="96"/>
      <c r="E298" s="102" t="s">
        <v>366</v>
      </c>
      <c r="F298" s="100"/>
      <c r="G298" s="100"/>
      <c r="H298" s="100"/>
      <c r="I298" s="100"/>
      <c r="J298" s="100"/>
      <c r="K298" s="100"/>
      <c r="L298" s="100"/>
      <c r="M298" s="100"/>
      <c r="N298" s="102"/>
      <c r="O298" s="102"/>
    </row>
    <row r="299" s="95" customFormat="1" ht="13.5" spans="1:15">
      <c r="A299" s="96"/>
      <c r="E299" s="102" t="s">
        <v>367</v>
      </c>
      <c r="F299" s="100"/>
      <c r="G299" s="100"/>
      <c r="H299" s="100"/>
      <c r="I299" s="100"/>
      <c r="J299" s="100"/>
      <c r="K299" s="100"/>
      <c r="L299" s="100"/>
      <c r="M299" s="100"/>
      <c r="N299" s="102"/>
      <c r="O299" s="102"/>
    </row>
    <row r="300" s="95" customFormat="1" ht="13.5" spans="1:15">
      <c r="A300" s="96"/>
      <c r="E300" s="102" t="s">
        <v>368</v>
      </c>
      <c r="F300" s="100"/>
      <c r="G300" s="100"/>
      <c r="H300" s="100"/>
      <c r="I300" s="100"/>
      <c r="J300" s="100"/>
      <c r="K300" s="100"/>
      <c r="L300" s="100"/>
      <c r="M300" s="100"/>
      <c r="N300" s="102"/>
      <c r="O300" s="102"/>
    </row>
    <row r="301" s="95" customFormat="1" ht="13.5" spans="1:15">
      <c r="A301" s="96"/>
      <c r="E301" s="102" t="s">
        <v>369</v>
      </c>
      <c r="F301" s="100"/>
      <c r="G301" s="100"/>
      <c r="H301" s="100"/>
      <c r="I301" s="100"/>
      <c r="J301" s="100"/>
      <c r="K301" s="100"/>
      <c r="L301" s="100"/>
      <c r="M301" s="100"/>
      <c r="N301" s="102"/>
      <c r="O301" s="102"/>
    </row>
    <row r="302" s="95" customFormat="1" ht="13.5" spans="1:15">
      <c r="A302" s="96"/>
      <c r="E302" s="102" t="s">
        <v>370</v>
      </c>
      <c r="F302" s="100"/>
      <c r="G302" s="100"/>
      <c r="H302" s="100"/>
      <c r="I302" s="100"/>
      <c r="J302" s="100"/>
      <c r="K302" s="100"/>
      <c r="L302" s="100"/>
      <c r="M302" s="100"/>
      <c r="N302" s="102"/>
      <c r="O302" s="102"/>
    </row>
    <row r="303" s="95" customFormat="1" ht="13.5" spans="1:15">
      <c r="A303" s="96"/>
      <c r="E303" s="102" t="s">
        <v>371</v>
      </c>
      <c r="F303" s="100"/>
      <c r="G303" s="100"/>
      <c r="H303" s="100"/>
      <c r="I303" s="100"/>
      <c r="J303" s="100"/>
      <c r="K303" s="100"/>
      <c r="L303" s="100"/>
      <c r="M303" s="100"/>
      <c r="N303" s="102"/>
      <c r="O303" s="102"/>
    </row>
    <row r="304" s="95" customFormat="1" ht="13.5" spans="1:15">
      <c r="A304" s="96"/>
      <c r="E304" s="102" t="s">
        <v>372</v>
      </c>
      <c r="F304" s="100"/>
      <c r="G304" s="100"/>
      <c r="H304" s="100"/>
      <c r="I304" s="100"/>
      <c r="J304" s="100"/>
      <c r="K304" s="100"/>
      <c r="L304" s="100"/>
      <c r="M304" s="100"/>
      <c r="N304" s="102"/>
      <c r="O304" s="102"/>
    </row>
    <row r="305" s="95" customFormat="1" ht="13.5" spans="1:15">
      <c r="A305" s="96"/>
      <c r="E305" s="102" t="s">
        <v>373</v>
      </c>
      <c r="F305" s="100"/>
      <c r="G305" s="100"/>
      <c r="H305" s="100"/>
      <c r="I305" s="100"/>
      <c r="J305" s="100"/>
      <c r="K305" s="100"/>
      <c r="L305" s="100"/>
      <c r="M305" s="100"/>
      <c r="N305" s="102"/>
      <c r="O305" s="102"/>
    </row>
    <row r="306" s="95" customFormat="1" ht="13.5" spans="1:15">
      <c r="A306" s="96"/>
      <c r="E306" s="102" t="s">
        <v>374</v>
      </c>
      <c r="F306" s="100"/>
      <c r="G306" s="100"/>
      <c r="H306" s="100"/>
      <c r="I306" s="100"/>
      <c r="J306" s="100"/>
      <c r="K306" s="100"/>
      <c r="L306" s="100"/>
      <c r="M306" s="100"/>
      <c r="N306" s="102"/>
      <c r="O306" s="102"/>
    </row>
    <row r="307" s="95" customFormat="1" ht="13.5" spans="1:15">
      <c r="A307" s="96"/>
      <c r="E307" s="102" t="s">
        <v>375</v>
      </c>
      <c r="F307" s="100"/>
      <c r="G307" s="100"/>
      <c r="H307" s="100"/>
      <c r="I307" s="100"/>
      <c r="J307" s="100"/>
      <c r="K307" s="100"/>
      <c r="L307" s="100"/>
      <c r="M307" s="100"/>
      <c r="N307" s="102"/>
      <c r="O307" s="102"/>
    </row>
    <row r="308" s="95" customFormat="1" ht="13.5" spans="1:15">
      <c r="A308" s="96"/>
      <c r="E308" s="102" t="s">
        <v>376</v>
      </c>
      <c r="F308" s="100"/>
      <c r="G308" s="100"/>
      <c r="H308" s="100"/>
      <c r="I308" s="100"/>
      <c r="J308" s="100"/>
      <c r="K308" s="100"/>
      <c r="L308" s="100"/>
      <c r="M308" s="100"/>
      <c r="N308" s="102"/>
      <c r="O308" s="102"/>
    </row>
    <row r="309" s="95" customFormat="1" ht="13.5" spans="1:15">
      <c r="A309" s="96"/>
      <c r="E309" s="102" t="s">
        <v>377</v>
      </c>
      <c r="F309" s="100"/>
      <c r="G309" s="100"/>
      <c r="H309" s="100"/>
      <c r="I309" s="100"/>
      <c r="J309" s="100"/>
      <c r="K309" s="100"/>
      <c r="L309" s="100"/>
      <c r="M309" s="100"/>
      <c r="N309" s="102"/>
      <c r="O309" s="102"/>
    </row>
    <row r="310" s="95" customFormat="1" ht="13.5" spans="1:15">
      <c r="A310" s="96"/>
      <c r="E310" s="102" t="s">
        <v>378</v>
      </c>
      <c r="F310" s="100"/>
      <c r="G310" s="100"/>
      <c r="H310" s="100"/>
      <c r="I310" s="100"/>
      <c r="J310" s="100"/>
      <c r="K310" s="100"/>
      <c r="L310" s="100"/>
      <c r="M310" s="100"/>
      <c r="N310" s="102"/>
      <c r="O310" s="102"/>
    </row>
    <row r="311" s="95" customFormat="1" ht="13.5" spans="1:15">
      <c r="A311" s="96"/>
      <c r="E311" s="102" t="s">
        <v>379</v>
      </c>
      <c r="F311" s="100"/>
      <c r="G311" s="100"/>
      <c r="H311" s="100"/>
      <c r="I311" s="100"/>
      <c r="J311" s="100"/>
      <c r="K311" s="100"/>
      <c r="L311" s="100"/>
      <c r="M311" s="100"/>
      <c r="N311" s="102"/>
      <c r="O311" s="102"/>
    </row>
    <row r="312" s="95" customFormat="1" ht="13.5" spans="1:15">
      <c r="A312" s="96"/>
      <c r="E312" s="102" t="s">
        <v>380</v>
      </c>
      <c r="F312" s="100"/>
      <c r="G312" s="100"/>
      <c r="H312" s="100"/>
      <c r="I312" s="100"/>
      <c r="J312" s="100"/>
      <c r="K312" s="100"/>
      <c r="L312" s="100"/>
      <c r="M312" s="100"/>
      <c r="N312" s="102"/>
      <c r="O312" s="102"/>
    </row>
    <row r="313" s="95" customFormat="1" ht="13.5" spans="1:15">
      <c r="A313" s="96"/>
      <c r="E313" s="102" t="s">
        <v>381</v>
      </c>
      <c r="F313" s="100"/>
      <c r="G313" s="100"/>
      <c r="H313" s="100"/>
      <c r="I313" s="100"/>
      <c r="J313" s="100"/>
      <c r="K313" s="100"/>
      <c r="L313" s="100"/>
      <c r="M313" s="100"/>
      <c r="N313" s="102"/>
      <c r="O313" s="102"/>
    </row>
    <row r="314" s="95" customFormat="1" ht="13.5" spans="1:15">
      <c r="A314" s="96"/>
      <c r="E314" s="102" t="s">
        <v>382</v>
      </c>
      <c r="F314" s="100"/>
      <c r="G314" s="100"/>
      <c r="H314" s="100"/>
      <c r="I314" s="100"/>
      <c r="J314" s="100"/>
      <c r="K314" s="100"/>
      <c r="L314" s="100"/>
      <c r="M314" s="100"/>
      <c r="N314" s="102"/>
      <c r="O314" s="102"/>
    </row>
    <row r="315" s="95" customFormat="1" ht="13.5" spans="1:15">
      <c r="A315" s="96"/>
      <c r="E315" s="102" t="s">
        <v>383</v>
      </c>
      <c r="F315" s="100"/>
      <c r="G315" s="100"/>
      <c r="H315" s="100"/>
      <c r="I315" s="100"/>
      <c r="J315" s="100"/>
      <c r="K315" s="100"/>
      <c r="L315" s="100"/>
      <c r="M315" s="100"/>
      <c r="N315" s="102"/>
      <c r="O315" s="102"/>
    </row>
    <row r="316" s="95" customFormat="1" ht="13.5" spans="1:15">
      <c r="A316" s="96"/>
      <c r="E316" s="102" t="s">
        <v>384</v>
      </c>
      <c r="F316" s="100"/>
      <c r="G316" s="100"/>
      <c r="H316" s="100"/>
      <c r="I316" s="100"/>
      <c r="J316" s="100"/>
      <c r="K316" s="100"/>
      <c r="L316" s="100"/>
      <c r="M316" s="100"/>
      <c r="N316" s="102"/>
      <c r="O316" s="102"/>
    </row>
    <row r="317" s="95" customFormat="1" ht="13.5" spans="1:15">
      <c r="A317" s="96"/>
      <c r="E317" s="102" t="s">
        <v>385</v>
      </c>
      <c r="F317" s="100"/>
      <c r="G317" s="100"/>
      <c r="H317" s="100"/>
      <c r="I317" s="100"/>
      <c r="J317" s="100"/>
      <c r="K317" s="100"/>
      <c r="L317" s="100"/>
      <c r="M317" s="100"/>
      <c r="N317" s="102"/>
      <c r="O317" s="102"/>
    </row>
    <row r="318" s="95" customFormat="1" ht="13.5" spans="1:15">
      <c r="A318" s="96"/>
      <c r="E318" s="102" t="s">
        <v>386</v>
      </c>
      <c r="F318" s="100"/>
      <c r="G318" s="100"/>
      <c r="H318" s="100"/>
      <c r="I318" s="100"/>
      <c r="J318" s="100"/>
      <c r="K318" s="100"/>
      <c r="L318" s="100"/>
      <c r="M318" s="100"/>
      <c r="N318" s="102"/>
      <c r="O318" s="102"/>
    </row>
    <row r="319" s="95" customFormat="1" ht="13.5" spans="1:15">
      <c r="A319" s="96"/>
      <c r="E319" s="102" t="s">
        <v>387</v>
      </c>
      <c r="F319" s="100"/>
      <c r="G319" s="100"/>
      <c r="H319" s="100"/>
      <c r="I319" s="100"/>
      <c r="J319" s="100"/>
      <c r="K319" s="100"/>
      <c r="L319" s="100"/>
      <c r="M319" s="100"/>
      <c r="N319" s="102"/>
      <c r="O319" s="102"/>
    </row>
    <row r="320" s="95" customFormat="1" ht="13.5" spans="1:15">
      <c r="A320" s="96"/>
      <c r="E320" s="102" t="s">
        <v>388</v>
      </c>
      <c r="F320" s="100"/>
      <c r="G320" s="100"/>
      <c r="H320" s="100"/>
      <c r="I320" s="100"/>
      <c r="J320" s="100"/>
      <c r="K320" s="100"/>
      <c r="L320" s="100"/>
      <c r="M320" s="100"/>
      <c r="N320" s="102"/>
      <c r="O320" s="102"/>
    </row>
    <row r="321" s="95" customFormat="1" ht="13.5" spans="1:15">
      <c r="A321" s="96"/>
      <c r="E321" s="102" t="s">
        <v>389</v>
      </c>
      <c r="F321" s="100"/>
      <c r="G321" s="100"/>
      <c r="H321" s="100"/>
      <c r="I321" s="100"/>
      <c r="J321" s="100"/>
      <c r="K321" s="100"/>
      <c r="L321" s="100"/>
      <c r="M321" s="100"/>
      <c r="N321" s="102"/>
      <c r="O321" s="102"/>
    </row>
    <row r="322" s="95" customFormat="1" ht="13.5" spans="1:15">
      <c r="A322" s="96"/>
      <c r="E322" s="102" t="s">
        <v>390</v>
      </c>
      <c r="F322" s="100"/>
      <c r="G322" s="100"/>
      <c r="H322" s="100"/>
      <c r="I322" s="100"/>
      <c r="J322" s="100"/>
      <c r="K322" s="100"/>
      <c r="L322" s="100"/>
      <c r="M322" s="100"/>
      <c r="N322" s="102"/>
      <c r="O322" s="102"/>
    </row>
    <row r="323" s="95" customFormat="1" ht="13.5" spans="1:15">
      <c r="A323" s="96"/>
      <c r="E323" s="102" t="s">
        <v>391</v>
      </c>
      <c r="F323" s="100"/>
      <c r="G323" s="100"/>
      <c r="H323" s="100"/>
      <c r="I323" s="100"/>
      <c r="J323" s="100"/>
      <c r="K323" s="100"/>
      <c r="L323" s="100"/>
      <c r="M323" s="100"/>
      <c r="N323" s="102"/>
      <c r="O323" s="102"/>
    </row>
    <row r="324" s="95" customFormat="1" ht="13.5" spans="1:15">
      <c r="A324" s="96"/>
      <c r="E324" s="102" t="s">
        <v>392</v>
      </c>
      <c r="F324" s="100"/>
      <c r="G324" s="100"/>
      <c r="H324" s="100"/>
      <c r="I324" s="100"/>
      <c r="J324" s="100"/>
      <c r="K324" s="100"/>
      <c r="L324" s="100"/>
      <c r="M324" s="100"/>
      <c r="N324" s="102"/>
      <c r="O324" s="102"/>
    </row>
    <row r="325" s="95" customFormat="1" ht="13.5" spans="1:15">
      <c r="A325" s="96"/>
      <c r="E325" s="102" t="s">
        <v>393</v>
      </c>
      <c r="F325" s="100"/>
      <c r="G325" s="100"/>
      <c r="H325" s="100"/>
      <c r="I325" s="100"/>
      <c r="J325" s="100"/>
      <c r="K325" s="100"/>
      <c r="L325" s="100"/>
      <c r="M325" s="100"/>
      <c r="N325" s="102"/>
      <c r="O325" s="102"/>
    </row>
    <row r="326" s="95" customFormat="1" ht="13.5" spans="1:15">
      <c r="A326" s="96"/>
      <c r="E326" s="102" t="s">
        <v>394</v>
      </c>
      <c r="F326" s="100"/>
      <c r="G326" s="100"/>
      <c r="H326" s="100"/>
      <c r="I326" s="100"/>
      <c r="J326" s="100"/>
      <c r="K326" s="100"/>
      <c r="L326" s="100"/>
      <c r="M326" s="100"/>
      <c r="N326" s="102"/>
      <c r="O326" s="102"/>
    </row>
    <row r="327" s="95" customFormat="1" ht="13.5" spans="1:15">
      <c r="A327" s="96"/>
      <c r="E327" s="102" t="s">
        <v>395</v>
      </c>
      <c r="F327" s="100"/>
      <c r="G327" s="100"/>
      <c r="H327" s="100"/>
      <c r="I327" s="100"/>
      <c r="J327" s="100"/>
      <c r="K327" s="100"/>
      <c r="L327" s="100"/>
      <c r="M327" s="100"/>
      <c r="N327" s="102"/>
      <c r="O327" s="102"/>
    </row>
    <row r="328" s="95" customFormat="1" ht="13.5" spans="1:15">
      <c r="A328" s="96"/>
      <c r="E328" s="102" t="s">
        <v>396</v>
      </c>
      <c r="F328" s="100"/>
      <c r="G328" s="100"/>
      <c r="H328" s="100"/>
      <c r="I328" s="100"/>
      <c r="J328" s="100"/>
      <c r="K328" s="100"/>
      <c r="L328" s="100"/>
      <c r="M328" s="100"/>
      <c r="N328" s="102"/>
      <c r="O328" s="102"/>
    </row>
    <row r="329" s="95" customFormat="1" ht="13.5" spans="1:15">
      <c r="A329" s="96"/>
      <c r="E329" s="102" t="s">
        <v>397</v>
      </c>
      <c r="F329" s="100"/>
      <c r="G329" s="100"/>
      <c r="H329" s="100"/>
      <c r="I329" s="100"/>
      <c r="J329" s="100"/>
      <c r="K329" s="100"/>
      <c r="L329" s="100"/>
      <c r="M329" s="100"/>
      <c r="N329" s="102"/>
      <c r="O329" s="102"/>
    </row>
    <row r="330" s="95" customFormat="1" ht="13.5" spans="1:15">
      <c r="A330" s="96"/>
      <c r="E330" s="102" t="s">
        <v>398</v>
      </c>
      <c r="F330" s="100"/>
      <c r="G330" s="100"/>
      <c r="H330" s="100"/>
      <c r="I330" s="100"/>
      <c r="J330" s="100"/>
      <c r="K330" s="100"/>
      <c r="L330" s="100"/>
      <c r="M330" s="100"/>
      <c r="N330" s="102"/>
      <c r="O330" s="102"/>
    </row>
    <row r="331" s="95" customFormat="1" ht="13.5" spans="1:15">
      <c r="A331" s="96"/>
      <c r="E331" s="102" t="s">
        <v>399</v>
      </c>
      <c r="F331" s="100"/>
      <c r="G331" s="100"/>
      <c r="H331" s="100"/>
      <c r="I331" s="100"/>
      <c r="J331" s="100"/>
      <c r="K331" s="100"/>
      <c r="L331" s="100"/>
      <c r="M331" s="100"/>
      <c r="N331" s="102"/>
      <c r="O331" s="102"/>
    </row>
    <row r="332" s="95" customFormat="1" ht="13.5" spans="1:15">
      <c r="A332" s="96"/>
      <c r="E332" s="102" t="s">
        <v>400</v>
      </c>
      <c r="F332" s="100"/>
      <c r="G332" s="100"/>
      <c r="H332" s="100"/>
      <c r="I332" s="100"/>
      <c r="J332" s="100"/>
      <c r="K332" s="100"/>
      <c r="L332" s="100"/>
      <c r="M332" s="100"/>
      <c r="N332" s="102"/>
      <c r="O332" s="102"/>
    </row>
    <row r="333" s="95" customFormat="1" ht="13.5" spans="1:15">
      <c r="A333" s="96"/>
      <c r="E333" s="102" t="s">
        <v>401</v>
      </c>
      <c r="F333" s="100"/>
      <c r="G333" s="100"/>
      <c r="H333" s="100"/>
      <c r="I333" s="100"/>
      <c r="J333" s="100"/>
      <c r="K333" s="100"/>
      <c r="L333" s="100"/>
      <c r="M333" s="100"/>
      <c r="N333" s="102"/>
      <c r="O333" s="102"/>
    </row>
    <row r="334" s="95" customFormat="1" ht="13.5" spans="1:15">
      <c r="A334" s="96"/>
      <c r="E334" s="102" t="s">
        <v>402</v>
      </c>
      <c r="F334" s="100"/>
      <c r="G334" s="100"/>
      <c r="H334" s="100"/>
      <c r="I334" s="100"/>
      <c r="J334" s="100"/>
      <c r="K334" s="100"/>
      <c r="L334" s="100"/>
      <c r="M334" s="100"/>
      <c r="N334" s="102"/>
      <c r="O334" s="102"/>
    </row>
    <row r="335" s="95" customFormat="1" ht="13.5" spans="1:15">
      <c r="A335" s="96"/>
      <c r="E335" s="102" t="s">
        <v>403</v>
      </c>
      <c r="F335" s="100"/>
      <c r="G335" s="100"/>
      <c r="H335" s="100"/>
      <c r="I335" s="100"/>
      <c r="J335" s="100"/>
      <c r="K335" s="100"/>
      <c r="L335" s="100"/>
      <c r="M335" s="100"/>
      <c r="N335" s="102"/>
      <c r="O335" s="102"/>
    </row>
    <row r="336" s="95" customFormat="1" ht="13.5" spans="1:15">
      <c r="A336" s="96"/>
      <c r="E336" s="102" t="s">
        <v>404</v>
      </c>
      <c r="F336" s="100"/>
      <c r="G336" s="100"/>
      <c r="H336" s="100"/>
      <c r="I336" s="100"/>
      <c r="J336" s="100"/>
      <c r="K336" s="100"/>
      <c r="L336" s="100"/>
      <c r="M336" s="100"/>
      <c r="N336" s="102"/>
      <c r="O336" s="102"/>
    </row>
    <row r="337" s="95" customFormat="1" ht="13.5" spans="1:15">
      <c r="A337" s="96"/>
      <c r="E337" s="102" t="s">
        <v>405</v>
      </c>
      <c r="F337" s="100"/>
      <c r="G337" s="100"/>
      <c r="H337" s="100"/>
      <c r="I337" s="100"/>
      <c r="J337" s="100"/>
      <c r="K337" s="100"/>
      <c r="L337" s="100"/>
      <c r="M337" s="100"/>
      <c r="N337" s="102"/>
      <c r="O337" s="102"/>
    </row>
    <row r="338" s="95" customFormat="1" ht="13.5" spans="1:15">
      <c r="A338" s="96"/>
      <c r="E338" s="102" t="s">
        <v>406</v>
      </c>
      <c r="F338" s="100"/>
      <c r="G338" s="100"/>
      <c r="H338" s="100"/>
      <c r="I338" s="100"/>
      <c r="J338" s="100"/>
      <c r="K338" s="100"/>
      <c r="L338" s="100"/>
      <c r="M338" s="100"/>
      <c r="N338" s="102"/>
      <c r="O338" s="102"/>
    </row>
    <row r="339" s="95" customFormat="1" ht="13.5" spans="1:15">
      <c r="A339" s="96"/>
      <c r="E339" s="102" t="s">
        <v>407</v>
      </c>
      <c r="F339" s="100"/>
      <c r="G339" s="100"/>
      <c r="H339" s="100"/>
      <c r="I339" s="100"/>
      <c r="J339" s="100"/>
      <c r="K339" s="100"/>
      <c r="L339" s="100"/>
      <c r="M339" s="100"/>
      <c r="N339" s="102"/>
      <c r="O339" s="102"/>
    </row>
    <row r="340" s="95" customFormat="1" ht="13.5" spans="1:15">
      <c r="A340" s="96"/>
      <c r="E340" s="102" t="s">
        <v>408</v>
      </c>
      <c r="F340" s="100"/>
      <c r="G340" s="100"/>
      <c r="H340" s="100"/>
      <c r="I340" s="100"/>
      <c r="J340" s="100"/>
      <c r="K340" s="100"/>
      <c r="L340" s="100"/>
      <c r="M340" s="100"/>
      <c r="N340" s="102"/>
      <c r="O340" s="102"/>
    </row>
    <row r="341" s="95" customFormat="1" ht="13.5" spans="1:15">
      <c r="A341" s="96"/>
      <c r="E341" s="102" t="s">
        <v>409</v>
      </c>
      <c r="F341" s="100"/>
      <c r="G341" s="100"/>
      <c r="H341" s="100"/>
      <c r="I341" s="100"/>
      <c r="J341" s="100"/>
      <c r="K341" s="100"/>
      <c r="L341" s="100"/>
      <c r="M341" s="100"/>
      <c r="N341" s="102"/>
      <c r="O341" s="102"/>
    </row>
    <row r="342" s="95" customFormat="1" ht="13.5" spans="1:15">
      <c r="A342" s="96"/>
      <c r="E342" s="102" t="s">
        <v>410</v>
      </c>
      <c r="F342" s="100"/>
      <c r="G342" s="100"/>
      <c r="H342" s="100"/>
      <c r="I342" s="100"/>
      <c r="J342" s="100"/>
      <c r="K342" s="100"/>
      <c r="L342" s="100"/>
      <c r="M342" s="100"/>
      <c r="N342" s="102"/>
      <c r="O342" s="102"/>
    </row>
    <row r="343" s="95" customFormat="1" ht="13.5" spans="1:15">
      <c r="A343" s="96"/>
      <c r="E343" s="102" t="s">
        <v>411</v>
      </c>
      <c r="F343" s="100"/>
      <c r="G343" s="100"/>
      <c r="H343" s="100"/>
      <c r="I343" s="100"/>
      <c r="J343" s="100"/>
      <c r="K343" s="100"/>
      <c r="L343" s="100"/>
      <c r="M343" s="100"/>
      <c r="N343" s="102"/>
      <c r="O343" s="102"/>
    </row>
    <row r="344" s="95" customFormat="1" ht="13.5" spans="1:15">
      <c r="A344" s="96"/>
      <c r="E344" s="102" t="s">
        <v>412</v>
      </c>
      <c r="F344" s="100"/>
      <c r="G344" s="100"/>
      <c r="H344" s="100"/>
      <c r="I344" s="100"/>
      <c r="J344" s="100"/>
      <c r="K344" s="100"/>
      <c r="L344" s="100"/>
      <c r="M344" s="100"/>
      <c r="N344" s="102"/>
      <c r="O344" s="102"/>
    </row>
    <row r="345" s="95" customFormat="1" ht="13.5" spans="1:15">
      <c r="A345" s="96"/>
      <c r="E345" s="102" t="s">
        <v>413</v>
      </c>
      <c r="F345" s="100"/>
      <c r="G345" s="100"/>
      <c r="H345" s="100"/>
      <c r="I345" s="100"/>
      <c r="J345" s="100"/>
      <c r="K345" s="100"/>
      <c r="L345" s="100"/>
      <c r="M345" s="100"/>
      <c r="N345" s="102"/>
      <c r="O345" s="102"/>
    </row>
    <row r="346" s="95" customFormat="1" ht="13.5" spans="1:15">
      <c r="A346" s="96"/>
      <c r="E346" s="102" t="s">
        <v>414</v>
      </c>
      <c r="F346" s="100"/>
      <c r="G346" s="100"/>
      <c r="H346" s="100"/>
      <c r="I346" s="100"/>
      <c r="J346" s="100"/>
      <c r="K346" s="100"/>
      <c r="L346" s="100"/>
      <c r="M346" s="100"/>
      <c r="N346" s="102"/>
      <c r="O346" s="102"/>
    </row>
    <row r="347" s="95" customFormat="1" ht="13.5" spans="1:15">
      <c r="A347" s="96"/>
      <c r="E347" s="102" t="s">
        <v>415</v>
      </c>
      <c r="F347" s="100"/>
      <c r="G347" s="100"/>
      <c r="H347" s="100"/>
      <c r="I347" s="100"/>
      <c r="J347" s="100"/>
      <c r="K347" s="100"/>
      <c r="L347" s="100"/>
      <c r="M347" s="100"/>
      <c r="N347" s="102"/>
      <c r="O347" s="102"/>
    </row>
    <row r="348" s="95" customFormat="1" ht="13.5" spans="1:15">
      <c r="A348" s="96"/>
      <c r="E348" s="102" t="s">
        <v>416</v>
      </c>
      <c r="F348" s="100"/>
      <c r="G348" s="100"/>
      <c r="H348" s="100"/>
      <c r="I348" s="100"/>
      <c r="J348" s="100"/>
      <c r="K348" s="100"/>
      <c r="L348" s="100"/>
      <c r="M348" s="100"/>
      <c r="N348" s="102"/>
      <c r="O348" s="102"/>
    </row>
    <row r="349" s="95" customFormat="1" ht="13.5" spans="1:15">
      <c r="A349" s="96"/>
      <c r="E349" s="102" t="s">
        <v>417</v>
      </c>
      <c r="F349" s="100"/>
      <c r="G349" s="100"/>
      <c r="H349" s="100"/>
      <c r="I349" s="100"/>
      <c r="J349" s="100"/>
      <c r="K349" s="100"/>
      <c r="L349" s="100"/>
      <c r="M349" s="100"/>
      <c r="N349" s="102"/>
      <c r="O349" s="102"/>
    </row>
    <row r="350" s="95" customFormat="1" ht="13.5" spans="1:15">
      <c r="A350" s="96"/>
      <c r="E350" s="102" t="s">
        <v>418</v>
      </c>
      <c r="F350" s="100"/>
      <c r="G350" s="100"/>
      <c r="H350" s="100"/>
      <c r="I350" s="100"/>
      <c r="J350" s="100"/>
      <c r="K350" s="100"/>
      <c r="L350" s="100"/>
      <c r="M350" s="100"/>
      <c r="N350" s="102"/>
      <c r="O350" s="102"/>
    </row>
    <row r="351" s="95" customFormat="1" ht="13.5" spans="1:15">
      <c r="A351" s="96"/>
      <c r="E351" s="102" t="s">
        <v>419</v>
      </c>
      <c r="F351" s="100"/>
      <c r="G351" s="100"/>
      <c r="H351" s="100"/>
      <c r="I351" s="100"/>
      <c r="J351" s="100"/>
      <c r="K351" s="100"/>
      <c r="L351" s="100"/>
      <c r="M351" s="100"/>
      <c r="N351" s="102"/>
      <c r="O351" s="102"/>
    </row>
    <row r="352" s="95" customFormat="1" ht="13.5" spans="1:15">
      <c r="A352" s="96"/>
      <c r="E352" s="102" t="s">
        <v>420</v>
      </c>
      <c r="F352" s="100"/>
      <c r="G352" s="100"/>
      <c r="H352" s="100"/>
      <c r="I352" s="100"/>
      <c r="J352" s="100"/>
      <c r="K352" s="100"/>
      <c r="L352" s="100"/>
      <c r="M352" s="100"/>
      <c r="N352" s="102"/>
      <c r="O352" s="102"/>
    </row>
    <row r="353" s="95" customFormat="1" ht="13.5" spans="1:15">
      <c r="A353" s="96"/>
      <c r="E353" s="102" t="s">
        <v>421</v>
      </c>
      <c r="F353" s="100"/>
      <c r="G353" s="100"/>
      <c r="H353" s="100"/>
      <c r="I353" s="100"/>
      <c r="J353" s="100"/>
      <c r="K353" s="100"/>
      <c r="L353" s="100"/>
      <c r="M353" s="100"/>
      <c r="N353" s="102"/>
      <c r="O353" s="102"/>
    </row>
    <row r="354" s="95" customFormat="1" ht="13.5" spans="1:15">
      <c r="A354" s="96"/>
      <c r="E354" s="102" t="s">
        <v>422</v>
      </c>
      <c r="F354" s="100"/>
      <c r="G354" s="100"/>
      <c r="H354" s="100"/>
      <c r="I354" s="100"/>
      <c r="J354" s="100"/>
      <c r="K354" s="100"/>
      <c r="L354" s="100"/>
      <c r="M354" s="100"/>
      <c r="N354" s="102"/>
      <c r="O354" s="102"/>
    </row>
    <row r="355" s="95" customFormat="1" ht="13.5" spans="1:15">
      <c r="A355" s="96"/>
      <c r="E355" s="102" t="s">
        <v>423</v>
      </c>
      <c r="F355" s="100"/>
      <c r="G355" s="100"/>
      <c r="H355" s="100"/>
      <c r="I355" s="100"/>
      <c r="J355" s="100"/>
      <c r="K355" s="100"/>
      <c r="L355" s="100"/>
      <c r="M355" s="100"/>
      <c r="N355" s="102"/>
      <c r="O355" s="102"/>
    </row>
    <row r="356" s="95" customFormat="1" ht="13.5" spans="1:15">
      <c r="A356" s="96"/>
      <c r="E356" s="102" t="s">
        <v>424</v>
      </c>
      <c r="F356" s="100"/>
      <c r="G356" s="100"/>
      <c r="H356" s="100"/>
      <c r="I356" s="100"/>
      <c r="J356" s="100"/>
      <c r="K356" s="100"/>
      <c r="L356" s="100"/>
      <c r="M356" s="100"/>
      <c r="N356" s="102"/>
      <c r="O356" s="102"/>
    </row>
    <row r="357" s="95" customFormat="1" ht="13.5" spans="1:15">
      <c r="A357" s="96"/>
      <c r="E357" s="102" t="s">
        <v>425</v>
      </c>
      <c r="F357" s="100"/>
      <c r="G357" s="100"/>
      <c r="H357" s="100"/>
      <c r="I357" s="100"/>
      <c r="J357" s="100"/>
      <c r="K357" s="100"/>
      <c r="L357" s="100"/>
      <c r="M357" s="100"/>
      <c r="N357" s="102"/>
      <c r="O357" s="102"/>
    </row>
    <row r="358" s="95" customFormat="1" ht="13.5" spans="1:15">
      <c r="A358" s="96"/>
      <c r="E358" s="102" t="s">
        <v>426</v>
      </c>
      <c r="F358" s="100"/>
      <c r="G358" s="100"/>
      <c r="H358" s="100"/>
      <c r="I358" s="100"/>
      <c r="J358" s="100"/>
      <c r="K358" s="100"/>
      <c r="L358" s="100"/>
      <c r="M358" s="100"/>
      <c r="N358" s="102"/>
      <c r="O358" s="102"/>
    </row>
    <row r="359" s="95" customFormat="1" ht="13.5" spans="1:15">
      <c r="A359" s="96"/>
      <c r="E359" s="102" t="s">
        <v>427</v>
      </c>
      <c r="F359" s="100"/>
      <c r="G359" s="100"/>
      <c r="H359" s="100"/>
      <c r="I359" s="100"/>
      <c r="J359" s="100"/>
      <c r="K359" s="100"/>
      <c r="L359" s="100"/>
      <c r="M359" s="100"/>
      <c r="N359" s="102"/>
      <c r="O359" s="102"/>
    </row>
    <row r="360" s="95" customFormat="1" ht="13.5" spans="1:15">
      <c r="A360" s="96"/>
      <c r="E360" s="102" t="s">
        <v>428</v>
      </c>
      <c r="F360" s="100"/>
      <c r="G360" s="100"/>
      <c r="H360" s="100"/>
      <c r="I360" s="100"/>
      <c r="J360" s="100"/>
      <c r="K360" s="100"/>
      <c r="L360" s="100"/>
      <c r="M360" s="100"/>
      <c r="N360" s="102"/>
      <c r="O360" s="102"/>
    </row>
    <row r="361" s="95" customFormat="1" ht="13.5" spans="1:15">
      <c r="A361" s="96"/>
      <c r="E361" s="102" t="s">
        <v>429</v>
      </c>
      <c r="F361" s="100"/>
      <c r="G361" s="100"/>
      <c r="H361" s="100"/>
      <c r="I361" s="100"/>
      <c r="J361" s="100"/>
      <c r="K361" s="100"/>
      <c r="L361" s="100"/>
      <c r="M361" s="100"/>
      <c r="N361" s="102"/>
      <c r="O361" s="102"/>
    </row>
    <row r="362" s="95" customFormat="1" ht="13.5" spans="1:15">
      <c r="A362" s="96"/>
      <c r="E362" s="102" t="s">
        <v>430</v>
      </c>
      <c r="F362" s="100"/>
      <c r="G362" s="100"/>
      <c r="H362" s="100"/>
      <c r="I362" s="100"/>
      <c r="J362" s="100"/>
      <c r="K362" s="100"/>
      <c r="L362" s="100"/>
      <c r="M362" s="100"/>
      <c r="N362" s="102"/>
      <c r="O362" s="102"/>
    </row>
    <row r="363" s="95" customFormat="1" ht="13.5" spans="1:15">
      <c r="A363" s="96"/>
      <c r="E363" s="102" t="s">
        <v>431</v>
      </c>
      <c r="F363" s="100"/>
      <c r="G363" s="100"/>
      <c r="H363" s="100"/>
      <c r="I363" s="100"/>
      <c r="J363" s="100"/>
      <c r="K363" s="100"/>
      <c r="L363" s="100"/>
      <c r="M363" s="100"/>
      <c r="N363" s="102"/>
      <c r="O363" s="102"/>
    </row>
    <row r="364" s="95" customFormat="1" ht="13.5" spans="1:15">
      <c r="A364" s="96"/>
      <c r="E364" s="102" t="s">
        <v>432</v>
      </c>
      <c r="F364" s="100"/>
      <c r="G364" s="100"/>
      <c r="H364" s="100"/>
      <c r="I364" s="100"/>
      <c r="J364" s="100"/>
      <c r="K364" s="100"/>
      <c r="L364" s="100"/>
      <c r="M364" s="100"/>
      <c r="N364" s="102"/>
      <c r="O364" s="102"/>
    </row>
    <row r="365" s="95" customFormat="1" ht="13.5" spans="1:15">
      <c r="A365" s="96"/>
      <c r="E365" s="102" t="s">
        <v>433</v>
      </c>
      <c r="F365" s="100"/>
      <c r="G365" s="100"/>
      <c r="H365" s="100"/>
      <c r="I365" s="100"/>
      <c r="J365" s="100"/>
      <c r="K365" s="100"/>
      <c r="L365" s="100"/>
      <c r="M365" s="100"/>
      <c r="N365" s="102"/>
      <c r="O365" s="102"/>
    </row>
    <row r="366" s="95" customFormat="1" ht="13.5" spans="1:15">
      <c r="A366" s="96"/>
      <c r="E366" s="102" t="s">
        <v>434</v>
      </c>
      <c r="F366" s="100"/>
      <c r="G366" s="100"/>
      <c r="H366" s="100"/>
      <c r="I366" s="100"/>
      <c r="J366" s="100"/>
      <c r="K366" s="100"/>
      <c r="L366" s="100"/>
      <c r="M366" s="100"/>
      <c r="N366" s="102"/>
      <c r="O366" s="102"/>
    </row>
    <row r="367" s="95" customFormat="1" ht="13.5" spans="1:15">
      <c r="A367" s="96"/>
      <c r="E367" s="102" t="s">
        <v>435</v>
      </c>
      <c r="F367" s="100"/>
      <c r="G367" s="100"/>
      <c r="H367" s="100"/>
      <c r="I367" s="100"/>
      <c r="J367" s="100"/>
      <c r="K367" s="100"/>
      <c r="L367" s="100"/>
      <c r="M367" s="100"/>
      <c r="N367" s="102"/>
      <c r="O367" s="102"/>
    </row>
    <row r="368" s="95" customFormat="1" ht="13.5" spans="1:15">
      <c r="A368" s="96"/>
      <c r="E368" s="102" t="s">
        <v>436</v>
      </c>
      <c r="F368" s="100"/>
      <c r="G368" s="100"/>
      <c r="H368" s="100"/>
      <c r="I368" s="100"/>
      <c r="J368" s="100"/>
      <c r="K368" s="100"/>
      <c r="L368" s="100"/>
      <c r="M368" s="100"/>
      <c r="N368" s="102"/>
      <c r="O368" s="102"/>
    </row>
    <row r="369" s="95" customFormat="1" ht="13.5" spans="1:15">
      <c r="A369" s="96"/>
      <c r="E369" s="102" t="s">
        <v>437</v>
      </c>
      <c r="F369" s="100"/>
      <c r="G369" s="100"/>
      <c r="H369" s="100"/>
      <c r="I369" s="100"/>
      <c r="J369" s="100"/>
      <c r="K369" s="100"/>
      <c r="L369" s="100"/>
      <c r="M369" s="100"/>
      <c r="N369" s="102"/>
      <c r="O369" s="102"/>
    </row>
    <row r="370" s="95" customFormat="1" ht="13.5" spans="1:15">
      <c r="A370" s="96"/>
      <c r="E370" s="102" t="s">
        <v>438</v>
      </c>
      <c r="F370" s="100"/>
      <c r="G370" s="100"/>
      <c r="H370" s="100"/>
      <c r="I370" s="100"/>
      <c r="J370" s="100"/>
      <c r="K370" s="100"/>
      <c r="L370" s="100"/>
      <c r="M370" s="100"/>
      <c r="N370" s="102"/>
      <c r="O370" s="102"/>
    </row>
    <row r="371" s="95" customFormat="1" ht="13.5" spans="1:15">
      <c r="A371" s="96"/>
      <c r="E371" s="102" t="s">
        <v>439</v>
      </c>
      <c r="F371" s="100"/>
      <c r="G371" s="100"/>
      <c r="H371" s="100"/>
      <c r="I371" s="100"/>
      <c r="J371" s="100"/>
      <c r="K371" s="100"/>
      <c r="L371" s="100"/>
      <c r="M371" s="100"/>
      <c r="N371" s="102"/>
      <c r="O371" s="102"/>
    </row>
    <row r="372" s="95" customFormat="1" ht="13.5" spans="1:15">
      <c r="A372" s="96"/>
      <c r="E372" s="102" t="s">
        <v>440</v>
      </c>
      <c r="F372" s="100"/>
      <c r="G372" s="100"/>
      <c r="H372" s="100"/>
      <c r="I372" s="100"/>
      <c r="J372" s="100"/>
      <c r="K372" s="100"/>
      <c r="L372" s="100"/>
      <c r="M372" s="100"/>
      <c r="N372" s="102"/>
      <c r="O372" s="102"/>
    </row>
    <row r="373" s="95" customFormat="1" ht="13.5" spans="1:15">
      <c r="A373" s="96"/>
      <c r="E373" s="102" t="s">
        <v>441</v>
      </c>
      <c r="F373" s="100"/>
      <c r="G373" s="100"/>
      <c r="H373" s="100"/>
      <c r="I373" s="100"/>
      <c r="J373" s="100"/>
      <c r="K373" s="100"/>
      <c r="L373" s="100"/>
      <c r="M373" s="100"/>
      <c r="N373" s="102"/>
      <c r="O373" s="102"/>
    </row>
    <row r="374" s="95" customFormat="1" ht="13.5" spans="1:15">
      <c r="A374" s="96"/>
      <c r="E374" s="102" t="s">
        <v>442</v>
      </c>
      <c r="F374" s="100"/>
      <c r="G374" s="100"/>
      <c r="H374" s="100"/>
      <c r="I374" s="100"/>
      <c r="J374" s="100"/>
      <c r="K374" s="100"/>
      <c r="L374" s="100"/>
      <c r="M374" s="100"/>
      <c r="N374" s="102"/>
      <c r="O374" s="102"/>
    </row>
    <row r="375" s="95" customFormat="1" ht="13.5" spans="1:15">
      <c r="A375" s="96"/>
      <c r="E375" s="102" t="s">
        <v>443</v>
      </c>
      <c r="F375" s="100"/>
      <c r="G375" s="100"/>
      <c r="H375" s="100"/>
      <c r="I375" s="100"/>
      <c r="J375" s="100"/>
      <c r="K375" s="100"/>
      <c r="L375" s="100"/>
      <c r="M375" s="100"/>
      <c r="N375" s="102"/>
      <c r="O375" s="102"/>
    </row>
    <row r="376" s="95" customFormat="1" ht="13.5" spans="1:15">
      <c r="A376" s="96"/>
      <c r="E376" s="102" t="s">
        <v>444</v>
      </c>
      <c r="F376" s="100"/>
      <c r="G376" s="100"/>
      <c r="H376" s="100"/>
      <c r="I376" s="100"/>
      <c r="J376" s="100"/>
      <c r="K376" s="100"/>
      <c r="L376" s="100"/>
      <c r="M376" s="100"/>
      <c r="N376" s="102"/>
      <c r="O376" s="102"/>
    </row>
    <row r="377" s="95" customFormat="1" ht="13.5" spans="1:15">
      <c r="A377" s="96"/>
      <c r="E377" s="102" t="s">
        <v>445</v>
      </c>
      <c r="F377" s="100"/>
      <c r="G377" s="100"/>
      <c r="H377" s="100"/>
      <c r="I377" s="100"/>
      <c r="J377" s="100"/>
      <c r="K377" s="100"/>
      <c r="L377" s="100"/>
      <c r="M377" s="100"/>
      <c r="N377" s="102"/>
      <c r="O377" s="102"/>
    </row>
    <row r="378" s="95" customFormat="1" ht="13.5" spans="1:15">
      <c r="A378" s="96"/>
      <c r="E378" s="102" t="s">
        <v>446</v>
      </c>
      <c r="F378" s="100"/>
      <c r="G378" s="100"/>
      <c r="H378" s="100"/>
      <c r="I378" s="100"/>
      <c r="J378" s="100"/>
      <c r="K378" s="100"/>
      <c r="L378" s="100"/>
      <c r="M378" s="100"/>
      <c r="N378" s="102"/>
      <c r="O378" s="102"/>
    </row>
    <row r="379" s="95" customFormat="1" ht="13.5" spans="1:15">
      <c r="A379" s="96"/>
      <c r="E379" s="102" t="s">
        <v>447</v>
      </c>
      <c r="F379" s="100"/>
      <c r="G379" s="100"/>
      <c r="H379" s="100"/>
      <c r="I379" s="100"/>
      <c r="J379" s="100"/>
      <c r="K379" s="100"/>
      <c r="L379" s="100"/>
      <c r="M379" s="100"/>
      <c r="N379" s="102"/>
      <c r="O379" s="102"/>
    </row>
    <row r="380" s="95" customFormat="1" ht="13.5" spans="1:15">
      <c r="A380" s="96"/>
      <c r="E380" s="102" t="s">
        <v>448</v>
      </c>
      <c r="F380" s="100"/>
      <c r="G380" s="100"/>
      <c r="H380" s="100"/>
      <c r="I380" s="100"/>
      <c r="J380" s="100"/>
      <c r="K380" s="100"/>
      <c r="L380" s="100"/>
      <c r="M380" s="100"/>
      <c r="N380" s="102"/>
      <c r="O380" s="102"/>
    </row>
    <row r="381" s="95" customFormat="1" ht="13.5" spans="1:15">
      <c r="A381" s="96"/>
      <c r="E381" s="102" t="s">
        <v>449</v>
      </c>
      <c r="F381" s="100"/>
      <c r="G381" s="100"/>
      <c r="H381" s="100"/>
      <c r="I381" s="100"/>
      <c r="J381" s="100"/>
      <c r="K381" s="100"/>
      <c r="L381" s="100"/>
      <c r="M381" s="100"/>
      <c r="N381" s="102"/>
      <c r="O381" s="102"/>
    </row>
    <row r="382" s="95" customFormat="1" ht="13.5" spans="1:13">
      <c r="A382" s="96"/>
      <c r="E382" s="102" t="s">
        <v>450</v>
      </c>
      <c r="F382" s="48"/>
      <c r="G382" s="48"/>
      <c r="H382" s="48"/>
      <c r="I382" s="48"/>
      <c r="J382" s="48"/>
      <c r="K382" s="48"/>
      <c r="L382" s="48"/>
      <c r="M382" s="48"/>
    </row>
    <row r="383" s="95" customFormat="1" ht="13.5" spans="1:13">
      <c r="A383" s="96"/>
      <c r="E383" s="102" t="s">
        <v>451</v>
      </c>
      <c r="F383" s="48"/>
      <c r="G383" s="48"/>
      <c r="H383" s="48"/>
      <c r="I383" s="48"/>
      <c r="J383" s="48"/>
      <c r="K383" s="48"/>
      <c r="L383" s="48"/>
      <c r="M383" s="48"/>
    </row>
    <row r="384" s="95" customFormat="1" ht="13.5" spans="1:13">
      <c r="A384" s="96"/>
      <c r="E384" s="102" t="s">
        <v>452</v>
      </c>
      <c r="F384" s="48"/>
      <c r="G384" s="48"/>
      <c r="H384" s="48"/>
      <c r="I384" s="48"/>
      <c r="J384" s="48"/>
      <c r="K384" s="48"/>
      <c r="L384" s="48"/>
      <c r="M384" s="48"/>
    </row>
    <row r="385" s="95" customFormat="1" ht="13.5" spans="1:13">
      <c r="A385" s="96"/>
      <c r="E385" s="102" t="s">
        <v>453</v>
      </c>
      <c r="F385" s="48"/>
      <c r="G385" s="48"/>
      <c r="H385" s="48"/>
      <c r="I385" s="48"/>
      <c r="J385" s="48"/>
      <c r="K385" s="48"/>
      <c r="L385" s="48"/>
      <c r="M385" s="48"/>
    </row>
    <row r="386" s="95" customFormat="1" ht="13.5" spans="1:13">
      <c r="A386" s="96"/>
      <c r="E386" s="102" t="s">
        <v>454</v>
      </c>
      <c r="F386" s="48"/>
      <c r="G386" s="48"/>
      <c r="H386" s="48"/>
      <c r="I386" s="48"/>
      <c r="J386" s="48"/>
      <c r="K386" s="48"/>
      <c r="L386" s="48"/>
      <c r="M386" s="48"/>
    </row>
    <row r="387" s="95" customFormat="1" ht="13.5" spans="1:13">
      <c r="A387" s="96"/>
      <c r="E387" s="102" t="s">
        <v>455</v>
      </c>
      <c r="F387" s="48"/>
      <c r="G387" s="48"/>
      <c r="H387" s="48"/>
      <c r="I387" s="48"/>
      <c r="J387" s="48"/>
      <c r="K387" s="48"/>
      <c r="L387" s="48"/>
      <c r="M387" s="48"/>
    </row>
    <row r="388" s="95" customFormat="1" ht="13.5" spans="1:13">
      <c r="A388" s="96"/>
      <c r="E388" s="102" t="s">
        <v>456</v>
      </c>
      <c r="F388" s="48"/>
      <c r="G388" s="48"/>
      <c r="H388" s="48"/>
      <c r="I388" s="48"/>
      <c r="J388" s="48"/>
      <c r="K388" s="48"/>
      <c r="L388" s="48"/>
      <c r="M388" s="48"/>
    </row>
    <row r="389" s="95" customFormat="1" ht="13.5" spans="1:13">
      <c r="A389" s="96"/>
      <c r="E389" s="102" t="s">
        <v>457</v>
      </c>
      <c r="F389" s="48"/>
      <c r="G389" s="48"/>
      <c r="H389" s="48"/>
      <c r="I389" s="48"/>
      <c r="J389" s="48"/>
      <c r="K389" s="48"/>
      <c r="L389" s="48"/>
      <c r="M389" s="48"/>
    </row>
    <row r="390" s="95" customFormat="1" ht="13.5" spans="1:13">
      <c r="A390" s="96"/>
      <c r="E390" s="102" t="s">
        <v>458</v>
      </c>
      <c r="F390" s="48"/>
      <c r="G390" s="48"/>
      <c r="H390" s="48"/>
      <c r="I390" s="48"/>
      <c r="J390" s="48"/>
      <c r="K390" s="48"/>
      <c r="L390" s="48"/>
      <c r="M390" s="48"/>
    </row>
    <row r="391" s="95" customFormat="1" ht="13.5" spans="1:13">
      <c r="A391" s="96"/>
      <c r="E391" s="102" t="s">
        <v>459</v>
      </c>
      <c r="F391" s="48"/>
      <c r="G391" s="48"/>
      <c r="H391" s="48"/>
      <c r="I391" s="48"/>
      <c r="J391" s="48"/>
      <c r="K391" s="48"/>
      <c r="L391" s="48"/>
      <c r="M391" s="48"/>
    </row>
    <row r="392" s="95" customFormat="1" ht="13.5" spans="1:13">
      <c r="A392" s="96"/>
      <c r="E392" s="102" t="s">
        <v>460</v>
      </c>
      <c r="F392" s="48"/>
      <c r="G392" s="48"/>
      <c r="H392" s="48"/>
      <c r="I392" s="48"/>
      <c r="J392" s="48"/>
      <c r="K392" s="48"/>
      <c r="L392" s="48"/>
      <c r="M392" s="48"/>
    </row>
    <row r="393" s="95" customFormat="1" ht="13.5" spans="1:13">
      <c r="A393" s="96"/>
      <c r="E393" s="102" t="s">
        <v>461</v>
      </c>
      <c r="F393" s="48"/>
      <c r="G393" s="48"/>
      <c r="H393" s="48"/>
      <c r="I393" s="48"/>
      <c r="J393" s="48"/>
      <c r="K393" s="48"/>
      <c r="L393" s="48"/>
      <c r="M393" s="48"/>
    </row>
    <row r="394" s="95" customFormat="1" ht="13.5" spans="1:13">
      <c r="A394" s="96"/>
      <c r="E394" s="102" t="s">
        <v>462</v>
      </c>
      <c r="F394" s="48"/>
      <c r="G394" s="48"/>
      <c r="H394" s="48"/>
      <c r="I394" s="48"/>
      <c r="J394" s="48"/>
      <c r="K394" s="48"/>
      <c r="L394" s="48"/>
      <c r="M394" s="48"/>
    </row>
    <row r="395" s="95" customFormat="1" ht="13.5" spans="1:13">
      <c r="A395" s="96"/>
      <c r="E395" s="102" t="s">
        <v>463</v>
      </c>
      <c r="F395" s="48"/>
      <c r="G395" s="48"/>
      <c r="H395" s="48"/>
      <c r="I395" s="48"/>
      <c r="J395" s="48"/>
      <c r="K395" s="48"/>
      <c r="L395" s="48"/>
      <c r="M395" s="48"/>
    </row>
    <row r="396" s="95" customFormat="1" ht="13.5" spans="1:13">
      <c r="A396" s="96"/>
      <c r="E396" s="102" t="s">
        <v>464</v>
      </c>
      <c r="F396" s="48"/>
      <c r="G396" s="48"/>
      <c r="H396" s="48"/>
      <c r="I396" s="48"/>
      <c r="J396" s="48"/>
      <c r="K396" s="48"/>
      <c r="L396" s="48"/>
      <c r="M396" s="48"/>
    </row>
    <row r="397" s="95" customFormat="1" ht="13.5" spans="1:13">
      <c r="A397" s="96"/>
      <c r="E397" s="102" t="s">
        <v>465</v>
      </c>
      <c r="F397" s="48"/>
      <c r="G397" s="48"/>
      <c r="H397" s="48"/>
      <c r="I397" s="48"/>
      <c r="J397" s="48"/>
      <c r="K397" s="48"/>
      <c r="L397" s="48"/>
      <c r="M397" s="48"/>
    </row>
    <row r="398" s="95" customFormat="1" ht="13.5" spans="1:13">
      <c r="A398" s="96"/>
      <c r="E398" s="102" t="s">
        <v>466</v>
      </c>
      <c r="F398" s="48"/>
      <c r="G398" s="48"/>
      <c r="H398" s="48"/>
      <c r="I398" s="48"/>
      <c r="J398" s="48"/>
      <c r="K398" s="48"/>
      <c r="L398" s="48"/>
      <c r="M398" s="48"/>
    </row>
    <row r="399" s="95" customFormat="1" ht="13.5" spans="1:13">
      <c r="A399" s="96"/>
      <c r="E399" s="102" t="s">
        <v>467</v>
      </c>
      <c r="F399" s="48"/>
      <c r="G399" s="48"/>
      <c r="H399" s="48"/>
      <c r="I399" s="48"/>
      <c r="J399" s="48"/>
      <c r="K399" s="48"/>
      <c r="L399" s="48"/>
      <c r="M399" s="48"/>
    </row>
    <row r="400" s="95" customFormat="1" ht="13.5" spans="1:13">
      <c r="A400" s="96"/>
      <c r="E400" s="102" t="s">
        <v>468</v>
      </c>
      <c r="F400" s="48"/>
      <c r="G400" s="48"/>
      <c r="H400" s="48"/>
      <c r="I400" s="48"/>
      <c r="J400" s="48"/>
      <c r="K400" s="48"/>
      <c r="L400" s="48"/>
      <c r="M400" s="48"/>
    </row>
    <row r="401" s="95" customFormat="1" ht="13.5" spans="1:13">
      <c r="A401" s="96"/>
      <c r="E401" s="102" t="s">
        <v>469</v>
      </c>
      <c r="F401" s="48"/>
      <c r="G401" s="48"/>
      <c r="H401" s="48"/>
      <c r="I401" s="48"/>
      <c r="J401" s="48"/>
      <c r="K401" s="48"/>
      <c r="L401" s="48"/>
      <c r="M401" s="48"/>
    </row>
    <row r="402" s="95" customFormat="1" ht="13.5" spans="1:13">
      <c r="A402" s="96"/>
      <c r="E402" s="102" t="s">
        <v>470</v>
      </c>
      <c r="F402" s="48"/>
      <c r="G402" s="48"/>
      <c r="H402" s="48"/>
      <c r="I402" s="48"/>
      <c r="J402" s="48"/>
      <c r="K402" s="48"/>
      <c r="L402" s="48"/>
      <c r="M402" s="48"/>
    </row>
    <row r="403" s="95" customFormat="1" ht="13.5" spans="1:13">
      <c r="A403" s="96"/>
      <c r="E403" s="102" t="s">
        <v>471</v>
      </c>
      <c r="F403" s="48"/>
      <c r="G403" s="48"/>
      <c r="H403" s="48"/>
      <c r="I403" s="48"/>
      <c r="J403" s="48"/>
      <c r="K403" s="48"/>
      <c r="L403" s="48"/>
      <c r="M403" s="48"/>
    </row>
    <row r="404" s="95" customFormat="1" ht="13.5" spans="1:13">
      <c r="A404" s="96"/>
      <c r="E404" s="102" t="s">
        <v>472</v>
      </c>
      <c r="F404" s="48"/>
      <c r="G404" s="48"/>
      <c r="H404" s="48"/>
      <c r="I404" s="48"/>
      <c r="J404" s="48"/>
      <c r="K404" s="48"/>
      <c r="L404" s="48"/>
      <c r="M404" s="48"/>
    </row>
    <row r="405" s="95" customFormat="1" ht="13.5" spans="1:13">
      <c r="A405" s="96"/>
      <c r="E405" s="102" t="s">
        <v>473</v>
      </c>
      <c r="F405" s="48"/>
      <c r="G405" s="48"/>
      <c r="H405" s="48"/>
      <c r="I405" s="48"/>
      <c r="J405" s="48"/>
      <c r="K405" s="48"/>
      <c r="L405" s="48"/>
      <c r="M405" s="48"/>
    </row>
    <row r="406" s="95" customFormat="1" ht="13.5" spans="1:13">
      <c r="A406" s="96"/>
      <c r="E406" s="102" t="s">
        <v>474</v>
      </c>
      <c r="F406" s="48"/>
      <c r="G406" s="48"/>
      <c r="H406" s="48"/>
      <c r="I406" s="48"/>
      <c r="J406" s="48"/>
      <c r="K406" s="48"/>
      <c r="L406" s="48"/>
      <c r="M406" s="48"/>
    </row>
    <row r="407" s="95" customFormat="1" ht="13.5" spans="1:13">
      <c r="A407" s="96"/>
      <c r="E407" s="102" t="s">
        <v>475</v>
      </c>
      <c r="F407" s="48"/>
      <c r="G407" s="48"/>
      <c r="H407" s="48"/>
      <c r="I407" s="48"/>
      <c r="J407" s="48"/>
      <c r="K407" s="48"/>
      <c r="L407" s="48"/>
      <c r="M407" s="48"/>
    </row>
    <row r="408" s="95" customFormat="1" ht="13.5" spans="1:13">
      <c r="A408" s="96"/>
      <c r="E408" s="102" t="s">
        <v>476</v>
      </c>
      <c r="F408" s="48"/>
      <c r="G408" s="48"/>
      <c r="H408" s="48"/>
      <c r="I408" s="48"/>
      <c r="J408" s="48"/>
      <c r="K408" s="48"/>
      <c r="L408" s="48"/>
      <c r="M408" s="48"/>
    </row>
    <row r="409" s="95" customFormat="1" ht="13.5" spans="1:13">
      <c r="A409" s="96"/>
      <c r="E409" s="102" t="s">
        <v>477</v>
      </c>
      <c r="F409" s="48"/>
      <c r="G409" s="48"/>
      <c r="H409" s="48"/>
      <c r="I409" s="48"/>
      <c r="J409" s="48"/>
      <c r="K409" s="48"/>
      <c r="L409" s="48"/>
      <c r="M409" s="48"/>
    </row>
    <row r="410" s="95" customFormat="1" ht="13.5" spans="1:13">
      <c r="A410" s="96"/>
      <c r="E410" s="102" t="s">
        <v>478</v>
      </c>
      <c r="F410" s="48"/>
      <c r="G410" s="48"/>
      <c r="H410" s="48"/>
      <c r="I410" s="48"/>
      <c r="J410" s="48"/>
      <c r="K410" s="48"/>
      <c r="L410" s="48"/>
      <c r="M410" s="48"/>
    </row>
    <row r="411" s="95" customFormat="1" ht="13.5" spans="1:13">
      <c r="A411" s="96"/>
      <c r="E411" s="102" t="s">
        <v>479</v>
      </c>
      <c r="F411" s="48"/>
      <c r="G411" s="48"/>
      <c r="H411" s="48"/>
      <c r="I411" s="48"/>
      <c r="J411" s="48"/>
      <c r="K411" s="48"/>
      <c r="L411" s="48"/>
      <c r="M411" s="48"/>
    </row>
    <row r="412" s="95" customFormat="1" ht="13.5" spans="1:13">
      <c r="A412" s="96"/>
      <c r="E412" s="102" t="s">
        <v>480</v>
      </c>
      <c r="F412" s="48"/>
      <c r="G412" s="48"/>
      <c r="H412" s="48"/>
      <c r="I412" s="48"/>
      <c r="J412" s="48"/>
      <c r="K412" s="48"/>
      <c r="L412" s="48"/>
      <c r="M412" s="48"/>
    </row>
    <row r="413" s="95" customFormat="1" ht="13.5" spans="1:13">
      <c r="A413" s="96"/>
      <c r="E413" s="102" t="s">
        <v>481</v>
      </c>
      <c r="F413" s="48"/>
      <c r="G413" s="48"/>
      <c r="H413" s="48"/>
      <c r="I413" s="48"/>
      <c r="J413" s="48"/>
      <c r="K413" s="48"/>
      <c r="L413" s="48"/>
      <c r="M413" s="48"/>
    </row>
    <row r="414" s="95" customFormat="1" ht="13.5" spans="1:13">
      <c r="A414" s="96"/>
      <c r="E414" s="102" t="s">
        <v>482</v>
      </c>
      <c r="F414" s="48"/>
      <c r="G414" s="48"/>
      <c r="H414" s="48"/>
      <c r="I414" s="48"/>
      <c r="J414" s="48"/>
      <c r="K414" s="48"/>
      <c r="L414" s="48"/>
      <c r="M414" s="48"/>
    </row>
    <row r="415" s="95" customFormat="1" ht="13.5" spans="1:13">
      <c r="A415" s="96"/>
      <c r="E415" s="102" t="s">
        <v>483</v>
      </c>
      <c r="F415" s="48"/>
      <c r="G415" s="48"/>
      <c r="H415" s="48"/>
      <c r="I415" s="48"/>
      <c r="J415" s="48"/>
      <c r="K415" s="48"/>
      <c r="L415" s="48"/>
      <c r="M415" s="48"/>
    </row>
    <row r="416" s="95" customFormat="1" ht="13.5" spans="1:13">
      <c r="A416" s="96"/>
      <c r="E416" s="102" t="s">
        <v>484</v>
      </c>
      <c r="F416" s="48"/>
      <c r="G416" s="48"/>
      <c r="H416" s="48"/>
      <c r="I416" s="48"/>
      <c r="J416" s="48"/>
      <c r="K416" s="48"/>
      <c r="L416" s="48"/>
      <c r="M416" s="48"/>
    </row>
    <row r="417" s="95" customFormat="1" ht="13.5" spans="1:13">
      <c r="A417" s="96"/>
      <c r="E417" s="102" t="s">
        <v>485</v>
      </c>
      <c r="F417" s="48"/>
      <c r="G417" s="48"/>
      <c r="H417" s="48"/>
      <c r="I417" s="48"/>
      <c r="J417" s="48"/>
      <c r="K417" s="48"/>
      <c r="L417" s="48"/>
      <c r="M417" s="48"/>
    </row>
    <row r="418" s="95" customFormat="1" ht="13.5" spans="1:13">
      <c r="A418" s="96"/>
      <c r="E418" s="102" t="s">
        <v>486</v>
      </c>
      <c r="F418" s="48"/>
      <c r="G418" s="48"/>
      <c r="H418" s="48"/>
      <c r="I418" s="48"/>
      <c r="J418" s="48"/>
      <c r="K418" s="48"/>
      <c r="L418" s="48"/>
      <c r="M418" s="48"/>
    </row>
    <row r="419" s="95" customFormat="1" ht="13.5" spans="1:13">
      <c r="A419" s="96"/>
      <c r="E419" s="102" t="s">
        <v>487</v>
      </c>
      <c r="F419" s="48"/>
      <c r="G419" s="48"/>
      <c r="H419" s="48"/>
      <c r="I419" s="48"/>
      <c r="J419" s="48"/>
      <c r="K419" s="48"/>
      <c r="L419" s="48"/>
      <c r="M419" s="48"/>
    </row>
    <row r="420" s="95" customFormat="1" ht="13.5" spans="1:13">
      <c r="A420" s="96"/>
      <c r="E420" s="102" t="s">
        <v>488</v>
      </c>
      <c r="F420" s="48"/>
      <c r="G420" s="48"/>
      <c r="H420" s="48"/>
      <c r="I420" s="48"/>
      <c r="J420" s="48"/>
      <c r="K420" s="48"/>
      <c r="L420" s="48"/>
      <c r="M420" s="48"/>
    </row>
    <row r="421" s="95" customFormat="1" ht="13.5" spans="1:13">
      <c r="A421" s="96"/>
      <c r="E421" s="102" t="s">
        <v>489</v>
      </c>
      <c r="F421" s="48"/>
      <c r="G421" s="48"/>
      <c r="H421" s="48"/>
      <c r="I421" s="48"/>
      <c r="J421" s="48"/>
      <c r="K421" s="48"/>
      <c r="L421" s="48"/>
      <c r="M421" s="48"/>
    </row>
    <row r="422" s="95" customFormat="1" ht="13.5" spans="1:13">
      <c r="A422" s="96"/>
      <c r="E422" s="102" t="s">
        <v>490</v>
      </c>
      <c r="F422" s="48"/>
      <c r="G422" s="48"/>
      <c r="H422" s="48"/>
      <c r="I422" s="48"/>
      <c r="J422" s="48"/>
      <c r="K422" s="48"/>
      <c r="L422" s="48"/>
      <c r="M422" s="48"/>
    </row>
    <row r="423" s="95" customFormat="1" ht="13.5" spans="1:13">
      <c r="A423" s="96"/>
      <c r="E423" s="102" t="s">
        <v>491</v>
      </c>
      <c r="F423" s="48"/>
      <c r="G423" s="48"/>
      <c r="H423" s="48"/>
      <c r="I423" s="48"/>
      <c r="J423" s="48"/>
      <c r="K423" s="48"/>
      <c r="L423" s="48"/>
      <c r="M423" s="48"/>
    </row>
    <row r="424" s="95" customFormat="1" ht="13.5" spans="1:13">
      <c r="A424" s="96"/>
      <c r="E424" s="102" t="s">
        <v>492</v>
      </c>
      <c r="F424" s="48"/>
      <c r="G424" s="48"/>
      <c r="H424" s="48"/>
      <c r="I424" s="48"/>
      <c r="J424" s="48"/>
      <c r="K424" s="48"/>
      <c r="L424" s="48"/>
      <c r="M424" s="48"/>
    </row>
    <row r="425" s="95" customFormat="1" ht="13.5" spans="1:13">
      <c r="A425" s="96"/>
      <c r="E425" s="102" t="s">
        <v>493</v>
      </c>
      <c r="F425" s="48"/>
      <c r="G425" s="48"/>
      <c r="H425" s="48"/>
      <c r="I425" s="48"/>
      <c r="J425" s="48"/>
      <c r="K425" s="48"/>
      <c r="L425" s="48"/>
      <c r="M425" s="48"/>
    </row>
    <row r="426" s="95" customFormat="1" ht="13.5" spans="1:13">
      <c r="A426" s="96"/>
      <c r="E426" s="102" t="s">
        <v>494</v>
      </c>
      <c r="F426" s="48"/>
      <c r="G426" s="48"/>
      <c r="H426" s="48"/>
      <c r="I426" s="48"/>
      <c r="J426" s="48"/>
      <c r="K426" s="48"/>
      <c r="L426" s="48"/>
      <c r="M426" s="48"/>
    </row>
    <row r="427" s="95" customFormat="1" ht="13.5" spans="1:13">
      <c r="A427" s="96"/>
      <c r="E427" s="102" t="s">
        <v>495</v>
      </c>
      <c r="F427" s="48"/>
      <c r="G427" s="48"/>
      <c r="H427" s="48"/>
      <c r="I427" s="48"/>
      <c r="J427" s="48"/>
      <c r="K427" s="48"/>
      <c r="L427" s="48"/>
      <c r="M427" s="48"/>
    </row>
    <row r="428" s="95" customFormat="1" ht="13.5" spans="1:13">
      <c r="A428" s="96"/>
      <c r="E428" s="102" t="s">
        <v>496</v>
      </c>
      <c r="F428" s="48"/>
      <c r="G428" s="48"/>
      <c r="H428" s="48"/>
      <c r="I428" s="48"/>
      <c r="J428" s="48"/>
      <c r="K428" s="48"/>
      <c r="L428" s="48"/>
      <c r="M428" s="48"/>
    </row>
    <row r="429" s="95" customFormat="1" ht="13.5" spans="1:13">
      <c r="A429" s="96"/>
      <c r="E429" s="102" t="s">
        <v>497</v>
      </c>
      <c r="F429" s="48"/>
      <c r="G429" s="48"/>
      <c r="H429" s="48"/>
      <c r="I429" s="48"/>
      <c r="J429" s="48"/>
      <c r="K429" s="48"/>
      <c r="L429" s="48"/>
      <c r="M429" s="48"/>
    </row>
    <row r="430" s="95" customFormat="1" ht="13.5" spans="1:13">
      <c r="A430" s="96"/>
      <c r="E430" s="102" t="s">
        <v>498</v>
      </c>
      <c r="F430" s="48"/>
      <c r="G430" s="48"/>
      <c r="H430" s="48"/>
      <c r="I430" s="48"/>
      <c r="J430" s="48"/>
      <c r="K430" s="48"/>
      <c r="L430" s="48"/>
      <c r="M430" s="48"/>
    </row>
    <row r="431" s="95" customFormat="1" ht="13.5" spans="1:13">
      <c r="A431" s="96"/>
      <c r="E431" s="102" t="s">
        <v>499</v>
      </c>
      <c r="F431" s="48"/>
      <c r="G431" s="48"/>
      <c r="H431" s="48"/>
      <c r="I431" s="48"/>
      <c r="J431" s="48"/>
      <c r="K431" s="48"/>
      <c r="L431" s="48"/>
      <c r="M431" s="48"/>
    </row>
    <row r="432" s="95" customFormat="1" ht="13.5" spans="1:13">
      <c r="A432" s="96"/>
      <c r="E432" s="102" t="s">
        <v>500</v>
      </c>
      <c r="F432" s="48"/>
      <c r="G432" s="48"/>
      <c r="H432" s="48"/>
      <c r="I432" s="48"/>
      <c r="J432" s="48"/>
      <c r="K432" s="48"/>
      <c r="L432" s="48"/>
      <c r="M432" s="48"/>
    </row>
    <row r="433" s="95" customFormat="1" ht="13.5" spans="1:13">
      <c r="A433" s="96"/>
      <c r="E433" s="102" t="s">
        <v>501</v>
      </c>
      <c r="F433" s="48"/>
      <c r="G433" s="48"/>
      <c r="H433" s="48"/>
      <c r="I433" s="48"/>
      <c r="J433" s="48"/>
      <c r="K433" s="48"/>
      <c r="L433" s="48"/>
      <c r="M433" s="48"/>
    </row>
    <row r="434" s="95" customFormat="1" ht="13.5" spans="1:13">
      <c r="A434" s="96"/>
      <c r="E434" s="102" t="s">
        <v>502</v>
      </c>
      <c r="F434" s="48"/>
      <c r="G434" s="48"/>
      <c r="H434" s="48"/>
      <c r="I434" s="48"/>
      <c r="J434" s="48"/>
      <c r="K434" s="48"/>
      <c r="L434" s="48"/>
      <c r="M434" s="48"/>
    </row>
    <row r="435" s="95" customFormat="1" ht="13.5" spans="1:13">
      <c r="A435" s="96"/>
      <c r="E435" s="102" t="s">
        <v>503</v>
      </c>
      <c r="F435" s="48"/>
      <c r="G435" s="48"/>
      <c r="H435" s="48"/>
      <c r="I435" s="48"/>
      <c r="J435" s="48"/>
      <c r="K435" s="48"/>
      <c r="L435" s="48"/>
      <c r="M435" s="48"/>
    </row>
    <row r="436" s="95" customFormat="1" ht="13.5" spans="1:13">
      <c r="A436" s="96"/>
      <c r="E436" s="102" t="s">
        <v>504</v>
      </c>
      <c r="F436" s="48"/>
      <c r="G436" s="48"/>
      <c r="H436" s="48"/>
      <c r="I436" s="48"/>
      <c r="J436" s="48"/>
      <c r="K436" s="48"/>
      <c r="L436" s="48"/>
      <c r="M436" s="48"/>
    </row>
    <row r="437" s="95" customFormat="1" ht="13.5" spans="1:13">
      <c r="A437" s="96"/>
      <c r="E437" s="102" t="s">
        <v>505</v>
      </c>
      <c r="F437" s="48"/>
      <c r="G437" s="48"/>
      <c r="H437" s="48"/>
      <c r="I437" s="48"/>
      <c r="J437" s="48"/>
      <c r="K437" s="48"/>
      <c r="L437" s="48"/>
      <c r="M437" s="48"/>
    </row>
    <row r="438" s="95" customFormat="1" ht="13.5" spans="1:13">
      <c r="A438" s="96"/>
      <c r="E438" s="102" t="s">
        <v>506</v>
      </c>
      <c r="F438" s="48"/>
      <c r="G438" s="48"/>
      <c r="H438" s="48"/>
      <c r="I438" s="48"/>
      <c r="J438" s="48"/>
      <c r="K438" s="48"/>
      <c r="L438" s="48"/>
      <c r="M438" s="48"/>
    </row>
    <row r="439" s="95" customFormat="1" ht="13.5" spans="1:13">
      <c r="A439" s="96"/>
      <c r="E439" s="102" t="s">
        <v>507</v>
      </c>
      <c r="F439" s="48"/>
      <c r="G439" s="48"/>
      <c r="H439" s="48"/>
      <c r="I439" s="48"/>
      <c r="J439" s="48"/>
      <c r="K439" s="48"/>
      <c r="L439" s="48"/>
      <c r="M439" s="48"/>
    </row>
    <row r="440" s="95" customFormat="1" ht="13.5" spans="1:13">
      <c r="A440" s="96"/>
      <c r="E440" s="102" t="s">
        <v>508</v>
      </c>
      <c r="F440" s="48"/>
      <c r="G440" s="48"/>
      <c r="H440" s="48"/>
      <c r="I440" s="48"/>
      <c r="J440" s="48"/>
      <c r="K440" s="48"/>
      <c r="L440" s="48"/>
      <c r="M440" s="48"/>
    </row>
    <row r="441" s="95" customFormat="1" ht="13.5" spans="1:13">
      <c r="A441" s="96"/>
      <c r="E441" s="102" t="s">
        <v>509</v>
      </c>
      <c r="F441" s="48"/>
      <c r="G441" s="48"/>
      <c r="H441" s="48"/>
      <c r="I441" s="48"/>
      <c r="J441" s="48"/>
      <c r="K441" s="48"/>
      <c r="L441" s="48"/>
      <c r="M441" s="48"/>
    </row>
    <row r="442" s="95" customFormat="1" ht="13.5" spans="1:13">
      <c r="A442" s="96"/>
      <c r="E442" s="102" t="s">
        <v>510</v>
      </c>
      <c r="F442" s="48"/>
      <c r="G442" s="48"/>
      <c r="H442" s="48"/>
      <c r="I442" s="48"/>
      <c r="J442" s="48"/>
      <c r="K442" s="48"/>
      <c r="L442" s="48"/>
      <c r="M442" s="48"/>
    </row>
    <row r="443" s="95" customFormat="1" ht="13.5" spans="1:13">
      <c r="A443" s="96"/>
      <c r="E443" s="102" t="s">
        <v>511</v>
      </c>
      <c r="F443" s="48"/>
      <c r="G443" s="48"/>
      <c r="H443" s="48"/>
      <c r="I443" s="48"/>
      <c r="J443" s="48"/>
      <c r="K443" s="48"/>
      <c r="L443" s="48"/>
      <c r="M443" s="48"/>
    </row>
    <row r="444" s="95" customFormat="1" ht="13.5" spans="1:13">
      <c r="A444" s="96"/>
      <c r="E444" s="102" t="s">
        <v>512</v>
      </c>
      <c r="F444" s="48"/>
      <c r="G444" s="48"/>
      <c r="H444" s="48"/>
      <c r="I444" s="48"/>
      <c r="J444" s="48"/>
      <c r="K444" s="48"/>
      <c r="L444" s="48"/>
      <c r="M444" s="48"/>
    </row>
    <row r="445" s="95" customFormat="1" ht="13.5" spans="1:13">
      <c r="A445" s="96"/>
      <c r="E445" s="102" t="s">
        <v>513</v>
      </c>
      <c r="F445" s="48"/>
      <c r="G445" s="48"/>
      <c r="H445" s="48"/>
      <c r="I445" s="48"/>
      <c r="J445" s="48"/>
      <c r="K445" s="48"/>
      <c r="L445" s="48"/>
      <c r="M445" s="48"/>
    </row>
    <row r="446" s="95" customFormat="1" ht="13.5" spans="1:13">
      <c r="A446" s="96"/>
      <c r="E446" s="102" t="s">
        <v>514</v>
      </c>
      <c r="F446" s="48"/>
      <c r="G446" s="48"/>
      <c r="H446" s="48"/>
      <c r="I446" s="48"/>
      <c r="J446" s="48"/>
      <c r="K446" s="48"/>
      <c r="L446" s="48"/>
      <c r="M446" s="48"/>
    </row>
    <row r="447" s="95" customFormat="1" ht="13.5" spans="1:13">
      <c r="A447" s="96"/>
      <c r="E447" s="102" t="s">
        <v>515</v>
      </c>
      <c r="F447" s="48"/>
      <c r="G447" s="48"/>
      <c r="H447" s="48"/>
      <c r="I447" s="48"/>
      <c r="J447" s="48"/>
      <c r="K447" s="48"/>
      <c r="L447" s="48"/>
      <c r="M447" s="48"/>
    </row>
    <row r="448" s="95" customFormat="1" ht="13.5" spans="1:13">
      <c r="A448" s="96"/>
      <c r="E448" s="102" t="s">
        <v>516</v>
      </c>
      <c r="F448" s="48"/>
      <c r="G448" s="48"/>
      <c r="H448" s="48"/>
      <c r="I448" s="48"/>
      <c r="J448" s="48"/>
      <c r="K448" s="48"/>
      <c r="L448" s="48"/>
      <c r="M448" s="48"/>
    </row>
    <row r="449" s="95" customFormat="1" ht="13.5" spans="1:13">
      <c r="A449" s="96"/>
      <c r="E449" s="102" t="s">
        <v>517</v>
      </c>
      <c r="F449" s="48"/>
      <c r="G449" s="48"/>
      <c r="H449" s="48"/>
      <c r="I449" s="48"/>
      <c r="J449" s="48"/>
      <c r="K449" s="48"/>
      <c r="L449" s="48"/>
      <c r="M449" s="48"/>
    </row>
    <row r="450" s="95" customFormat="1" ht="13.5" spans="1:13">
      <c r="A450" s="96"/>
      <c r="E450" s="102" t="s">
        <v>518</v>
      </c>
      <c r="F450" s="48"/>
      <c r="G450" s="48"/>
      <c r="H450" s="48"/>
      <c r="I450" s="48"/>
      <c r="J450" s="48"/>
      <c r="K450" s="48"/>
      <c r="L450" s="48"/>
      <c r="M450" s="48"/>
    </row>
    <row r="451" s="95" customFormat="1" ht="13.5" spans="1:13">
      <c r="A451" s="96"/>
      <c r="E451" s="102" t="s">
        <v>519</v>
      </c>
      <c r="F451" s="48"/>
      <c r="G451" s="48"/>
      <c r="H451" s="48"/>
      <c r="I451" s="48"/>
      <c r="J451" s="48"/>
      <c r="K451" s="48"/>
      <c r="L451" s="48"/>
      <c r="M451" s="48"/>
    </row>
    <row r="452" s="95" customFormat="1" ht="13.5" spans="1:13">
      <c r="A452" s="96"/>
      <c r="E452" s="102" t="s">
        <v>520</v>
      </c>
      <c r="F452" s="48"/>
      <c r="G452" s="48"/>
      <c r="H452" s="48"/>
      <c r="I452" s="48"/>
      <c r="J452" s="48"/>
      <c r="K452" s="48"/>
      <c r="L452" s="48"/>
      <c r="M452" s="48"/>
    </row>
    <row r="453" s="95" customFormat="1" ht="13.5" spans="1:13">
      <c r="A453" s="96"/>
      <c r="E453" s="102" t="s">
        <v>521</v>
      </c>
      <c r="F453" s="48"/>
      <c r="G453" s="48"/>
      <c r="H453" s="48"/>
      <c r="I453" s="48"/>
      <c r="J453" s="48"/>
      <c r="K453" s="48"/>
      <c r="L453" s="48"/>
      <c r="M453" s="48"/>
    </row>
    <row r="454" s="95" customFormat="1" ht="13.5" spans="1:13">
      <c r="A454" s="96"/>
      <c r="E454" s="102" t="s">
        <v>522</v>
      </c>
      <c r="F454" s="48"/>
      <c r="G454" s="48"/>
      <c r="H454" s="48"/>
      <c r="I454" s="48"/>
      <c r="J454" s="48"/>
      <c r="K454" s="48"/>
      <c r="L454" s="48"/>
      <c r="M454" s="48"/>
    </row>
    <row r="455" s="95" customFormat="1" ht="13.5" spans="1:13">
      <c r="A455" s="96"/>
      <c r="E455" s="102" t="s">
        <v>523</v>
      </c>
      <c r="F455" s="48"/>
      <c r="G455" s="48"/>
      <c r="H455" s="48"/>
      <c r="I455" s="48"/>
      <c r="J455" s="48"/>
      <c r="K455" s="48"/>
      <c r="L455" s="48"/>
      <c r="M455" s="48"/>
    </row>
    <row r="456" s="95" customFormat="1" ht="13.5" spans="1:13">
      <c r="A456" s="96"/>
      <c r="E456" s="102" t="s">
        <v>524</v>
      </c>
      <c r="F456" s="48"/>
      <c r="G456" s="48"/>
      <c r="H456" s="48"/>
      <c r="I456" s="48"/>
      <c r="J456" s="48"/>
      <c r="K456" s="48"/>
      <c r="L456" s="48"/>
      <c r="M456" s="48"/>
    </row>
    <row r="457" s="95" customFormat="1" ht="13.5" spans="1:13">
      <c r="A457" s="96"/>
      <c r="E457" s="102" t="s">
        <v>525</v>
      </c>
      <c r="F457" s="48"/>
      <c r="G457" s="48"/>
      <c r="H457" s="48"/>
      <c r="I457" s="48"/>
      <c r="J457" s="48"/>
      <c r="K457" s="48"/>
      <c r="L457" s="48"/>
      <c r="M457" s="48"/>
    </row>
    <row r="458" s="95" customFormat="1" ht="13.5" spans="1:13">
      <c r="A458" s="96"/>
      <c r="E458" s="102" t="s">
        <v>526</v>
      </c>
      <c r="F458" s="48"/>
      <c r="G458" s="48"/>
      <c r="H458" s="48"/>
      <c r="I458" s="48"/>
      <c r="J458" s="48"/>
      <c r="K458" s="48"/>
      <c r="L458" s="48"/>
      <c r="M458" s="48"/>
    </row>
    <row r="459" s="95" customFormat="1" ht="13.5" spans="1:13">
      <c r="A459" s="96"/>
      <c r="E459" s="102" t="s">
        <v>527</v>
      </c>
      <c r="F459" s="48"/>
      <c r="G459" s="48"/>
      <c r="H459" s="48"/>
      <c r="I459" s="48"/>
      <c r="J459" s="48"/>
      <c r="K459" s="48"/>
      <c r="L459" s="48"/>
      <c r="M459" s="48"/>
    </row>
    <row r="460" s="95" customFormat="1" ht="13.5" spans="1:13">
      <c r="A460" s="96"/>
      <c r="E460" s="102" t="s">
        <v>528</v>
      </c>
      <c r="F460" s="48"/>
      <c r="G460" s="48"/>
      <c r="H460" s="48"/>
      <c r="I460" s="48"/>
      <c r="J460" s="48"/>
      <c r="K460" s="48"/>
      <c r="L460" s="48"/>
      <c r="M460" s="48"/>
    </row>
    <row r="461" s="95" customFormat="1" ht="13.5" spans="1:13">
      <c r="A461" s="96"/>
      <c r="E461" s="102" t="s">
        <v>529</v>
      </c>
      <c r="F461" s="48"/>
      <c r="G461" s="48"/>
      <c r="H461" s="48"/>
      <c r="I461" s="48"/>
      <c r="J461" s="48"/>
      <c r="K461" s="48"/>
      <c r="L461" s="48"/>
      <c r="M461" s="48"/>
    </row>
    <row r="462" s="95" customFormat="1" ht="13.5" spans="1:13">
      <c r="A462" s="96"/>
      <c r="E462" s="102" t="s">
        <v>530</v>
      </c>
      <c r="F462" s="48"/>
      <c r="G462" s="48"/>
      <c r="H462" s="48"/>
      <c r="I462" s="48"/>
      <c r="J462" s="48"/>
      <c r="K462" s="48"/>
      <c r="L462" s="48"/>
      <c r="M462" s="48"/>
    </row>
    <row r="463" s="95" customFormat="1" ht="13.5" spans="1:13">
      <c r="A463" s="96"/>
      <c r="E463" s="102" t="s">
        <v>531</v>
      </c>
      <c r="F463" s="48"/>
      <c r="G463" s="48"/>
      <c r="H463" s="48"/>
      <c r="I463" s="48"/>
      <c r="J463" s="48"/>
      <c r="K463" s="48"/>
      <c r="L463" s="48"/>
      <c r="M463" s="48"/>
    </row>
    <row r="464" s="95" customFormat="1" ht="13.5" spans="1:13">
      <c r="A464" s="96"/>
      <c r="E464" s="102" t="s">
        <v>532</v>
      </c>
      <c r="F464" s="48"/>
      <c r="G464" s="48"/>
      <c r="H464" s="48"/>
      <c r="I464" s="48"/>
      <c r="J464" s="48"/>
      <c r="K464" s="48"/>
      <c r="L464" s="48"/>
      <c r="M464" s="48"/>
    </row>
    <row r="465" s="95" customFormat="1" ht="13.5" spans="1:13">
      <c r="A465" s="96"/>
      <c r="E465" s="102" t="s">
        <v>533</v>
      </c>
      <c r="F465" s="48"/>
      <c r="G465" s="48"/>
      <c r="H465" s="48"/>
      <c r="I465" s="48"/>
      <c r="J465" s="48"/>
      <c r="K465" s="48"/>
      <c r="L465" s="48"/>
      <c r="M465" s="48"/>
    </row>
    <row r="466" s="95" customFormat="1" ht="13.5" spans="1:13">
      <c r="A466" s="96"/>
      <c r="E466" s="102" t="s">
        <v>534</v>
      </c>
      <c r="F466" s="48"/>
      <c r="G466" s="48"/>
      <c r="H466" s="48"/>
      <c r="I466" s="48"/>
      <c r="J466" s="48"/>
      <c r="K466" s="48"/>
      <c r="L466" s="48"/>
      <c r="M466" s="48"/>
    </row>
    <row r="467" s="95" customFormat="1" ht="13.5" spans="1:13">
      <c r="A467" s="96"/>
      <c r="E467" s="102" t="s">
        <v>535</v>
      </c>
      <c r="F467" s="48"/>
      <c r="G467" s="48"/>
      <c r="H467" s="48"/>
      <c r="I467" s="48"/>
      <c r="J467" s="48"/>
      <c r="K467" s="48"/>
      <c r="L467" s="48"/>
      <c r="M467" s="48"/>
    </row>
    <row r="468" s="95" customFormat="1" ht="13.5" spans="1:13">
      <c r="A468" s="96"/>
      <c r="E468" s="102" t="s">
        <v>536</v>
      </c>
      <c r="F468" s="48"/>
      <c r="G468" s="48"/>
      <c r="H468" s="48"/>
      <c r="I468" s="48"/>
      <c r="J468" s="48"/>
      <c r="K468" s="48"/>
      <c r="L468" s="48"/>
      <c r="M468" s="48"/>
    </row>
    <row r="469" s="95" customFormat="1" ht="13.5" spans="1:13">
      <c r="A469" s="96"/>
      <c r="E469" s="102" t="s">
        <v>537</v>
      </c>
      <c r="F469" s="48"/>
      <c r="G469" s="48"/>
      <c r="H469" s="48"/>
      <c r="I469" s="48"/>
      <c r="J469" s="48"/>
      <c r="K469" s="48"/>
      <c r="L469" s="48"/>
      <c r="M469" s="48"/>
    </row>
    <row r="470" s="95" customFormat="1" ht="13.5" spans="1:13">
      <c r="A470" s="96"/>
      <c r="E470" s="102" t="s">
        <v>538</v>
      </c>
      <c r="F470" s="48"/>
      <c r="G470" s="48"/>
      <c r="H470" s="48"/>
      <c r="I470" s="48"/>
      <c r="J470" s="48"/>
      <c r="K470" s="48"/>
      <c r="L470" s="48"/>
      <c r="M470" s="48"/>
    </row>
    <row r="471" s="95" customFormat="1" ht="13.5" spans="1:13">
      <c r="A471" s="96"/>
      <c r="E471" s="102" t="s">
        <v>539</v>
      </c>
      <c r="F471" s="48"/>
      <c r="G471" s="48"/>
      <c r="H471" s="48"/>
      <c r="I471" s="48"/>
      <c r="J471" s="48"/>
      <c r="K471" s="48"/>
      <c r="L471" s="48"/>
      <c r="M471" s="48"/>
    </row>
    <row r="472" s="95" customFormat="1" ht="13.5" spans="1:13">
      <c r="A472" s="96"/>
      <c r="E472" s="102" t="s">
        <v>540</v>
      </c>
      <c r="F472" s="48"/>
      <c r="G472" s="48"/>
      <c r="H472" s="48"/>
      <c r="I472" s="48"/>
      <c r="J472" s="48"/>
      <c r="K472" s="48"/>
      <c r="L472" s="48"/>
      <c r="M472" s="48"/>
    </row>
    <row r="473" s="95" customFormat="1" ht="13.5" spans="1:13">
      <c r="A473" s="96"/>
      <c r="E473" s="102" t="s">
        <v>541</v>
      </c>
      <c r="F473" s="48"/>
      <c r="G473" s="48"/>
      <c r="H473" s="48"/>
      <c r="I473" s="48"/>
      <c r="J473" s="48"/>
      <c r="K473" s="48"/>
      <c r="L473" s="48"/>
      <c r="M473" s="48"/>
    </row>
    <row r="474" s="95" customFormat="1" ht="13.5" spans="1:13">
      <c r="A474" s="96"/>
      <c r="E474" s="102" t="s">
        <v>542</v>
      </c>
      <c r="F474" s="48"/>
      <c r="G474" s="48"/>
      <c r="H474" s="48"/>
      <c r="I474" s="48"/>
      <c r="J474" s="48"/>
      <c r="K474" s="48"/>
      <c r="L474" s="48"/>
      <c r="M474" s="48"/>
    </row>
    <row r="475" s="95" customFormat="1" ht="13.5" spans="1:13">
      <c r="A475" s="96"/>
      <c r="E475" s="102" t="s">
        <v>543</v>
      </c>
      <c r="F475" s="48"/>
      <c r="G475" s="48"/>
      <c r="H475" s="48"/>
      <c r="I475" s="48"/>
      <c r="J475" s="48"/>
      <c r="K475" s="48"/>
      <c r="L475" s="48"/>
      <c r="M475" s="48"/>
    </row>
    <row r="476" s="95" customFormat="1" ht="13.5" spans="1:13">
      <c r="A476" s="96"/>
      <c r="E476" s="102" t="s">
        <v>544</v>
      </c>
      <c r="F476" s="48"/>
      <c r="G476" s="48"/>
      <c r="H476" s="48"/>
      <c r="I476" s="48"/>
      <c r="J476" s="48"/>
      <c r="K476" s="48"/>
      <c r="L476" s="48"/>
      <c r="M476" s="48"/>
    </row>
    <row r="477" s="95" customFormat="1" ht="13.5" spans="1:13">
      <c r="A477" s="96"/>
      <c r="E477" s="102" t="s">
        <v>545</v>
      </c>
      <c r="F477" s="48"/>
      <c r="G477" s="48"/>
      <c r="H477" s="48"/>
      <c r="I477" s="48"/>
      <c r="J477" s="48"/>
      <c r="K477" s="48"/>
      <c r="L477" s="48"/>
      <c r="M477" s="48"/>
    </row>
    <row r="478" s="95" customFormat="1" ht="13.5" spans="1:13">
      <c r="A478" s="96"/>
      <c r="E478" s="102" t="s">
        <v>546</v>
      </c>
      <c r="F478" s="48"/>
      <c r="G478" s="48"/>
      <c r="H478" s="48"/>
      <c r="I478" s="48"/>
      <c r="J478" s="48"/>
      <c r="K478" s="48"/>
      <c r="L478" s="48"/>
      <c r="M478" s="48"/>
    </row>
    <row r="479" s="95" customFormat="1" ht="13.5" spans="1:13">
      <c r="A479" s="96"/>
      <c r="E479" s="102" t="s">
        <v>547</v>
      </c>
      <c r="F479" s="48"/>
      <c r="G479" s="48"/>
      <c r="H479" s="48"/>
      <c r="I479" s="48"/>
      <c r="J479" s="48"/>
      <c r="K479" s="48"/>
      <c r="L479" s="48"/>
      <c r="M479" s="48"/>
    </row>
    <row r="480" s="95" customFormat="1" ht="13.5" spans="1:13">
      <c r="A480" s="96"/>
      <c r="E480" s="102" t="s">
        <v>548</v>
      </c>
      <c r="F480" s="48"/>
      <c r="G480" s="48"/>
      <c r="H480" s="48"/>
      <c r="I480" s="48"/>
      <c r="J480" s="48"/>
      <c r="K480" s="48"/>
      <c r="L480" s="48"/>
      <c r="M480" s="48"/>
    </row>
    <row r="481" s="95" customFormat="1" ht="13.5" spans="1:13">
      <c r="A481" s="96"/>
      <c r="E481" s="102" t="s">
        <v>549</v>
      </c>
      <c r="F481" s="48"/>
      <c r="G481" s="48"/>
      <c r="H481" s="48"/>
      <c r="I481" s="48"/>
      <c r="J481" s="48"/>
      <c r="K481" s="48"/>
      <c r="L481" s="48"/>
      <c r="M481" s="48"/>
    </row>
    <row r="482" s="95" customFormat="1" ht="13.5" spans="1:13">
      <c r="A482" s="96"/>
      <c r="E482" s="102" t="s">
        <v>550</v>
      </c>
      <c r="F482" s="48"/>
      <c r="G482" s="48"/>
      <c r="H482" s="48"/>
      <c r="I482" s="48"/>
      <c r="J482" s="48"/>
      <c r="K482" s="48"/>
      <c r="L482" s="48"/>
      <c r="M482" s="48"/>
    </row>
    <row r="483" s="95" customFormat="1" ht="13.5" spans="1:13">
      <c r="A483" s="96"/>
      <c r="E483" s="102" t="s">
        <v>551</v>
      </c>
      <c r="F483" s="48"/>
      <c r="G483" s="48"/>
      <c r="H483" s="48"/>
      <c r="I483" s="48"/>
      <c r="J483" s="48"/>
      <c r="K483" s="48"/>
      <c r="L483" s="48"/>
      <c r="M483" s="48"/>
    </row>
    <row r="484" s="95" customFormat="1" ht="13.5" spans="1:13">
      <c r="A484" s="96"/>
      <c r="E484" s="102" t="s">
        <v>552</v>
      </c>
      <c r="F484" s="48"/>
      <c r="G484" s="48"/>
      <c r="H484" s="48"/>
      <c r="I484" s="48"/>
      <c r="J484" s="48"/>
      <c r="K484" s="48"/>
      <c r="L484" s="48"/>
      <c r="M484" s="48"/>
    </row>
    <row r="485" s="95" customFormat="1" ht="13.5" spans="1:13">
      <c r="A485" s="96"/>
      <c r="E485" s="102" t="s">
        <v>553</v>
      </c>
      <c r="F485" s="48"/>
      <c r="G485" s="48"/>
      <c r="H485" s="48"/>
      <c r="I485" s="48"/>
      <c r="J485" s="48"/>
      <c r="K485" s="48"/>
      <c r="L485" s="48"/>
      <c r="M485" s="48"/>
    </row>
    <row r="486" s="95" customFormat="1" ht="13.5" spans="1:13">
      <c r="A486" s="96"/>
      <c r="E486" s="102" t="s">
        <v>554</v>
      </c>
      <c r="F486" s="48"/>
      <c r="G486" s="48"/>
      <c r="H486" s="48"/>
      <c r="I486" s="48"/>
      <c r="J486" s="48"/>
      <c r="K486" s="48"/>
      <c r="L486" s="48"/>
      <c r="M486" s="48"/>
    </row>
    <row r="487" s="95" customFormat="1" ht="13.5" spans="1:13">
      <c r="A487" s="96"/>
      <c r="E487" s="102" t="s">
        <v>555</v>
      </c>
      <c r="F487" s="48"/>
      <c r="G487" s="48"/>
      <c r="H487" s="48"/>
      <c r="I487" s="48"/>
      <c r="J487" s="48"/>
      <c r="K487" s="48"/>
      <c r="L487" s="48"/>
      <c r="M487" s="48"/>
    </row>
    <row r="488" s="95" customFormat="1" ht="13.5" spans="1:13">
      <c r="A488" s="96"/>
      <c r="E488" s="102" t="s">
        <v>556</v>
      </c>
      <c r="F488" s="48"/>
      <c r="G488" s="48"/>
      <c r="H488" s="48"/>
      <c r="I488" s="48"/>
      <c r="J488" s="48"/>
      <c r="K488" s="48"/>
      <c r="L488" s="48"/>
      <c r="M488" s="48"/>
    </row>
    <row r="489" s="95" customFormat="1" ht="13.5" spans="1:13">
      <c r="A489" s="96"/>
      <c r="E489" s="102" t="s">
        <v>557</v>
      </c>
      <c r="F489" s="48"/>
      <c r="G489" s="48"/>
      <c r="H489" s="48"/>
      <c r="I489" s="48"/>
      <c r="J489" s="48"/>
      <c r="K489" s="48"/>
      <c r="L489" s="48"/>
      <c r="M489" s="48"/>
    </row>
    <row r="490" s="95" customFormat="1" ht="13.5" spans="1:13">
      <c r="A490" s="96"/>
      <c r="E490" s="102" t="s">
        <v>558</v>
      </c>
      <c r="F490" s="48"/>
      <c r="G490" s="48"/>
      <c r="H490" s="48"/>
      <c r="I490" s="48"/>
      <c r="J490" s="48"/>
      <c r="K490" s="48"/>
      <c r="L490" s="48"/>
      <c r="M490" s="48"/>
    </row>
    <row r="491" s="95" customFormat="1" ht="13.5" spans="1:13">
      <c r="A491" s="96"/>
      <c r="E491" s="102" t="s">
        <v>559</v>
      </c>
      <c r="F491" s="48"/>
      <c r="G491" s="48"/>
      <c r="H491" s="48"/>
      <c r="I491" s="48"/>
      <c r="J491" s="48"/>
      <c r="K491" s="48"/>
      <c r="L491" s="48"/>
      <c r="M491" s="48"/>
    </row>
    <row r="492" s="95" customFormat="1" ht="13.5" spans="1:13">
      <c r="A492" s="96"/>
      <c r="E492" s="102" t="s">
        <v>560</v>
      </c>
      <c r="F492" s="48"/>
      <c r="G492" s="48"/>
      <c r="H492" s="48"/>
      <c r="I492" s="48"/>
      <c r="J492" s="48"/>
      <c r="K492" s="48"/>
      <c r="L492" s="48"/>
      <c r="M492" s="48"/>
    </row>
    <row r="493" s="95" customFormat="1" ht="13.5" spans="1:13">
      <c r="A493" s="96"/>
      <c r="E493" s="102" t="s">
        <v>561</v>
      </c>
      <c r="F493" s="48"/>
      <c r="G493" s="48"/>
      <c r="H493" s="48"/>
      <c r="I493" s="48"/>
      <c r="J493" s="48"/>
      <c r="K493" s="48"/>
      <c r="L493" s="48"/>
      <c r="M493" s="48"/>
    </row>
    <row r="494" s="95" customFormat="1" ht="13.5" spans="1:13">
      <c r="A494" s="96"/>
      <c r="E494" s="102" t="s">
        <v>562</v>
      </c>
      <c r="F494" s="48"/>
      <c r="G494" s="48"/>
      <c r="H494" s="48"/>
      <c r="I494" s="48"/>
      <c r="J494" s="48"/>
      <c r="K494" s="48"/>
      <c r="L494" s="48"/>
      <c r="M494" s="48"/>
    </row>
    <row r="495" s="95" customFormat="1" ht="13.5" spans="1:13">
      <c r="A495" s="96"/>
      <c r="E495" s="102" t="s">
        <v>563</v>
      </c>
      <c r="F495" s="48"/>
      <c r="G495" s="48"/>
      <c r="H495" s="48"/>
      <c r="I495" s="48"/>
      <c r="J495" s="48"/>
      <c r="K495" s="48"/>
      <c r="L495" s="48"/>
      <c r="M495" s="48"/>
    </row>
    <row r="496" s="95" customFormat="1" ht="13.5" spans="1:13">
      <c r="A496" s="96"/>
      <c r="E496" s="102" t="s">
        <v>564</v>
      </c>
      <c r="F496" s="48"/>
      <c r="G496" s="48"/>
      <c r="H496" s="48"/>
      <c r="I496" s="48"/>
      <c r="J496" s="48"/>
      <c r="K496" s="48"/>
      <c r="L496" s="48"/>
      <c r="M496" s="48"/>
    </row>
    <row r="497" s="95" customFormat="1" ht="13.5" spans="1:13">
      <c r="A497" s="96"/>
      <c r="E497" s="102" t="s">
        <v>565</v>
      </c>
      <c r="F497" s="48"/>
      <c r="G497" s="48"/>
      <c r="H497" s="48"/>
      <c r="I497" s="48"/>
      <c r="J497" s="48"/>
      <c r="K497" s="48"/>
      <c r="L497" s="48"/>
      <c r="M497" s="48"/>
    </row>
    <row r="498" s="95" customFormat="1" ht="13.5" spans="1:13">
      <c r="A498" s="96"/>
      <c r="E498" s="102" t="s">
        <v>566</v>
      </c>
      <c r="F498" s="48"/>
      <c r="G498" s="48"/>
      <c r="H498" s="48"/>
      <c r="I498" s="48"/>
      <c r="J498" s="48"/>
      <c r="K498" s="48"/>
      <c r="L498" s="48"/>
      <c r="M498" s="48"/>
    </row>
    <row r="499" s="95" customFormat="1" ht="13.5" spans="1:13">
      <c r="A499" s="96"/>
      <c r="E499" s="102" t="s">
        <v>567</v>
      </c>
      <c r="F499" s="48"/>
      <c r="G499" s="48"/>
      <c r="H499" s="48"/>
      <c r="I499" s="48"/>
      <c r="J499" s="48"/>
      <c r="K499" s="48"/>
      <c r="L499" s="48"/>
      <c r="M499" s="48"/>
    </row>
    <row r="500" s="95" customFormat="1" ht="13.5" spans="1:13">
      <c r="A500" s="96"/>
      <c r="E500" s="102" t="s">
        <v>568</v>
      </c>
      <c r="F500" s="48"/>
      <c r="G500" s="48"/>
      <c r="H500" s="48"/>
      <c r="I500" s="48"/>
      <c r="J500" s="48"/>
      <c r="K500" s="48"/>
      <c r="L500" s="48"/>
      <c r="M500" s="48"/>
    </row>
    <row r="501" s="95" customFormat="1" ht="13.5" spans="1:13">
      <c r="A501" s="96"/>
      <c r="E501" s="102" t="s">
        <v>569</v>
      </c>
      <c r="F501" s="48"/>
      <c r="G501" s="48"/>
      <c r="H501" s="48"/>
      <c r="I501" s="48"/>
      <c r="J501" s="48"/>
      <c r="K501" s="48"/>
      <c r="L501" s="48"/>
      <c r="M501" s="48"/>
    </row>
    <row r="502" s="95" customFormat="1" ht="13.5" spans="1:13">
      <c r="A502" s="96"/>
      <c r="E502" s="102" t="s">
        <v>570</v>
      </c>
      <c r="F502" s="48"/>
      <c r="G502" s="48"/>
      <c r="H502" s="48"/>
      <c r="I502" s="48"/>
      <c r="J502" s="48"/>
      <c r="K502" s="48"/>
      <c r="L502" s="48"/>
      <c r="M502" s="48"/>
    </row>
    <row r="503" s="95" customFormat="1" ht="13.5" spans="1:13">
      <c r="A503" s="96"/>
      <c r="E503" s="102" t="s">
        <v>571</v>
      </c>
      <c r="F503" s="48"/>
      <c r="G503" s="48"/>
      <c r="H503" s="48"/>
      <c r="I503" s="48"/>
      <c r="J503" s="48"/>
      <c r="K503" s="48"/>
      <c r="L503" s="48"/>
      <c r="M503" s="48"/>
    </row>
    <row r="504" s="95" customFormat="1" ht="13.5" spans="1:13">
      <c r="A504" s="96"/>
      <c r="E504" s="102" t="s">
        <v>572</v>
      </c>
      <c r="F504" s="48"/>
      <c r="G504" s="48"/>
      <c r="H504" s="48"/>
      <c r="I504" s="48"/>
      <c r="J504" s="48"/>
      <c r="K504" s="48"/>
      <c r="L504" s="48"/>
      <c r="M504" s="48"/>
    </row>
    <row r="505" s="95" customFormat="1" ht="13.5" spans="1:13">
      <c r="A505" s="96"/>
      <c r="E505" s="102" t="s">
        <v>573</v>
      </c>
      <c r="F505" s="48"/>
      <c r="G505" s="48"/>
      <c r="H505" s="48"/>
      <c r="I505" s="48"/>
      <c r="J505" s="48"/>
      <c r="K505" s="48"/>
      <c r="L505" s="48"/>
      <c r="M505" s="48"/>
    </row>
    <row r="506" s="95" customFormat="1" ht="13.5" spans="1:13">
      <c r="A506" s="96"/>
      <c r="E506" s="102" t="s">
        <v>574</v>
      </c>
      <c r="F506" s="48"/>
      <c r="G506" s="48"/>
      <c r="H506" s="48"/>
      <c r="I506" s="48"/>
      <c r="J506" s="48"/>
      <c r="K506" s="48"/>
      <c r="L506" s="48"/>
      <c r="M506" s="48"/>
    </row>
    <row r="507" s="95" customFormat="1" ht="13.5" spans="1:13">
      <c r="A507" s="96"/>
      <c r="E507" s="102" t="s">
        <v>575</v>
      </c>
      <c r="F507" s="48"/>
      <c r="G507" s="48"/>
      <c r="H507" s="48"/>
      <c r="I507" s="48"/>
      <c r="J507" s="48"/>
      <c r="K507" s="48"/>
      <c r="L507" s="48"/>
      <c r="M507" s="48"/>
    </row>
    <row r="508" s="95" customFormat="1" ht="13.5" spans="1:13">
      <c r="A508" s="96"/>
      <c r="E508" s="102" t="s">
        <v>576</v>
      </c>
      <c r="F508" s="48"/>
      <c r="G508" s="48"/>
      <c r="H508" s="48"/>
      <c r="I508" s="48"/>
      <c r="J508" s="48"/>
      <c r="K508" s="48"/>
      <c r="L508" s="48"/>
      <c r="M508" s="48"/>
    </row>
    <row r="509" s="95" customFormat="1" ht="13.5" spans="1:13">
      <c r="A509" s="96"/>
      <c r="E509" s="102" t="s">
        <v>577</v>
      </c>
      <c r="F509" s="48"/>
      <c r="G509" s="48"/>
      <c r="H509" s="48"/>
      <c r="I509" s="48"/>
      <c r="J509" s="48"/>
      <c r="K509" s="48"/>
      <c r="L509" s="48"/>
      <c r="M509" s="48"/>
    </row>
    <row r="510" s="95" customFormat="1" ht="13.5" spans="1:13">
      <c r="A510" s="96"/>
      <c r="E510" s="102" t="s">
        <v>578</v>
      </c>
      <c r="F510" s="48"/>
      <c r="G510" s="48"/>
      <c r="H510" s="48"/>
      <c r="I510" s="48"/>
      <c r="J510" s="48"/>
      <c r="K510" s="48"/>
      <c r="L510" s="48"/>
      <c r="M510" s="48"/>
    </row>
    <row r="511" s="95" customFormat="1" ht="13.5" spans="1:13">
      <c r="A511" s="96"/>
      <c r="E511" s="102" t="s">
        <v>579</v>
      </c>
      <c r="F511" s="48"/>
      <c r="G511" s="48"/>
      <c r="H511" s="48"/>
      <c r="I511" s="48"/>
      <c r="J511" s="48"/>
      <c r="K511" s="48"/>
      <c r="L511" s="48"/>
      <c r="M511" s="48"/>
    </row>
    <row r="512" s="95" customFormat="1" ht="13.5" spans="1:13">
      <c r="A512" s="96"/>
      <c r="E512" s="102" t="s">
        <v>580</v>
      </c>
      <c r="F512" s="48"/>
      <c r="G512" s="48"/>
      <c r="H512" s="48"/>
      <c r="I512" s="48"/>
      <c r="J512" s="48"/>
      <c r="K512" s="48"/>
      <c r="L512" s="48"/>
      <c r="M512" s="48"/>
    </row>
    <row r="513" s="95" customFormat="1" ht="13.5" spans="1:13">
      <c r="A513" s="96"/>
      <c r="E513" s="102" t="s">
        <v>581</v>
      </c>
      <c r="F513" s="48"/>
      <c r="G513" s="48"/>
      <c r="H513" s="48"/>
      <c r="I513" s="48"/>
      <c r="J513" s="48"/>
      <c r="K513" s="48"/>
      <c r="L513" s="48"/>
      <c r="M513" s="48"/>
    </row>
    <row r="514" s="95" customFormat="1" ht="13.5" spans="1:13">
      <c r="A514" s="96"/>
      <c r="E514" s="102" t="s">
        <v>582</v>
      </c>
      <c r="F514" s="48"/>
      <c r="G514" s="48"/>
      <c r="H514" s="48"/>
      <c r="I514" s="48"/>
      <c r="J514" s="48"/>
      <c r="K514" s="48"/>
      <c r="L514" s="48"/>
      <c r="M514" s="48"/>
    </row>
    <row r="515" s="95" customFormat="1" ht="13.5" spans="1:13">
      <c r="A515" s="96"/>
      <c r="E515" s="102" t="s">
        <v>583</v>
      </c>
      <c r="F515" s="48"/>
      <c r="G515" s="48"/>
      <c r="H515" s="48"/>
      <c r="I515" s="48"/>
      <c r="J515" s="48"/>
      <c r="K515" s="48"/>
      <c r="L515" s="48"/>
      <c r="M515" s="48"/>
    </row>
    <row r="516" s="95" customFormat="1" ht="13.5" spans="1:13">
      <c r="A516" s="96"/>
      <c r="E516" s="102" t="s">
        <v>584</v>
      </c>
      <c r="F516" s="48"/>
      <c r="G516" s="48"/>
      <c r="H516" s="48"/>
      <c r="I516" s="48"/>
      <c r="J516" s="48"/>
      <c r="K516" s="48"/>
      <c r="L516" s="48"/>
      <c r="M516" s="48"/>
    </row>
    <row r="517" s="95" customFormat="1" ht="13.5" spans="1:13">
      <c r="A517" s="96"/>
      <c r="E517" s="102" t="s">
        <v>585</v>
      </c>
      <c r="F517" s="48"/>
      <c r="G517" s="48"/>
      <c r="H517" s="48"/>
      <c r="I517" s="48"/>
      <c r="J517" s="48"/>
      <c r="K517" s="48"/>
      <c r="L517" s="48"/>
      <c r="M517" s="48"/>
    </row>
    <row r="518" s="95" customFormat="1" ht="13.5" spans="1:13">
      <c r="A518" s="96"/>
      <c r="E518" s="102" t="s">
        <v>586</v>
      </c>
      <c r="F518" s="48"/>
      <c r="G518" s="48"/>
      <c r="H518" s="48"/>
      <c r="I518" s="48"/>
      <c r="J518" s="48"/>
      <c r="K518" s="48"/>
      <c r="L518" s="48"/>
      <c r="M518" s="48"/>
    </row>
    <row r="519" s="95" customFormat="1" ht="13.5" spans="1:13">
      <c r="A519" s="96"/>
      <c r="E519" s="102" t="s">
        <v>587</v>
      </c>
      <c r="F519" s="48"/>
      <c r="G519" s="48"/>
      <c r="H519" s="48"/>
      <c r="I519" s="48"/>
      <c r="J519" s="48"/>
      <c r="K519" s="48"/>
      <c r="L519" s="48"/>
      <c r="M519" s="48"/>
    </row>
    <row r="520" s="95" customFormat="1" ht="13.5" spans="1:13">
      <c r="A520" s="96"/>
      <c r="E520" s="102" t="s">
        <v>588</v>
      </c>
      <c r="F520" s="48"/>
      <c r="G520" s="48"/>
      <c r="H520" s="48"/>
      <c r="I520" s="48"/>
      <c r="J520" s="48"/>
      <c r="K520" s="48"/>
      <c r="L520" s="48"/>
      <c r="M520" s="48"/>
    </row>
    <row r="521" s="95" customFormat="1" ht="13.5" spans="1:13">
      <c r="A521" s="96"/>
      <c r="E521" s="102" t="s">
        <v>589</v>
      </c>
      <c r="F521" s="48"/>
      <c r="G521" s="48"/>
      <c r="H521" s="48"/>
      <c r="I521" s="48"/>
      <c r="J521" s="48"/>
      <c r="K521" s="48"/>
      <c r="L521" s="48"/>
      <c r="M521" s="48"/>
    </row>
    <row r="522" s="95" customFormat="1" ht="13.5" spans="1:13">
      <c r="A522" s="96"/>
      <c r="E522" s="102" t="s">
        <v>590</v>
      </c>
      <c r="F522" s="48"/>
      <c r="G522" s="48"/>
      <c r="H522" s="48"/>
      <c r="I522" s="48"/>
      <c r="J522" s="48"/>
      <c r="K522" s="48"/>
      <c r="L522" s="48"/>
      <c r="M522" s="48"/>
    </row>
    <row r="523" s="95" customFormat="1" ht="13.5" spans="1:13">
      <c r="A523" s="96"/>
      <c r="E523" s="102" t="s">
        <v>591</v>
      </c>
      <c r="F523" s="48"/>
      <c r="G523" s="48"/>
      <c r="H523" s="48"/>
      <c r="I523" s="48"/>
      <c r="J523" s="48"/>
      <c r="K523" s="48"/>
      <c r="L523" s="48"/>
      <c r="M523" s="48"/>
    </row>
    <row r="524" s="95" customFormat="1" ht="13.5" spans="1:13">
      <c r="A524" s="96"/>
      <c r="E524" s="102" t="s">
        <v>592</v>
      </c>
      <c r="F524" s="48"/>
      <c r="G524" s="48"/>
      <c r="H524" s="48"/>
      <c r="I524" s="48"/>
      <c r="J524" s="48"/>
      <c r="K524" s="48"/>
      <c r="L524" s="48"/>
      <c r="M524" s="48"/>
    </row>
    <row r="525" s="95" customFormat="1" ht="13.5" spans="1:13">
      <c r="A525" s="96"/>
      <c r="E525" s="102" t="s">
        <v>593</v>
      </c>
      <c r="F525" s="48"/>
      <c r="G525" s="48"/>
      <c r="H525" s="48"/>
      <c r="I525" s="48"/>
      <c r="J525" s="48"/>
      <c r="K525" s="48"/>
      <c r="L525" s="48"/>
      <c r="M525" s="48"/>
    </row>
    <row r="526" s="95" customFormat="1" ht="13.5" spans="1:13">
      <c r="A526" s="96"/>
      <c r="E526" s="102" t="s">
        <v>594</v>
      </c>
      <c r="F526" s="48"/>
      <c r="G526" s="48"/>
      <c r="H526" s="48"/>
      <c r="I526" s="48"/>
      <c r="J526" s="48"/>
      <c r="K526" s="48"/>
      <c r="L526" s="48"/>
      <c r="M526" s="48"/>
    </row>
    <row r="527" s="95" customFormat="1" ht="13.5" spans="1:13">
      <c r="A527" s="96"/>
      <c r="E527" s="102" t="s">
        <v>595</v>
      </c>
      <c r="F527" s="48"/>
      <c r="G527" s="48"/>
      <c r="H527" s="48"/>
      <c r="I527" s="48"/>
      <c r="J527" s="48"/>
      <c r="K527" s="48"/>
      <c r="L527" s="48"/>
      <c r="M527" s="48"/>
    </row>
    <row r="528" s="95" customFormat="1" ht="13.5" spans="1:13">
      <c r="A528" s="96"/>
      <c r="E528" s="102" t="s">
        <v>596</v>
      </c>
      <c r="F528" s="48"/>
      <c r="G528" s="48"/>
      <c r="H528" s="48"/>
      <c r="I528" s="48"/>
      <c r="J528" s="48"/>
      <c r="K528" s="48"/>
      <c r="L528" s="48"/>
      <c r="M528" s="48"/>
    </row>
    <row r="529" s="95" customFormat="1" ht="13.5" spans="1:13">
      <c r="A529" s="96"/>
      <c r="E529" s="102" t="s">
        <v>597</v>
      </c>
      <c r="F529" s="48"/>
      <c r="G529" s="48"/>
      <c r="H529" s="48"/>
      <c r="I529" s="48"/>
      <c r="J529" s="48"/>
      <c r="K529" s="48"/>
      <c r="L529" s="48"/>
      <c r="M529" s="48"/>
    </row>
    <row r="530" s="95" customFormat="1" ht="13.5" spans="1:13">
      <c r="A530" s="96"/>
      <c r="E530" s="102" t="s">
        <v>598</v>
      </c>
      <c r="F530" s="48"/>
      <c r="G530" s="48"/>
      <c r="H530" s="48"/>
      <c r="I530" s="48"/>
      <c r="J530" s="48"/>
      <c r="K530" s="48"/>
      <c r="L530" s="48"/>
      <c r="M530" s="48"/>
    </row>
    <row r="531" s="95" customFormat="1" ht="13.5" spans="1:13">
      <c r="A531" s="96"/>
      <c r="E531" s="102" t="s">
        <v>599</v>
      </c>
      <c r="F531" s="48"/>
      <c r="G531" s="48"/>
      <c r="H531" s="48"/>
      <c r="I531" s="48"/>
      <c r="J531" s="48"/>
      <c r="K531" s="48"/>
      <c r="L531" s="48"/>
      <c r="M531" s="48"/>
    </row>
    <row r="532" s="95" customFormat="1" ht="13.5" spans="1:13">
      <c r="A532" s="96"/>
      <c r="E532" s="102" t="s">
        <v>600</v>
      </c>
      <c r="F532" s="48"/>
      <c r="G532" s="48"/>
      <c r="H532" s="48"/>
      <c r="I532" s="48"/>
      <c r="J532" s="48"/>
      <c r="K532" s="48"/>
      <c r="L532" s="48"/>
      <c r="M532" s="48"/>
    </row>
    <row r="533" s="95" customFormat="1" ht="13.5" spans="1:13">
      <c r="A533" s="96"/>
      <c r="E533" s="102" t="s">
        <v>601</v>
      </c>
      <c r="F533" s="48"/>
      <c r="G533" s="48"/>
      <c r="H533" s="48"/>
      <c r="I533" s="48"/>
      <c r="J533" s="48"/>
      <c r="K533" s="48"/>
      <c r="L533" s="48"/>
      <c r="M533" s="48"/>
    </row>
    <row r="534" s="95" customFormat="1" ht="13.5" spans="1:13">
      <c r="A534" s="96"/>
      <c r="E534" s="102" t="s">
        <v>602</v>
      </c>
      <c r="F534" s="48"/>
      <c r="G534" s="48"/>
      <c r="H534" s="48"/>
      <c r="I534" s="48"/>
      <c r="J534" s="48"/>
      <c r="K534" s="48"/>
      <c r="L534" s="48"/>
      <c r="M534" s="48"/>
    </row>
    <row r="535" s="95" customFormat="1" ht="13.5" spans="1:13">
      <c r="A535" s="96"/>
      <c r="E535" s="102" t="s">
        <v>603</v>
      </c>
      <c r="F535" s="48"/>
      <c r="G535" s="48"/>
      <c r="H535" s="48"/>
      <c r="I535" s="48"/>
      <c r="J535" s="48"/>
      <c r="K535" s="48"/>
      <c r="L535" s="48"/>
      <c r="M535" s="48"/>
    </row>
    <row r="536" s="95" customFormat="1" ht="13.5" spans="1:13">
      <c r="A536" s="96"/>
      <c r="E536" s="102" t="s">
        <v>604</v>
      </c>
      <c r="F536" s="48"/>
      <c r="G536" s="48"/>
      <c r="H536" s="48"/>
      <c r="I536" s="48"/>
      <c r="J536" s="48"/>
      <c r="K536" s="48"/>
      <c r="L536" s="48"/>
      <c r="M536" s="48"/>
    </row>
    <row r="537" s="95" customFormat="1" ht="13.5" spans="1:13">
      <c r="A537" s="96"/>
      <c r="E537" s="102" t="s">
        <v>605</v>
      </c>
      <c r="F537" s="48"/>
      <c r="G537" s="48"/>
      <c r="H537" s="48"/>
      <c r="I537" s="48"/>
      <c r="J537" s="48"/>
      <c r="K537" s="48"/>
      <c r="L537" s="48"/>
      <c r="M537" s="48"/>
    </row>
    <row r="538" s="95" customFormat="1" ht="13.5" spans="1:13">
      <c r="A538" s="96"/>
      <c r="E538" s="102" t="s">
        <v>606</v>
      </c>
      <c r="F538" s="48"/>
      <c r="G538" s="48"/>
      <c r="H538" s="48"/>
      <c r="I538" s="48"/>
      <c r="J538" s="48"/>
      <c r="K538" s="48"/>
      <c r="L538" s="48"/>
      <c r="M538" s="48"/>
    </row>
    <row r="539" s="95" customFormat="1" ht="13.5" spans="1:13">
      <c r="A539" s="96"/>
      <c r="E539" s="102" t="s">
        <v>607</v>
      </c>
      <c r="F539" s="48"/>
      <c r="G539" s="48"/>
      <c r="H539" s="48"/>
      <c r="I539" s="48"/>
      <c r="J539" s="48"/>
      <c r="K539" s="48"/>
      <c r="L539" s="48"/>
      <c r="M539" s="48"/>
    </row>
    <row r="540" s="95" customFormat="1" ht="13.5" spans="1:13">
      <c r="A540" s="96"/>
      <c r="E540" s="102" t="s">
        <v>608</v>
      </c>
      <c r="F540" s="48"/>
      <c r="G540" s="48"/>
      <c r="H540" s="48"/>
      <c r="I540" s="48"/>
      <c r="J540" s="48"/>
      <c r="K540" s="48"/>
      <c r="L540" s="48"/>
      <c r="M540" s="48"/>
    </row>
    <row r="541" s="95" customFormat="1" ht="13.5" spans="1:13">
      <c r="A541" s="96"/>
      <c r="E541" s="102" t="s">
        <v>609</v>
      </c>
      <c r="F541" s="48"/>
      <c r="G541" s="48"/>
      <c r="H541" s="48"/>
      <c r="I541" s="48"/>
      <c r="J541" s="48"/>
      <c r="K541" s="48"/>
      <c r="L541" s="48"/>
      <c r="M541" s="48"/>
    </row>
    <row r="542" s="95" customFormat="1" ht="13.5" spans="1:13">
      <c r="A542" s="96"/>
      <c r="E542" s="102" t="s">
        <v>610</v>
      </c>
      <c r="F542" s="48"/>
      <c r="G542" s="48"/>
      <c r="H542" s="48"/>
      <c r="I542" s="48"/>
      <c r="J542" s="48"/>
      <c r="K542" s="48"/>
      <c r="L542" s="48"/>
      <c r="M542" s="48"/>
    </row>
    <row r="543" s="95" customFormat="1" ht="13.5" spans="1:13">
      <c r="A543" s="96"/>
      <c r="E543" s="102" t="s">
        <v>611</v>
      </c>
      <c r="F543" s="48"/>
      <c r="G543" s="48"/>
      <c r="H543" s="48"/>
      <c r="I543" s="48"/>
      <c r="J543" s="48"/>
      <c r="K543" s="48"/>
      <c r="L543" s="48"/>
      <c r="M543" s="48"/>
    </row>
    <row r="544" s="95" customFormat="1" ht="13.5" spans="1:13">
      <c r="A544" s="96"/>
      <c r="E544" s="102" t="s">
        <v>612</v>
      </c>
      <c r="F544" s="48"/>
      <c r="G544" s="48"/>
      <c r="H544" s="48"/>
      <c r="I544" s="48"/>
      <c r="J544" s="48"/>
      <c r="K544" s="48"/>
      <c r="L544" s="48"/>
      <c r="M544" s="48"/>
    </row>
    <row r="545" s="95" customFormat="1" ht="13.5" spans="1:13">
      <c r="A545" s="96"/>
      <c r="E545" s="102" t="s">
        <v>613</v>
      </c>
      <c r="F545" s="48"/>
      <c r="G545" s="48"/>
      <c r="H545" s="48"/>
      <c r="I545" s="48"/>
      <c r="J545" s="48"/>
      <c r="K545" s="48"/>
      <c r="L545" s="48"/>
      <c r="M545" s="48"/>
    </row>
    <row r="546" s="95" customFormat="1" ht="13.5" spans="1:13">
      <c r="A546" s="96"/>
      <c r="E546" s="102" t="s">
        <v>614</v>
      </c>
      <c r="F546" s="48"/>
      <c r="G546" s="48"/>
      <c r="H546" s="48"/>
      <c r="I546" s="48"/>
      <c r="J546" s="48"/>
      <c r="K546" s="48"/>
      <c r="L546" s="48"/>
      <c r="M546" s="48"/>
    </row>
    <row r="547" s="95" customFormat="1" ht="13.5" spans="1:13">
      <c r="A547" s="96"/>
      <c r="E547" s="102" t="s">
        <v>615</v>
      </c>
      <c r="F547" s="48"/>
      <c r="G547" s="48"/>
      <c r="H547" s="48"/>
      <c r="I547" s="48"/>
      <c r="J547" s="48"/>
      <c r="K547" s="48"/>
      <c r="L547" s="48"/>
      <c r="M547" s="48"/>
    </row>
    <row r="548" s="95" customFormat="1" ht="13.5" spans="1:13">
      <c r="A548" s="96"/>
      <c r="E548" s="102" t="s">
        <v>616</v>
      </c>
      <c r="F548" s="48"/>
      <c r="G548" s="48"/>
      <c r="H548" s="48"/>
      <c r="I548" s="48"/>
      <c r="J548" s="48"/>
      <c r="K548" s="48"/>
      <c r="L548" s="48"/>
      <c r="M548" s="48"/>
    </row>
    <row r="549" s="95" customFormat="1" ht="13.5" spans="1:13">
      <c r="A549" s="96"/>
      <c r="E549" s="102" t="s">
        <v>617</v>
      </c>
      <c r="F549" s="48"/>
      <c r="G549" s="48"/>
      <c r="H549" s="48"/>
      <c r="I549" s="48"/>
      <c r="J549" s="48"/>
      <c r="K549" s="48"/>
      <c r="L549" s="48"/>
      <c r="M549" s="48"/>
    </row>
    <row r="550" s="95" customFormat="1" ht="13.5" spans="1:13">
      <c r="A550" s="96"/>
      <c r="E550" s="102" t="s">
        <v>618</v>
      </c>
      <c r="F550" s="48"/>
      <c r="G550" s="48"/>
      <c r="H550" s="48"/>
      <c r="I550" s="48"/>
      <c r="J550" s="48"/>
      <c r="K550" s="48"/>
      <c r="L550" s="48"/>
      <c r="M550" s="48"/>
    </row>
    <row r="551" s="95" customFormat="1" ht="13.5" spans="1:13">
      <c r="A551" s="96"/>
      <c r="E551" s="102" t="s">
        <v>619</v>
      </c>
      <c r="F551" s="48"/>
      <c r="G551" s="48"/>
      <c r="H551" s="48"/>
      <c r="I551" s="48"/>
      <c r="J551" s="48"/>
      <c r="K551" s="48"/>
      <c r="L551" s="48"/>
      <c r="M551" s="48"/>
    </row>
    <row r="552" s="95" customFormat="1" ht="13.5" spans="1:13">
      <c r="A552" s="96"/>
      <c r="E552" s="102" t="s">
        <v>620</v>
      </c>
      <c r="F552" s="48"/>
      <c r="G552" s="48"/>
      <c r="H552" s="48"/>
      <c r="I552" s="48"/>
      <c r="J552" s="48"/>
      <c r="K552" s="48"/>
      <c r="L552" s="48"/>
      <c r="M552" s="48"/>
    </row>
    <row r="553" s="95" customFormat="1" ht="13.5" spans="1:13">
      <c r="A553" s="96"/>
      <c r="E553" s="102" t="s">
        <v>621</v>
      </c>
      <c r="F553" s="48"/>
      <c r="G553" s="48"/>
      <c r="H553" s="48"/>
      <c r="I553" s="48"/>
      <c r="J553" s="48"/>
      <c r="K553" s="48"/>
      <c r="L553" s="48"/>
      <c r="M553" s="48"/>
    </row>
    <row r="554" s="95" customFormat="1" ht="13.5" spans="1:13">
      <c r="A554" s="96"/>
      <c r="E554" s="102" t="s">
        <v>622</v>
      </c>
      <c r="F554" s="48"/>
      <c r="G554" s="48"/>
      <c r="H554" s="48"/>
      <c r="I554" s="48"/>
      <c r="J554" s="48"/>
      <c r="K554" s="48"/>
      <c r="L554" s="48"/>
      <c r="M554" s="48"/>
    </row>
    <row r="555" s="95" customFormat="1" ht="13.5" spans="1:13">
      <c r="A555" s="96"/>
      <c r="E555" s="102" t="s">
        <v>623</v>
      </c>
      <c r="F555" s="48"/>
      <c r="G555" s="48"/>
      <c r="H555" s="48"/>
      <c r="I555" s="48"/>
      <c r="J555" s="48"/>
      <c r="K555" s="48"/>
      <c r="L555" s="48"/>
      <c r="M555" s="48"/>
    </row>
    <row r="556" s="95" customFormat="1" ht="13.5" spans="1:13">
      <c r="A556" s="96"/>
      <c r="E556" s="102" t="s">
        <v>624</v>
      </c>
      <c r="F556" s="48"/>
      <c r="G556" s="48"/>
      <c r="H556" s="48"/>
      <c r="I556" s="48"/>
      <c r="J556" s="48"/>
      <c r="K556" s="48"/>
      <c r="L556" s="48"/>
      <c r="M556" s="48"/>
    </row>
    <row r="557" s="95" customFormat="1" ht="13.5" spans="1:13">
      <c r="A557" s="96"/>
      <c r="E557" s="102" t="s">
        <v>625</v>
      </c>
      <c r="F557" s="48"/>
      <c r="G557" s="48"/>
      <c r="H557" s="48"/>
      <c r="I557" s="48"/>
      <c r="J557" s="48"/>
      <c r="K557" s="48"/>
      <c r="L557" s="48"/>
      <c r="M557" s="48"/>
    </row>
    <row r="558" s="95" customFormat="1" ht="13.5" spans="1:13">
      <c r="A558" s="96"/>
      <c r="E558" s="102" t="s">
        <v>626</v>
      </c>
      <c r="F558" s="48"/>
      <c r="G558" s="48"/>
      <c r="H558" s="48"/>
      <c r="I558" s="48"/>
      <c r="J558" s="48"/>
      <c r="K558" s="48"/>
      <c r="L558" s="48"/>
      <c r="M558" s="48"/>
    </row>
    <row r="559" s="95" customFormat="1" ht="13.5" spans="1:13">
      <c r="A559" s="96"/>
      <c r="E559" s="102" t="s">
        <v>627</v>
      </c>
      <c r="F559" s="48"/>
      <c r="G559" s="48"/>
      <c r="H559" s="48"/>
      <c r="I559" s="48"/>
      <c r="J559" s="48"/>
      <c r="K559" s="48"/>
      <c r="L559" s="48"/>
      <c r="M559" s="48"/>
    </row>
    <row r="560" s="95" customFormat="1" ht="13.5" spans="1:13">
      <c r="A560" s="96"/>
      <c r="E560" s="102" t="s">
        <v>628</v>
      </c>
      <c r="F560" s="48"/>
      <c r="G560" s="48"/>
      <c r="H560" s="48"/>
      <c r="I560" s="48"/>
      <c r="J560" s="48"/>
      <c r="K560" s="48"/>
      <c r="L560" s="48"/>
      <c r="M560" s="48"/>
    </row>
    <row r="561" s="95" customFormat="1" ht="13.5" spans="1:13">
      <c r="A561" s="96"/>
      <c r="E561" s="102" t="s">
        <v>629</v>
      </c>
      <c r="F561" s="48"/>
      <c r="G561" s="48"/>
      <c r="H561" s="48"/>
      <c r="I561" s="48"/>
      <c r="J561" s="48"/>
      <c r="K561" s="48"/>
      <c r="L561" s="48"/>
      <c r="M561" s="48"/>
    </row>
    <row r="562" s="95" customFormat="1" ht="13.5" spans="1:13">
      <c r="A562" s="96"/>
      <c r="E562" s="102" t="s">
        <v>630</v>
      </c>
      <c r="F562" s="48"/>
      <c r="G562" s="48"/>
      <c r="H562" s="48"/>
      <c r="I562" s="48"/>
      <c r="J562" s="48"/>
      <c r="K562" s="48"/>
      <c r="L562" s="48"/>
      <c r="M562" s="48"/>
    </row>
    <row r="563" s="95" customFormat="1" ht="13.5" spans="1:13">
      <c r="A563" s="96"/>
      <c r="E563" s="102" t="s">
        <v>631</v>
      </c>
      <c r="F563" s="48"/>
      <c r="G563" s="48"/>
      <c r="H563" s="48"/>
      <c r="I563" s="48"/>
      <c r="J563" s="48"/>
      <c r="K563" s="48"/>
      <c r="L563" s="48"/>
      <c r="M563" s="48"/>
    </row>
    <row r="564" s="95" customFormat="1" ht="13.5" spans="1:13">
      <c r="A564" s="96"/>
      <c r="E564" s="102" t="s">
        <v>632</v>
      </c>
      <c r="F564" s="48"/>
      <c r="G564" s="48"/>
      <c r="H564" s="48"/>
      <c r="I564" s="48"/>
      <c r="J564" s="48"/>
      <c r="K564" s="48"/>
      <c r="L564" s="48"/>
      <c r="M564" s="48"/>
    </row>
    <row r="565" s="95" customFormat="1" ht="13.5" spans="1:13">
      <c r="A565" s="96"/>
      <c r="E565" s="102" t="s">
        <v>633</v>
      </c>
      <c r="F565" s="48"/>
      <c r="G565" s="48"/>
      <c r="H565" s="48"/>
      <c r="I565" s="48"/>
      <c r="J565" s="48"/>
      <c r="K565" s="48"/>
      <c r="L565" s="48"/>
      <c r="M565" s="48"/>
    </row>
    <row r="566" s="95" customFormat="1" ht="13.5" spans="1:13">
      <c r="A566" s="96"/>
      <c r="E566" s="102" t="s">
        <v>634</v>
      </c>
      <c r="F566" s="48"/>
      <c r="G566" s="48"/>
      <c r="H566" s="48"/>
      <c r="I566" s="48"/>
      <c r="J566" s="48"/>
      <c r="K566" s="48"/>
      <c r="L566" s="48"/>
      <c r="M566" s="48"/>
    </row>
    <row r="567" s="95" customFormat="1" ht="13.5" spans="1:13">
      <c r="A567" s="96"/>
      <c r="E567" s="102" t="s">
        <v>635</v>
      </c>
      <c r="F567" s="48"/>
      <c r="G567" s="48"/>
      <c r="H567" s="48"/>
      <c r="I567" s="48"/>
      <c r="J567" s="48"/>
      <c r="K567" s="48"/>
      <c r="L567" s="48"/>
      <c r="M567" s="48"/>
    </row>
    <row r="568" s="95" customFormat="1" ht="13.5" spans="1:13">
      <c r="A568" s="96"/>
      <c r="E568" s="102" t="s">
        <v>636</v>
      </c>
      <c r="F568" s="48"/>
      <c r="G568" s="48"/>
      <c r="H568" s="48"/>
      <c r="I568" s="48"/>
      <c r="J568" s="48"/>
      <c r="K568" s="48"/>
      <c r="L568" s="48"/>
      <c r="M568" s="48"/>
    </row>
    <row r="569" s="95" customFormat="1" ht="13.5" spans="1:13">
      <c r="A569" s="96"/>
      <c r="E569" s="102" t="s">
        <v>637</v>
      </c>
      <c r="F569" s="48"/>
      <c r="G569" s="48"/>
      <c r="H569" s="48"/>
      <c r="I569" s="48"/>
      <c r="J569" s="48"/>
      <c r="K569" s="48"/>
      <c r="L569" s="48"/>
      <c r="M569" s="48"/>
    </row>
    <row r="570" s="95" customFormat="1" ht="13.5" spans="1:13">
      <c r="A570" s="96"/>
      <c r="E570" s="102" t="s">
        <v>638</v>
      </c>
      <c r="F570" s="48"/>
      <c r="G570" s="48"/>
      <c r="H570" s="48"/>
      <c r="I570" s="48"/>
      <c r="J570" s="48"/>
      <c r="K570" s="48"/>
      <c r="L570" s="48"/>
      <c r="M570" s="48"/>
    </row>
    <row r="571" s="95" customFormat="1" ht="13.5" spans="1:13">
      <c r="A571" s="96"/>
      <c r="E571" s="102" t="s">
        <v>639</v>
      </c>
      <c r="F571" s="48"/>
      <c r="G571" s="48"/>
      <c r="H571" s="48"/>
      <c r="I571" s="48"/>
      <c r="J571" s="48"/>
      <c r="K571" s="48"/>
      <c r="L571" s="48"/>
      <c r="M571" s="48"/>
    </row>
    <row r="572" s="95" customFormat="1" ht="13.5" spans="1:13">
      <c r="A572" s="96"/>
      <c r="E572" s="102" t="s">
        <v>640</v>
      </c>
      <c r="F572" s="48"/>
      <c r="G572" s="48"/>
      <c r="H572" s="48"/>
      <c r="I572" s="48"/>
      <c r="J572" s="48"/>
      <c r="K572" s="48"/>
      <c r="L572" s="48"/>
      <c r="M572" s="48"/>
    </row>
    <row r="573" s="95" customFormat="1" ht="13.5" spans="1:13">
      <c r="A573" s="96"/>
      <c r="E573" s="102" t="s">
        <v>641</v>
      </c>
      <c r="F573" s="48"/>
      <c r="G573" s="48"/>
      <c r="H573" s="48"/>
      <c r="I573" s="48"/>
      <c r="J573" s="48"/>
      <c r="K573" s="48"/>
      <c r="L573" s="48"/>
      <c r="M573" s="48"/>
    </row>
    <row r="574" s="95" customFormat="1" ht="13.5" spans="1:13">
      <c r="A574" s="96"/>
      <c r="E574" s="102" t="s">
        <v>642</v>
      </c>
      <c r="F574" s="48"/>
      <c r="G574" s="48"/>
      <c r="H574" s="48"/>
      <c r="I574" s="48"/>
      <c r="J574" s="48"/>
      <c r="K574" s="48"/>
      <c r="L574" s="48"/>
      <c r="M574" s="48"/>
    </row>
    <row r="575" s="95" customFormat="1" ht="13.5" spans="1:13">
      <c r="A575" s="96"/>
      <c r="E575" s="102" t="s">
        <v>643</v>
      </c>
      <c r="F575" s="48"/>
      <c r="G575" s="48"/>
      <c r="H575" s="48"/>
      <c r="I575" s="48"/>
      <c r="J575" s="48"/>
      <c r="K575" s="48"/>
      <c r="L575" s="48"/>
      <c r="M575" s="48"/>
    </row>
    <row r="576" s="95" customFormat="1" ht="13.5" spans="1:13">
      <c r="A576" s="96"/>
      <c r="E576" s="102" t="s">
        <v>644</v>
      </c>
      <c r="F576" s="48"/>
      <c r="G576" s="48"/>
      <c r="H576" s="48"/>
      <c r="I576" s="48"/>
      <c r="J576" s="48"/>
      <c r="K576" s="48"/>
      <c r="L576" s="48"/>
      <c r="M576" s="48"/>
    </row>
    <row r="577" s="95" customFormat="1" ht="13.5" spans="1:13">
      <c r="A577" s="96"/>
      <c r="E577" s="102" t="s">
        <v>645</v>
      </c>
      <c r="F577" s="48"/>
      <c r="G577" s="48"/>
      <c r="H577" s="48"/>
      <c r="I577" s="48"/>
      <c r="J577" s="48"/>
      <c r="K577" s="48"/>
      <c r="L577" s="48"/>
      <c r="M577" s="48"/>
    </row>
    <row r="578" s="95" customFormat="1" ht="13.5" spans="1:13">
      <c r="A578" s="96"/>
      <c r="E578" s="102" t="s">
        <v>646</v>
      </c>
      <c r="F578" s="48"/>
      <c r="G578" s="48"/>
      <c r="H578" s="48"/>
      <c r="I578" s="48"/>
      <c r="J578" s="48"/>
      <c r="K578" s="48"/>
      <c r="L578" s="48"/>
      <c r="M578" s="48"/>
    </row>
    <row r="579" s="95" customFormat="1" ht="13.5" spans="1:13">
      <c r="A579" s="96"/>
      <c r="E579" s="102" t="s">
        <v>647</v>
      </c>
      <c r="F579" s="48"/>
      <c r="G579" s="48"/>
      <c r="H579" s="48"/>
      <c r="I579" s="48"/>
      <c r="J579" s="48"/>
      <c r="K579" s="48"/>
      <c r="L579" s="48"/>
      <c r="M579" s="48"/>
    </row>
    <row r="580" s="95" customFormat="1" ht="13.5" spans="1:13">
      <c r="A580" s="96"/>
      <c r="E580" s="102" t="s">
        <v>648</v>
      </c>
      <c r="F580" s="48"/>
      <c r="G580" s="48"/>
      <c r="H580" s="48"/>
      <c r="I580" s="48"/>
      <c r="J580" s="48"/>
      <c r="K580" s="48"/>
      <c r="L580" s="48"/>
      <c r="M580" s="48"/>
    </row>
    <row r="581" s="95" customFormat="1" ht="13.5" spans="1:13">
      <c r="A581" s="96"/>
      <c r="E581" s="102" t="s">
        <v>649</v>
      </c>
      <c r="F581" s="48"/>
      <c r="G581" s="48"/>
      <c r="H581" s="48"/>
      <c r="I581" s="48"/>
      <c r="J581" s="48"/>
      <c r="K581" s="48"/>
      <c r="L581" s="48"/>
      <c r="M581" s="48"/>
    </row>
    <row r="582" s="95" customFormat="1" ht="13.5" spans="1:13">
      <c r="A582" s="96"/>
      <c r="E582" s="102" t="s">
        <v>650</v>
      </c>
      <c r="F582" s="48"/>
      <c r="G582" s="48"/>
      <c r="H582" s="48"/>
      <c r="I582" s="48"/>
      <c r="J582" s="48"/>
      <c r="K582" s="48"/>
      <c r="L582" s="48"/>
      <c r="M582" s="48"/>
    </row>
    <row r="583" s="95" customFormat="1" ht="13.5" spans="1:13">
      <c r="A583" s="96"/>
      <c r="E583" s="102" t="s">
        <v>651</v>
      </c>
      <c r="F583" s="48"/>
      <c r="G583" s="48"/>
      <c r="H583" s="48"/>
      <c r="I583" s="48"/>
      <c r="J583" s="48"/>
      <c r="K583" s="48"/>
      <c r="L583" s="48"/>
      <c r="M583" s="48"/>
    </row>
    <row r="584" s="95" customFormat="1" ht="13.5" spans="1:13">
      <c r="A584" s="96"/>
      <c r="E584" s="102" t="s">
        <v>652</v>
      </c>
      <c r="F584" s="48"/>
      <c r="G584" s="48"/>
      <c r="H584" s="48"/>
      <c r="I584" s="48"/>
      <c r="J584" s="48"/>
      <c r="K584" s="48"/>
      <c r="L584" s="48"/>
      <c r="M584" s="48"/>
    </row>
    <row r="585" s="95" customFormat="1" ht="13.5" spans="1:13">
      <c r="A585" s="96"/>
      <c r="E585" s="102" t="s">
        <v>653</v>
      </c>
      <c r="F585" s="48"/>
      <c r="G585" s="48"/>
      <c r="H585" s="48"/>
      <c r="I585" s="48"/>
      <c r="J585" s="48"/>
      <c r="K585" s="48"/>
      <c r="L585" s="48"/>
      <c r="M585" s="48"/>
    </row>
    <row r="586" s="95" customFormat="1" ht="13.5" spans="1:13">
      <c r="A586" s="96"/>
      <c r="E586" s="102" t="s">
        <v>654</v>
      </c>
      <c r="F586" s="48"/>
      <c r="G586" s="48"/>
      <c r="H586" s="48"/>
      <c r="I586" s="48"/>
      <c r="J586" s="48"/>
      <c r="K586" s="48"/>
      <c r="L586" s="48"/>
      <c r="M586" s="48"/>
    </row>
    <row r="587" s="95" customFormat="1" ht="13.5" spans="1:13">
      <c r="A587" s="96"/>
      <c r="E587" s="102" t="s">
        <v>655</v>
      </c>
      <c r="F587" s="48"/>
      <c r="G587" s="48"/>
      <c r="H587" s="48"/>
      <c r="I587" s="48"/>
      <c r="J587" s="48"/>
      <c r="K587" s="48"/>
      <c r="L587" s="48"/>
      <c r="M587" s="48"/>
    </row>
    <row r="588" s="95" customFormat="1" ht="13.5" spans="1:13">
      <c r="A588" s="96"/>
      <c r="E588" s="102" t="s">
        <v>656</v>
      </c>
      <c r="F588" s="48"/>
      <c r="G588" s="48"/>
      <c r="H588" s="48"/>
      <c r="I588" s="48"/>
      <c r="J588" s="48"/>
      <c r="K588" s="48"/>
      <c r="L588" s="48"/>
      <c r="M588" s="48"/>
    </row>
    <row r="589" s="95" customFormat="1" ht="13.5" spans="1:13">
      <c r="A589" s="96"/>
      <c r="E589" s="102" t="s">
        <v>657</v>
      </c>
      <c r="F589" s="48"/>
      <c r="G589" s="48"/>
      <c r="H589" s="48"/>
      <c r="I589" s="48"/>
      <c r="J589" s="48"/>
      <c r="K589" s="48"/>
      <c r="L589" s="48"/>
      <c r="M589" s="48"/>
    </row>
    <row r="590" s="95" customFormat="1" ht="13.5" spans="1:13">
      <c r="A590" s="96"/>
      <c r="E590" s="102" t="s">
        <v>658</v>
      </c>
      <c r="F590" s="48"/>
      <c r="G590" s="48"/>
      <c r="H590" s="48"/>
      <c r="I590" s="48"/>
      <c r="J590" s="48"/>
      <c r="K590" s="48"/>
      <c r="L590" s="48"/>
      <c r="M590" s="48"/>
    </row>
    <row r="591" s="95" customFormat="1" ht="13.5" spans="1:13">
      <c r="A591" s="96"/>
      <c r="E591" s="102" t="s">
        <v>659</v>
      </c>
      <c r="F591" s="48"/>
      <c r="G591" s="48"/>
      <c r="H591" s="48"/>
      <c r="I591" s="48"/>
      <c r="J591" s="48"/>
      <c r="K591" s="48"/>
      <c r="L591" s="48"/>
      <c r="M591" s="48"/>
    </row>
    <row r="592" s="95" customFormat="1" ht="13.5" spans="1:13">
      <c r="A592" s="96"/>
      <c r="E592" s="102" t="s">
        <v>660</v>
      </c>
      <c r="F592" s="48"/>
      <c r="G592" s="48"/>
      <c r="H592" s="48"/>
      <c r="I592" s="48"/>
      <c r="J592" s="48"/>
      <c r="K592" s="48"/>
      <c r="L592" s="48"/>
      <c r="M592" s="48"/>
    </row>
    <row r="593" s="95" customFormat="1" ht="13.5" spans="1:13">
      <c r="A593" s="96"/>
      <c r="E593" s="102" t="s">
        <v>661</v>
      </c>
      <c r="F593" s="48"/>
      <c r="G593" s="48"/>
      <c r="H593" s="48"/>
      <c r="I593" s="48"/>
      <c r="J593" s="48"/>
      <c r="K593" s="48"/>
      <c r="L593" s="48"/>
      <c r="M593" s="48"/>
    </row>
    <row r="594" s="95" customFormat="1" ht="13.5" spans="1:13">
      <c r="A594" s="96"/>
      <c r="E594" s="102" t="s">
        <v>662</v>
      </c>
      <c r="F594" s="48"/>
      <c r="G594" s="48"/>
      <c r="H594" s="48"/>
      <c r="I594" s="48"/>
      <c r="J594" s="48"/>
      <c r="K594" s="48"/>
      <c r="L594" s="48"/>
      <c r="M594" s="48"/>
    </row>
    <row r="595" s="95" customFormat="1" ht="13.5" spans="1:13">
      <c r="A595" s="96"/>
      <c r="E595" s="102" t="s">
        <v>663</v>
      </c>
      <c r="F595" s="48"/>
      <c r="G595" s="48"/>
      <c r="H595" s="48"/>
      <c r="I595" s="48"/>
      <c r="J595" s="48"/>
      <c r="K595" s="48"/>
      <c r="L595" s="48"/>
      <c r="M595" s="48"/>
    </row>
    <row r="596" s="95" customFormat="1" ht="13.5" spans="1:13">
      <c r="A596" s="96"/>
      <c r="E596" s="102" t="s">
        <v>664</v>
      </c>
      <c r="F596" s="48"/>
      <c r="G596" s="48"/>
      <c r="H596" s="48"/>
      <c r="I596" s="48"/>
      <c r="J596" s="48"/>
      <c r="K596" s="48"/>
      <c r="L596" s="48"/>
      <c r="M596" s="48"/>
    </row>
    <row r="597" s="95" customFormat="1" ht="13.5" spans="1:13">
      <c r="A597" s="96"/>
      <c r="E597" s="102" t="s">
        <v>665</v>
      </c>
      <c r="F597" s="48"/>
      <c r="G597" s="48"/>
      <c r="H597" s="48"/>
      <c r="I597" s="48"/>
      <c r="J597" s="48"/>
      <c r="K597" s="48"/>
      <c r="L597" s="48"/>
      <c r="M597" s="48"/>
    </row>
    <row r="598" s="95" customFormat="1" ht="13.5" spans="1:13">
      <c r="A598" s="96"/>
      <c r="E598" s="102" t="s">
        <v>666</v>
      </c>
      <c r="F598" s="48"/>
      <c r="G598" s="48"/>
      <c r="H598" s="48"/>
      <c r="I598" s="48"/>
      <c r="J598" s="48"/>
      <c r="K598" s="48"/>
      <c r="L598" s="48"/>
      <c r="M598" s="48"/>
    </row>
    <row r="599" s="95" customFormat="1" ht="13.5" spans="1:13">
      <c r="A599" s="96"/>
      <c r="E599" s="102" t="s">
        <v>667</v>
      </c>
      <c r="F599" s="48"/>
      <c r="G599" s="48"/>
      <c r="H599" s="48"/>
      <c r="I599" s="48"/>
      <c r="J599" s="48"/>
      <c r="K599" s="48"/>
      <c r="L599" s="48"/>
      <c r="M599" s="48"/>
    </row>
    <row r="600" s="95" customFormat="1" ht="13.5" spans="1:13">
      <c r="A600" s="96"/>
      <c r="E600" s="102" t="s">
        <v>668</v>
      </c>
      <c r="F600" s="48"/>
      <c r="G600" s="48"/>
      <c r="H600" s="48"/>
      <c r="I600" s="48"/>
      <c r="J600" s="48"/>
      <c r="K600" s="48"/>
      <c r="L600" s="48"/>
      <c r="M600" s="48"/>
    </row>
    <row r="601" s="95" customFormat="1" ht="13.5" spans="1:13">
      <c r="A601" s="96"/>
      <c r="E601" s="102" t="s">
        <v>669</v>
      </c>
      <c r="F601" s="48"/>
      <c r="G601" s="48"/>
      <c r="H601" s="48"/>
      <c r="I601" s="48"/>
      <c r="J601" s="48"/>
      <c r="K601" s="48"/>
      <c r="L601" s="48"/>
      <c r="M601" s="48"/>
    </row>
    <row r="602" s="95" customFormat="1" ht="13.5" spans="1:13">
      <c r="A602" s="96"/>
      <c r="E602" s="102" t="s">
        <v>670</v>
      </c>
      <c r="F602" s="48"/>
      <c r="G602" s="48"/>
      <c r="H602" s="48"/>
      <c r="I602" s="48"/>
      <c r="J602" s="48"/>
      <c r="K602" s="48"/>
      <c r="L602" s="48"/>
      <c r="M602" s="48"/>
    </row>
    <row r="603" s="95" customFormat="1" ht="13.5" spans="1:13">
      <c r="A603" s="96"/>
      <c r="E603" s="102" t="s">
        <v>671</v>
      </c>
      <c r="F603" s="48"/>
      <c r="G603" s="48"/>
      <c r="H603" s="48"/>
      <c r="I603" s="48"/>
      <c r="J603" s="48"/>
      <c r="K603" s="48"/>
      <c r="L603" s="48"/>
      <c r="M603" s="48"/>
    </row>
    <row r="604" s="95" customFormat="1" ht="13.5" spans="1:13">
      <c r="A604" s="96"/>
      <c r="E604" s="102" t="s">
        <v>672</v>
      </c>
      <c r="F604" s="48"/>
      <c r="G604" s="48"/>
      <c r="H604" s="48"/>
      <c r="I604" s="48"/>
      <c r="J604" s="48"/>
      <c r="K604" s="48"/>
      <c r="L604" s="48"/>
      <c r="M604" s="48"/>
    </row>
    <row r="605" s="95" customFormat="1" ht="13.5" spans="1:13">
      <c r="A605" s="96"/>
      <c r="E605" s="102" t="s">
        <v>673</v>
      </c>
      <c r="F605" s="48"/>
      <c r="G605" s="48"/>
      <c r="H605" s="48"/>
      <c r="I605" s="48"/>
      <c r="J605" s="48"/>
      <c r="K605" s="48"/>
      <c r="L605" s="48"/>
      <c r="M605" s="48"/>
    </row>
    <row r="606" s="95" customFormat="1" ht="13.5" spans="1:13">
      <c r="A606" s="96"/>
      <c r="E606" s="102" t="s">
        <v>674</v>
      </c>
      <c r="F606" s="48"/>
      <c r="G606" s="48"/>
      <c r="H606" s="48"/>
      <c r="I606" s="48"/>
      <c r="J606" s="48"/>
      <c r="K606" s="48"/>
      <c r="L606" s="48"/>
      <c r="M606" s="48"/>
    </row>
    <row r="607" s="95" customFormat="1" ht="13.5" spans="1:13">
      <c r="A607" s="96"/>
      <c r="E607" s="102" t="s">
        <v>675</v>
      </c>
      <c r="F607" s="48"/>
      <c r="G607" s="48"/>
      <c r="H607" s="48"/>
      <c r="I607" s="48"/>
      <c r="J607" s="48"/>
      <c r="K607" s="48"/>
      <c r="L607" s="48"/>
      <c r="M607" s="48"/>
    </row>
    <row r="608" s="95" customFormat="1" ht="13.5" spans="1:13">
      <c r="A608" s="96"/>
      <c r="E608" s="102" t="s">
        <v>676</v>
      </c>
      <c r="F608" s="48"/>
      <c r="G608" s="48"/>
      <c r="H608" s="48"/>
      <c r="I608" s="48"/>
      <c r="J608" s="48"/>
      <c r="K608" s="48"/>
      <c r="L608" s="48"/>
      <c r="M608" s="48"/>
    </row>
    <row r="609" s="95" customFormat="1" ht="13.5" spans="1:13">
      <c r="A609" s="96"/>
      <c r="E609" s="102" t="s">
        <v>677</v>
      </c>
      <c r="F609" s="48"/>
      <c r="G609" s="48"/>
      <c r="H609" s="48"/>
      <c r="I609" s="48"/>
      <c r="J609" s="48"/>
      <c r="K609" s="48"/>
      <c r="L609" s="48"/>
      <c r="M609" s="48"/>
    </row>
    <row r="610" s="95" customFormat="1" ht="13.5" spans="1:13">
      <c r="A610" s="96"/>
      <c r="E610" s="102" t="s">
        <v>678</v>
      </c>
      <c r="F610" s="48"/>
      <c r="G610" s="48"/>
      <c r="H610" s="48"/>
      <c r="I610" s="48"/>
      <c r="J610" s="48"/>
      <c r="K610" s="48"/>
      <c r="L610" s="48"/>
      <c r="M610" s="48"/>
    </row>
    <row r="611" s="95" customFormat="1" ht="13.5" spans="1:13">
      <c r="A611" s="96"/>
      <c r="E611" s="102" t="s">
        <v>679</v>
      </c>
      <c r="F611" s="48"/>
      <c r="G611" s="48"/>
      <c r="H611" s="48"/>
      <c r="I611" s="48"/>
      <c r="J611" s="48"/>
      <c r="K611" s="48"/>
      <c r="L611" s="48"/>
      <c r="M611" s="48"/>
    </row>
    <row r="612" s="95" customFormat="1" ht="13.5" spans="1:13">
      <c r="A612" s="96"/>
      <c r="E612" s="102" t="s">
        <v>680</v>
      </c>
      <c r="F612" s="48"/>
      <c r="G612" s="48"/>
      <c r="H612" s="48"/>
      <c r="I612" s="48"/>
      <c r="J612" s="48"/>
      <c r="K612" s="48"/>
      <c r="L612" s="48"/>
      <c r="M612" s="48"/>
    </row>
    <row r="613" s="95" customFormat="1" ht="13.5" spans="1:13">
      <c r="A613" s="96"/>
      <c r="E613" s="102" t="s">
        <v>681</v>
      </c>
      <c r="F613" s="48"/>
      <c r="G613" s="48"/>
      <c r="H613" s="48"/>
      <c r="I613" s="48"/>
      <c r="J613" s="48"/>
      <c r="K613" s="48"/>
      <c r="L613" s="48"/>
      <c r="M613" s="48"/>
    </row>
    <row r="614" s="95" customFormat="1" ht="13.5" spans="1:13">
      <c r="A614" s="96"/>
      <c r="E614" s="102" t="s">
        <v>682</v>
      </c>
      <c r="F614" s="48"/>
      <c r="G614" s="48"/>
      <c r="H614" s="48"/>
      <c r="I614" s="48"/>
      <c r="J614" s="48"/>
      <c r="K614" s="48"/>
      <c r="L614" s="48"/>
      <c r="M614" s="48"/>
    </row>
    <row r="615" s="95" customFormat="1" ht="13.5" spans="1:13">
      <c r="A615" s="96"/>
      <c r="E615" s="102" t="s">
        <v>683</v>
      </c>
      <c r="F615" s="48"/>
      <c r="G615" s="48"/>
      <c r="H615" s="48"/>
      <c r="I615" s="48"/>
      <c r="J615" s="48"/>
      <c r="K615" s="48"/>
      <c r="L615" s="48"/>
      <c r="M615" s="48"/>
    </row>
    <row r="616" s="95" customFormat="1" ht="13.5" spans="1:13">
      <c r="A616" s="96"/>
      <c r="E616" s="102" t="s">
        <v>684</v>
      </c>
      <c r="F616" s="48"/>
      <c r="G616" s="48"/>
      <c r="H616" s="48"/>
      <c r="I616" s="48"/>
      <c r="J616" s="48"/>
      <c r="K616" s="48"/>
      <c r="L616" s="48"/>
      <c r="M616" s="48"/>
    </row>
    <row r="617" s="95" customFormat="1" ht="13.5" spans="1:13">
      <c r="A617" s="96"/>
      <c r="E617" s="102" t="s">
        <v>685</v>
      </c>
      <c r="F617" s="48"/>
      <c r="G617" s="48"/>
      <c r="H617" s="48"/>
      <c r="I617" s="48"/>
      <c r="J617" s="48"/>
      <c r="K617" s="48"/>
      <c r="L617" s="48"/>
      <c r="M617" s="48"/>
    </row>
    <row r="618" s="95" customFormat="1" ht="13.5" spans="1:13">
      <c r="A618" s="96"/>
      <c r="E618" s="102" t="s">
        <v>686</v>
      </c>
      <c r="F618" s="48"/>
      <c r="G618" s="48"/>
      <c r="H618" s="48"/>
      <c r="I618" s="48"/>
      <c r="J618" s="48"/>
      <c r="K618" s="48"/>
      <c r="L618" s="48"/>
      <c r="M618" s="48"/>
    </row>
    <row r="619" s="95" customFormat="1" ht="13.5" spans="1:13">
      <c r="A619" s="96"/>
      <c r="E619" s="102" t="s">
        <v>687</v>
      </c>
      <c r="F619" s="48"/>
      <c r="G619" s="48"/>
      <c r="H619" s="48"/>
      <c r="I619" s="48"/>
      <c r="J619" s="48"/>
      <c r="K619" s="48"/>
      <c r="L619" s="48"/>
      <c r="M619" s="48"/>
    </row>
    <row r="620" s="95" customFormat="1" ht="13.5" spans="1:13">
      <c r="A620" s="96"/>
      <c r="E620" s="102" t="s">
        <v>688</v>
      </c>
      <c r="F620" s="48"/>
      <c r="G620" s="48"/>
      <c r="H620" s="48"/>
      <c r="I620" s="48"/>
      <c r="J620" s="48"/>
      <c r="K620" s="48"/>
      <c r="L620" s="48"/>
      <c r="M620" s="48"/>
    </row>
    <row r="621" s="95" customFormat="1" ht="13.5" spans="1:13">
      <c r="A621" s="96"/>
      <c r="E621" s="102" t="s">
        <v>689</v>
      </c>
      <c r="F621" s="48"/>
      <c r="G621" s="48"/>
      <c r="H621" s="48"/>
      <c r="I621" s="48"/>
      <c r="J621" s="48"/>
      <c r="K621" s="48"/>
      <c r="L621" s="48"/>
      <c r="M621" s="48"/>
    </row>
    <row r="622" s="95" customFormat="1" ht="13.5" spans="1:13">
      <c r="A622" s="96"/>
      <c r="E622" s="102" t="s">
        <v>690</v>
      </c>
      <c r="F622" s="48"/>
      <c r="G622" s="48"/>
      <c r="H622" s="48"/>
      <c r="I622" s="48"/>
      <c r="J622" s="48"/>
      <c r="K622" s="48"/>
      <c r="L622" s="48"/>
      <c r="M622" s="48"/>
    </row>
    <row r="623" s="95" customFormat="1" ht="13.5" spans="1:13">
      <c r="A623" s="96"/>
      <c r="E623" s="102" t="s">
        <v>691</v>
      </c>
      <c r="F623" s="48"/>
      <c r="G623" s="48"/>
      <c r="H623" s="48"/>
      <c r="I623" s="48"/>
      <c r="J623" s="48"/>
      <c r="K623" s="48"/>
      <c r="L623" s="48"/>
      <c r="M623" s="48"/>
    </row>
    <row r="624" s="95" customFormat="1" ht="13.5" spans="1:13">
      <c r="A624" s="96"/>
      <c r="E624" s="102" t="s">
        <v>692</v>
      </c>
      <c r="F624" s="48"/>
      <c r="G624" s="48"/>
      <c r="H624" s="48"/>
      <c r="I624" s="48"/>
      <c r="J624" s="48"/>
      <c r="K624" s="48"/>
      <c r="L624" s="48"/>
      <c r="M624" s="48"/>
    </row>
    <row r="625" s="95" customFormat="1" ht="13.5" spans="1:13">
      <c r="A625" s="96"/>
      <c r="E625" s="102" t="s">
        <v>693</v>
      </c>
      <c r="F625" s="48"/>
      <c r="G625" s="48"/>
      <c r="H625" s="48"/>
      <c r="I625" s="48"/>
      <c r="J625" s="48"/>
      <c r="K625" s="48"/>
      <c r="L625" s="48"/>
      <c r="M625" s="48"/>
    </row>
    <row r="626" s="95" customFormat="1" ht="13.5" spans="1:13">
      <c r="A626" s="96"/>
      <c r="E626" s="102" t="s">
        <v>694</v>
      </c>
      <c r="F626" s="48"/>
      <c r="G626" s="48"/>
      <c r="H626" s="48"/>
      <c r="I626" s="48"/>
      <c r="J626" s="48"/>
      <c r="K626" s="48"/>
      <c r="L626" s="48"/>
      <c r="M626" s="48"/>
    </row>
    <row r="627" s="95" customFormat="1" ht="13.5" spans="1:13">
      <c r="A627" s="96"/>
      <c r="E627" s="102" t="s">
        <v>695</v>
      </c>
      <c r="F627" s="48"/>
      <c r="G627" s="48"/>
      <c r="H627" s="48"/>
      <c r="I627" s="48"/>
      <c r="J627" s="48"/>
      <c r="K627" s="48"/>
      <c r="L627" s="48"/>
      <c r="M627" s="48"/>
    </row>
    <row r="628" s="95" customFormat="1" ht="13.5" spans="1:13">
      <c r="A628" s="96"/>
      <c r="E628" s="102" t="s">
        <v>696</v>
      </c>
      <c r="F628" s="48"/>
      <c r="G628" s="48"/>
      <c r="H628" s="48"/>
      <c r="I628" s="48"/>
      <c r="J628" s="48"/>
      <c r="K628" s="48"/>
      <c r="L628" s="48"/>
      <c r="M628" s="48"/>
    </row>
    <row r="629" s="95" customFormat="1" ht="13.5" spans="1:13">
      <c r="A629" s="96"/>
      <c r="E629" s="102" t="s">
        <v>697</v>
      </c>
      <c r="F629" s="48"/>
      <c r="G629" s="48"/>
      <c r="H629" s="48"/>
      <c r="I629" s="48"/>
      <c r="J629" s="48"/>
      <c r="K629" s="48"/>
      <c r="L629" s="48"/>
      <c r="M629" s="48"/>
    </row>
    <row r="630" s="95" customFormat="1" ht="13.5" spans="1:13">
      <c r="A630" s="96"/>
      <c r="E630" s="102" t="s">
        <v>698</v>
      </c>
      <c r="F630" s="48"/>
      <c r="G630" s="48"/>
      <c r="H630" s="48"/>
      <c r="I630" s="48"/>
      <c r="J630" s="48"/>
      <c r="K630" s="48"/>
      <c r="L630" s="48"/>
      <c r="M630" s="48"/>
    </row>
    <row r="631" s="95" customFormat="1" ht="13.5" spans="1:13">
      <c r="A631" s="96"/>
      <c r="E631" s="102" t="s">
        <v>699</v>
      </c>
      <c r="F631" s="48"/>
      <c r="G631" s="48"/>
      <c r="H631" s="48"/>
      <c r="I631" s="48"/>
      <c r="J631" s="48"/>
      <c r="K631" s="48"/>
      <c r="L631" s="48"/>
      <c r="M631" s="48"/>
    </row>
    <row r="632" s="95" customFormat="1" ht="13.5" spans="1:13">
      <c r="A632" s="96"/>
      <c r="E632" s="102" t="s">
        <v>700</v>
      </c>
      <c r="F632" s="48"/>
      <c r="G632" s="48"/>
      <c r="H632" s="48"/>
      <c r="I632" s="48"/>
      <c r="J632" s="48"/>
      <c r="K632" s="48"/>
      <c r="L632" s="48"/>
      <c r="M632" s="48"/>
    </row>
    <row r="633" s="95" customFormat="1" ht="13.5" spans="1:13">
      <c r="A633" s="96"/>
      <c r="E633" s="102" t="s">
        <v>701</v>
      </c>
      <c r="F633" s="48"/>
      <c r="G633" s="48"/>
      <c r="H633" s="48"/>
      <c r="I633" s="48"/>
      <c r="J633" s="48"/>
      <c r="K633" s="48"/>
      <c r="L633" s="48"/>
      <c r="M633" s="48"/>
    </row>
    <row r="634" s="95" customFormat="1" ht="13.5" spans="1:13">
      <c r="A634" s="96"/>
      <c r="E634" s="102" t="s">
        <v>702</v>
      </c>
      <c r="F634" s="48"/>
      <c r="G634" s="48"/>
      <c r="H634" s="48"/>
      <c r="I634" s="48"/>
      <c r="J634" s="48"/>
      <c r="K634" s="48"/>
      <c r="L634" s="48"/>
      <c r="M634" s="48"/>
    </row>
    <row r="635" s="95" customFormat="1" ht="13.5" spans="1:13">
      <c r="A635" s="96"/>
      <c r="E635" s="102" t="s">
        <v>703</v>
      </c>
      <c r="F635" s="48"/>
      <c r="G635" s="48"/>
      <c r="H635" s="48"/>
      <c r="I635" s="48"/>
      <c r="J635" s="48"/>
      <c r="K635" s="48"/>
      <c r="L635" s="48"/>
      <c r="M635" s="48"/>
    </row>
    <row r="636" s="95" customFormat="1" ht="13.5" spans="1:13">
      <c r="A636" s="96"/>
      <c r="E636" s="102" t="s">
        <v>704</v>
      </c>
      <c r="F636" s="48"/>
      <c r="G636" s="48"/>
      <c r="H636" s="48"/>
      <c r="I636" s="48"/>
      <c r="J636" s="48"/>
      <c r="K636" s="48"/>
      <c r="L636" s="48"/>
      <c r="M636" s="48"/>
    </row>
    <row r="637" s="95" customFormat="1" ht="13.5" spans="1:13">
      <c r="A637" s="96"/>
      <c r="E637" s="102" t="s">
        <v>705</v>
      </c>
      <c r="F637" s="48"/>
      <c r="G637" s="48"/>
      <c r="H637" s="48"/>
      <c r="I637" s="48"/>
      <c r="J637" s="48"/>
      <c r="K637" s="48"/>
      <c r="L637" s="48"/>
      <c r="M637" s="48"/>
    </row>
    <row r="638" s="95" customFormat="1" ht="13.5" spans="1:13">
      <c r="A638" s="96"/>
      <c r="E638" s="102" t="s">
        <v>706</v>
      </c>
      <c r="F638" s="48"/>
      <c r="G638" s="48"/>
      <c r="H638" s="48"/>
      <c r="I638" s="48"/>
      <c r="J638" s="48"/>
      <c r="K638" s="48"/>
      <c r="L638" s="48"/>
      <c r="M638" s="48"/>
    </row>
    <row r="639" s="95" customFormat="1" ht="13.5" spans="1:13">
      <c r="A639" s="96"/>
      <c r="E639" s="102" t="s">
        <v>707</v>
      </c>
      <c r="F639" s="48"/>
      <c r="G639" s="48"/>
      <c r="H639" s="48"/>
      <c r="I639" s="48"/>
      <c r="J639" s="48"/>
      <c r="K639" s="48"/>
      <c r="L639" s="48"/>
      <c r="M639" s="48"/>
    </row>
    <row r="640" s="95" customFormat="1" ht="13.5" spans="1:13">
      <c r="A640" s="96"/>
      <c r="E640" s="102" t="s">
        <v>708</v>
      </c>
      <c r="F640" s="48"/>
      <c r="G640" s="48"/>
      <c r="H640" s="48"/>
      <c r="I640" s="48"/>
      <c r="J640" s="48"/>
      <c r="K640" s="48"/>
      <c r="L640" s="48"/>
      <c r="M640" s="48"/>
    </row>
    <row r="641" s="95" customFormat="1" ht="13.5" spans="1:13">
      <c r="A641" s="96"/>
      <c r="E641" s="102" t="s">
        <v>709</v>
      </c>
      <c r="F641" s="48"/>
      <c r="G641" s="48"/>
      <c r="H641" s="48"/>
      <c r="I641" s="48"/>
      <c r="J641" s="48"/>
      <c r="K641" s="48"/>
      <c r="L641" s="48"/>
      <c r="M641" s="48"/>
    </row>
    <row r="642" s="95" customFormat="1" ht="13.5" spans="1:13">
      <c r="A642" s="96"/>
      <c r="E642" s="102" t="s">
        <v>710</v>
      </c>
      <c r="F642" s="48"/>
      <c r="G642" s="48"/>
      <c r="H642" s="48"/>
      <c r="I642" s="48"/>
      <c r="J642" s="48"/>
      <c r="K642" s="48"/>
      <c r="L642" s="48"/>
      <c r="M642" s="48"/>
    </row>
    <row r="643" s="95" customFormat="1" ht="13.5" spans="1:13">
      <c r="A643" s="96"/>
      <c r="E643" s="102" t="s">
        <v>711</v>
      </c>
      <c r="F643" s="48"/>
      <c r="G643" s="48"/>
      <c r="H643" s="48"/>
      <c r="I643" s="48"/>
      <c r="J643" s="48"/>
      <c r="K643" s="48"/>
      <c r="L643" s="48"/>
      <c r="M643" s="48"/>
    </row>
    <row r="644" s="95" customFormat="1" ht="13.5" spans="1:13">
      <c r="A644" s="96"/>
      <c r="E644" s="102" t="s">
        <v>712</v>
      </c>
      <c r="F644" s="48"/>
      <c r="G644" s="48"/>
      <c r="H644" s="48"/>
      <c r="I644" s="48"/>
      <c r="J644" s="48"/>
      <c r="K644" s="48"/>
      <c r="L644" s="48"/>
      <c r="M644" s="48"/>
    </row>
    <row r="645" s="95" customFormat="1" ht="13.5" spans="1:13">
      <c r="A645" s="96"/>
      <c r="E645" s="102" t="s">
        <v>713</v>
      </c>
      <c r="F645" s="48"/>
      <c r="G645" s="48"/>
      <c r="H645" s="48"/>
      <c r="I645" s="48"/>
      <c r="J645" s="48"/>
      <c r="K645" s="48"/>
      <c r="L645" s="48"/>
      <c r="M645" s="48"/>
    </row>
    <row r="646" s="95" customFormat="1" ht="13.5" spans="1:13">
      <c r="A646" s="96"/>
      <c r="E646" s="102" t="s">
        <v>714</v>
      </c>
      <c r="F646" s="48"/>
      <c r="G646" s="48"/>
      <c r="H646" s="48"/>
      <c r="I646" s="48"/>
      <c r="J646" s="48"/>
      <c r="K646" s="48"/>
      <c r="L646" s="48"/>
      <c r="M646" s="48"/>
    </row>
    <row r="647" s="95" customFormat="1" ht="13.5" spans="1:13">
      <c r="A647" s="96"/>
      <c r="E647" s="102" t="s">
        <v>715</v>
      </c>
      <c r="F647" s="48"/>
      <c r="G647" s="48"/>
      <c r="H647" s="48"/>
      <c r="I647" s="48"/>
      <c r="J647" s="48"/>
      <c r="K647" s="48"/>
      <c r="L647" s="48"/>
      <c r="M647" s="48"/>
    </row>
    <row r="648" s="95" customFormat="1" ht="13.5" spans="1:13">
      <c r="A648" s="96"/>
      <c r="E648" s="102" t="s">
        <v>716</v>
      </c>
      <c r="F648" s="48"/>
      <c r="G648" s="48"/>
      <c r="H648" s="48"/>
      <c r="I648" s="48"/>
      <c r="J648" s="48"/>
      <c r="K648" s="48"/>
      <c r="L648" s="48"/>
      <c r="M648" s="48"/>
    </row>
    <row r="649" s="95" customFormat="1" ht="13.5" spans="1:13">
      <c r="A649" s="96"/>
      <c r="E649" s="102" t="s">
        <v>717</v>
      </c>
      <c r="F649" s="48"/>
      <c r="G649" s="48"/>
      <c r="H649" s="48"/>
      <c r="I649" s="48"/>
      <c r="J649" s="48"/>
      <c r="K649" s="48"/>
      <c r="L649" s="48"/>
      <c r="M649" s="48"/>
    </row>
    <row r="650" s="95" customFormat="1" ht="13.5" spans="1:13">
      <c r="A650" s="96"/>
      <c r="E650" s="102" t="s">
        <v>718</v>
      </c>
      <c r="F650" s="48"/>
      <c r="G650" s="48"/>
      <c r="H650" s="48"/>
      <c r="I650" s="48"/>
      <c r="J650" s="48"/>
      <c r="K650" s="48"/>
      <c r="L650" s="48"/>
      <c r="M650" s="48"/>
    </row>
    <row r="651" s="95" customFormat="1" ht="13.5" spans="1:13">
      <c r="A651" s="96"/>
      <c r="E651" s="102" t="s">
        <v>719</v>
      </c>
      <c r="F651" s="48"/>
      <c r="G651" s="48"/>
      <c r="H651" s="48"/>
      <c r="I651" s="48"/>
      <c r="J651" s="48"/>
      <c r="K651" s="48"/>
      <c r="L651" s="48"/>
      <c r="M651" s="48"/>
    </row>
    <row r="652" s="95" customFormat="1" ht="13.5" spans="1:13">
      <c r="A652" s="96"/>
      <c r="E652" s="102" t="s">
        <v>720</v>
      </c>
      <c r="F652" s="48"/>
      <c r="G652" s="48"/>
      <c r="H652" s="48"/>
      <c r="I652" s="48"/>
      <c r="J652" s="48"/>
      <c r="K652" s="48"/>
      <c r="L652" s="48"/>
      <c r="M652" s="48"/>
    </row>
    <row r="653" s="95" customFormat="1" ht="13.5" spans="1:13">
      <c r="A653" s="96"/>
      <c r="E653" s="102" t="s">
        <v>721</v>
      </c>
      <c r="F653" s="48"/>
      <c r="G653" s="48"/>
      <c r="H653" s="48"/>
      <c r="I653" s="48"/>
      <c r="J653" s="48"/>
      <c r="K653" s="48"/>
      <c r="L653" s="48"/>
      <c r="M653" s="48"/>
    </row>
    <row r="654" s="95" customFormat="1" ht="13.5" spans="1:13">
      <c r="A654" s="96"/>
      <c r="E654" s="102" t="s">
        <v>722</v>
      </c>
      <c r="F654" s="48"/>
      <c r="G654" s="48"/>
      <c r="H654" s="48"/>
      <c r="I654" s="48"/>
      <c r="J654" s="48"/>
      <c r="K654" s="48"/>
      <c r="L654" s="48"/>
      <c r="M654" s="48"/>
    </row>
    <row r="655" s="95" customFormat="1" ht="13.5" spans="1:13">
      <c r="A655" s="96"/>
      <c r="E655" s="102" t="s">
        <v>723</v>
      </c>
      <c r="F655" s="48"/>
      <c r="G655" s="48"/>
      <c r="H655" s="48"/>
      <c r="I655" s="48"/>
      <c r="J655" s="48"/>
      <c r="K655" s="48"/>
      <c r="L655" s="48"/>
      <c r="M655" s="48"/>
    </row>
    <row r="656" s="95" customFormat="1" ht="13.5" spans="1:13">
      <c r="A656" s="96"/>
      <c r="E656" s="102" t="s">
        <v>724</v>
      </c>
      <c r="F656" s="48"/>
      <c r="G656" s="48"/>
      <c r="H656" s="48"/>
      <c r="I656" s="48"/>
      <c r="J656" s="48"/>
      <c r="K656" s="48"/>
      <c r="L656" s="48"/>
      <c r="M656" s="48"/>
    </row>
    <row r="657" s="95" customFormat="1" ht="13.5" spans="1:13">
      <c r="A657" s="96"/>
      <c r="E657" s="102" t="s">
        <v>725</v>
      </c>
      <c r="F657" s="48"/>
      <c r="G657" s="48"/>
      <c r="H657" s="48"/>
      <c r="I657" s="48"/>
      <c r="J657" s="48"/>
      <c r="K657" s="48"/>
      <c r="L657" s="48"/>
      <c r="M657" s="48"/>
    </row>
    <row r="658" s="95" customFormat="1" ht="13.5" spans="1:13">
      <c r="A658" s="96"/>
      <c r="E658" s="102" t="s">
        <v>726</v>
      </c>
      <c r="F658" s="48"/>
      <c r="G658" s="48"/>
      <c r="H658" s="48"/>
      <c r="I658" s="48"/>
      <c r="J658" s="48"/>
      <c r="K658" s="48"/>
      <c r="L658" s="48"/>
      <c r="M658" s="48"/>
    </row>
    <row r="659" s="95" customFormat="1" ht="13.5" spans="1:13">
      <c r="A659" s="96"/>
      <c r="E659" s="102" t="s">
        <v>727</v>
      </c>
      <c r="F659" s="48"/>
      <c r="G659" s="48"/>
      <c r="H659" s="48"/>
      <c r="I659" s="48"/>
      <c r="J659" s="48"/>
      <c r="K659" s="48"/>
      <c r="L659" s="48"/>
      <c r="M659" s="48"/>
    </row>
    <row r="660" s="95" customFormat="1" ht="13.5" spans="1:13">
      <c r="A660" s="96"/>
      <c r="E660" s="102" t="s">
        <v>728</v>
      </c>
      <c r="F660" s="48"/>
      <c r="G660" s="48"/>
      <c r="H660" s="48"/>
      <c r="I660" s="48"/>
      <c r="J660" s="48"/>
      <c r="K660" s="48"/>
      <c r="L660" s="48"/>
      <c r="M660" s="48"/>
    </row>
    <row r="661" s="95" customFormat="1" ht="13.5" spans="1:13">
      <c r="A661" s="96"/>
      <c r="E661" s="102" t="s">
        <v>729</v>
      </c>
      <c r="F661" s="48"/>
      <c r="G661" s="48"/>
      <c r="H661" s="48"/>
      <c r="I661" s="48"/>
      <c r="J661" s="48"/>
      <c r="K661" s="48"/>
      <c r="L661" s="48"/>
      <c r="M661" s="48"/>
    </row>
    <row r="662" s="95" customFormat="1" ht="13.5" spans="1:13">
      <c r="A662" s="96"/>
      <c r="E662" s="102" t="s">
        <v>730</v>
      </c>
      <c r="F662" s="48"/>
      <c r="G662" s="48"/>
      <c r="H662" s="48"/>
      <c r="I662" s="48"/>
      <c r="J662" s="48"/>
      <c r="K662" s="48"/>
      <c r="L662" s="48"/>
      <c r="M662" s="48"/>
    </row>
    <row r="663" s="95" customFormat="1" ht="13.5" spans="1:13">
      <c r="A663" s="96"/>
      <c r="E663" s="102" t="s">
        <v>731</v>
      </c>
      <c r="F663" s="48"/>
      <c r="G663" s="48"/>
      <c r="H663" s="48"/>
      <c r="I663" s="48"/>
      <c r="J663" s="48"/>
      <c r="K663" s="48"/>
      <c r="L663" s="48"/>
      <c r="M663" s="48"/>
    </row>
    <row r="664" s="95" customFormat="1" ht="13.5" spans="1:13">
      <c r="A664" s="96"/>
      <c r="E664" s="102" t="s">
        <v>732</v>
      </c>
      <c r="F664" s="48"/>
      <c r="G664" s="48"/>
      <c r="H664" s="48"/>
      <c r="I664" s="48"/>
      <c r="J664" s="48"/>
      <c r="K664" s="48"/>
      <c r="L664" s="48"/>
      <c r="M664" s="48"/>
    </row>
    <row r="665" s="95" customFormat="1" ht="13.5" spans="1:13">
      <c r="A665" s="96"/>
      <c r="E665" s="102" t="s">
        <v>733</v>
      </c>
      <c r="F665" s="48"/>
      <c r="G665" s="48"/>
      <c r="H665" s="48"/>
      <c r="I665" s="48"/>
      <c r="J665" s="48"/>
      <c r="K665" s="48"/>
      <c r="L665" s="48"/>
      <c r="M665" s="48"/>
    </row>
    <row r="666" s="95" customFormat="1" ht="13.5" spans="1:13">
      <c r="A666" s="96"/>
      <c r="E666" s="102" t="s">
        <v>734</v>
      </c>
      <c r="F666" s="48"/>
      <c r="G666" s="48"/>
      <c r="H666" s="48"/>
      <c r="I666" s="48"/>
      <c r="J666" s="48"/>
      <c r="K666" s="48"/>
      <c r="L666" s="48"/>
      <c r="M666" s="48"/>
    </row>
    <row r="667" s="95" customFormat="1" ht="13.5" spans="1:13">
      <c r="A667" s="96"/>
      <c r="E667" s="102" t="s">
        <v>735</v>
      </c>
      <c r="F667" s="48"/>
      <c r="G667" s="48"/>
      <c r="H667" s="48"/>
      <c r="I667" s="48"/>
      <c r="J667" s="48"/>
      <c r="K667" s="48"/>
      <c r="L667" s="48"/>
      <c r="M667" s="48"/>
    </row>
    <row r="668" s="95" customFormat="1" ht="13.5" spans="1:13">
      <c r="A668" s="96"/>
      <c r="E668" s="102" t="s">
        <v>736</v>
      </c>
      <c r="F668" s="48"/>
      <c r="G668" s="48"/>
      <c r="H668" s="48"/>
      <c r="I668" s="48"/>
      <c r="J668" s="48"/>
      <c r="K668" s="48"/>
      <c r="L668" s="48"/>
      <c r="M668" s="48"/>
    </row>
    <row r="669" s="95" customFormat="1" ht="13.5" spans="1:13">
      <c r="A669" s="96"/>
      <c r="E669" s="102" t="s">
        <v>737</v>
      </c>
      <c r="F669" s="48"/>
      <c r="G669" s="48"/>
      <c r="H669" s="48"/>
      <c r="I669" s="48"/>
      <c r="J669" s="48"/>
      <c r="K669" s="48"/>
      <c r="L669" s="48"/>
      <c r="M669" s="48"/>
    </row>
    <row r="670" s="95" customFormat="1" ht="13.5" spans="1:13">
      <c r="A670" s="96"/>
      <c r="E670" s="102" t="s">
        <v>738</v>
      </c>
      <c r="F670" s="48"/>
      <c r="G670" s="48"/>
      <c r="H670" s="48"/>
      <c r="I670" s="48"/>
      <c r="J670" s="48"/>
      <c r="K670" s="48"/>
      <c r="L670" s="48"/>
      <c r="M670" s="48"/>
    </row>
    <row r="671" s="95" customFormat="1" ht="13.5" spans="1:13">
      <c r="A671" s="96"/>
      <c r="E671" s="102" t="s">
        <v>739</v>
      </c>
      <c r="F671" s="48"/>
      <c r="G671" s="48"/>
      <c r="H671" s="48"/>
      <c r="I671" s="48"/>
      <c r="J671" s="48"/>
      <c r="K671" s="48"/>
      <c r="L671" s="48"/>
      <c r="M671" s="48"/>
    </row>
    <row r="672" s="95" customFormat="1" ht="13.5" spans="1:13">
      <c r="A672" s="96"/>
      <c r="E672" s="102" t="s">
        <v>740</v>
      </c>
      <c r="F672" s="48"/>
      <c r="G672" s="48"/>
      <c r="H672" s="48"/>
      <c r="I672" s="48"/>
      <c r="J672" s="48"/>
      <c r="K672" s="48"/>
      <c r="L672" s="48"/>
      <c r="M672" s="48"/>
    </row>
    <row r="673" s="95" customFormat="1" ht="13.5" spans="1:13">
      <c r="A673" s="96"/>
      <c r="E673" s="102" t="s">
        <v>741</v>
      </c>
      <c r="F673" s="48"/>
      <c r="G673" s="48"/>
      <c r="H673" s="48"/>
      <c r="I673" s="48"/>
      <c r="J673" s="48"/>
      <c r="K673" s="48"/>
      <c r="L673" s="48"/>
      <c r="M673" s="48"/>
    </row>
    <row r="674" s="95" customFormat="1" ht="13.5" spans="1:13">
      <c r="A674" s="96"/>
      <c r="E674" s="102" t="s">
        <v>742</v>
      </c>
      <c r="F674" s="48"/>
      <c r="G674" s="48"/>
      <c r="H674" s="48"/>
      <c r="I674" s="48"/>
      <c r="J674" s="48"/>
      <c r="K674" s="48"/>
      <c r="L674" s="48"/>
      <c r="M674" s="48"/>
    </row>
    <row r="675" s="95" customFormat="1" ht="13.5" spans="1:13">
      <c r="A675" s="96"/>
      <c r="E675" s="102" t="s">
        <v>743</v>
      </c>
      <c r="F675" s="48"/>
      <c r="G675" s="48"/>
      <c r="H675" s="48"/>
      <c r="I675" s="48"/>
      <c r="J675" s="48"/>
      <c r="K675" s="48"/>
      <c r="L675" s="48"/>
      <c r="M675" s="48"/>
    </row>
    <row r="676" s="95" customFormat="1" ht="13.5" spans="1:13">
      <c r="A676" s="96"/>
      <c r="E676" s="102" t="s">
        <v>744</v>
      </c>
      <c r="F676" s="48"/>
      <c r="G676" s="48"/>
      <c r="H676" s="48"/>
      <c r="I676" s="48"/>
      <c r="J676" s="48"/>
      <c r="K676" s="48"/>
      <c r="L676" s="48"/>
      <c r="M676" s="48"/>
    </row>
    <row r="677" s="95" customFormat="1" ht="13.5" spans="1:13">
      <c r="A677" s="96"/>
      <c r="E677" s="102" t="s">
        <v>745</v>
      </c>
      <c r="F677" s="48"/>
      <c r="G677" s="48"/>
      <c r="H677" s="48"/>
      <c r="I677" s="48"/>
      <c r="J677" s="48"/>
      <c r="K677" s="48"/>
      <c r="L677" s="48"/>
      <c r="M677" s="48"/>
    </row>
    <row r="678" s="95" customFormat="1" ht="13.5" spans="1:13">
      <c r="A678" s="96"/>
      <c r="E678" s="102" t="s">
        <v>746</v>
      </c>
      <c r="F678" s="48"/>
      <c r="G678" s="48"/>
      <c r="H678" s="48"/>
      <c r="I678" s="48"/>
      <c r="J678" s="48"/>
      <c r="K678" s="48"/>
      <c r="L678" s="48"/>
      <c r="M678" s="48"/>
    </row>
    <row r="679" s="95" customFormat="1" ht="13.5" spans="1:13">
      <c r="A679" s="96"/>
      <c r="E679" s="102" t="s">
        <v>747</v>
      </c>
      <c r="F679" s="48"/>
      <c r="G679" s="48"/>
      <c r="H679" s="48"/>
      <c r="I679" s="48"/>
      <c r="J679" s="48"/>
      <c r="K679" s="48"/>
      <c r="L679" s="48"/>
      <c r="M679" s="48"/>
    </row>
    <row r="680" s="95" customFormat="1" ht="13.5" spans="1:13">
      <c r="A680" s="96"/>
      <c r="E680" s="102" t="s">
        <v>748</v>
      </c>
      <c r="F680" s="48"/>
      <c r="G680" s="48"/>
      <c r="H680" s="48"/>
      <c r="I680" s="48"/>
      <c r="J680" s="48"/>
      <c r="K680" s="48"/>
      <c r="L680" s="48"/>
      <c r="M680" s="48"/>
    </row>
    <row r="681" s="95" customFormat="1" ht="13.5" spans="1:13">
      <c r="A681" s="96"/>
      <c r="E681" s="102" t="s">
        <v>749</v>
      </c>
      <c r="F681" s="48"/>
      <c r="G681" s="48"/>
      <c r="H681" s="48"/>
      <c r="I681" s="48"/>
      <c r="J681" s="48"/>
      <c r="K681" s="48"/>
      <c r="L681" s="48"/>
      <c r="M681" s="48"/>
    </row>
    <row r="682" s="95" customFormat="1" ht="13.5" spans="1:13">
      <c r="A682" s="96"/>
      <c r="E682" s="102" t="s">
        <v>750</v>
      </c>
      <c r="F682" s="48"/>
      <c r="G682" s="48"/>
      <c r="H682" s="48"/>
      <c r="I682" s="48"/>
      <c r="J682" s="48"/>
      <c r="K682" s="48"/>
      <c r="L682" s="48"/>
      <c r="M682" s="48"/>
    </row>
    <row r="683" s="95" customFormat="1" ht="13.5" spans="1:13">
      <c r="A683" s="96"/>
      <c r="E683" s="102" t="s">
        <v>751</v>
      </c>
      <c r="F683" s="48"/>
      <c r="G683" s="48"/>
      <c r="H683" s="48"/>
      <c r="I683" s="48"/>
      <c r="J683" s="48"/>
      <c r="K683" s="48"/>
      <c r="L683" s="48"/>
      <c r="M683" s="48"/>
    </row>
    <row r="684" s="95" customFormat="1" ht="13.5" spans="1:13">
      <c r="A684" s="96"/>
      <c r="E684" s="102" t="s">
        <v>752</v>
      </c>
      <c r="F684" s="48"/>
      <c r="G684" s="48"/>
      <c r="H684" s="48"/>
      <c r="I684" s="48"/>
      <c r="J684" s="48"/>
      <c r="K684" s="48"/>
      <c r="L684" s="48"/>
      <c r="M684" s="48"/>
    </row>
    <row r="685" s="95" customFormat="1" ht="13.5" spans="1:13">
      <c r="A685" s="96"/>
      <c r="E685" s="102" t="s">
        <v>753</v>
      </c>
      <c r="F685" s="48"/>
      <c r="G685" s="48"/>
      <c r="H685" s="48"/>
      <c r="I685" s="48"/>
      <c r="J685" s="48"/>
      <c r="K685" s="48"/>
      <c r="L685" s="48"/>
      <c r="M685" s="48"/>
    </row>
    <row r="686" s="95" customFormat="1" ht="13.5" spans="1:13">
      <c r="A686" s="96"/>
      <c r="E686" s="102" t="s">
        <v>754</v>
      </c>
      <c r="F686" s="48"/>
      <c r="G686" s="48"/>
      <c r="H686" s="48"/>
      <c r="I686" s="48"/>
      <c r="J686" s="48"/>
      <c r="K686" s="48"/>
      <c r="L686" s="48"/>
      <c r="M686" s="48"/>
    </row>
    <row r="687" s="95" customFormat="1" ht="13.5" spans="1:13">
      <c r="A687" s="96"/>
      <c r="E687" s="102" t="s">
        <v>755</v>
      </c>
      <c r="F687" s="48"/>
      <c r="G687" s="48"/>
      <c r="H687" s="48"/>
      <c r="I687" s="48"/>
      <c r="J687" s="48"/>
      <c r="K687" s="48"/>
      <c r="L687" s="48"/>
      <c r="M687" s="48"/>
    </row>
    <row r="688" s="95" customFormat="1" ht="13.5" spans="1:13">
      <c r="A688" s="96"/>
      <c r="E688" s="102" t="s">
        <v>756</v>
      </c>
      <c r="F688" s="48"/>
      <c r="G688" s="48"/>
      <c r="H688" s="48"/>
      <c r="I688" s="48"/>
      <c r="J688" s="48"/>
      <c r="K688" s="48"/>
      <c r="L688" s="48"/>
      <c r="M688" s="48"/>
    </row>
    <row r="689" s="95" customFormat="1" ht="13.5" spans="1:13">
      <c r="A689" s="96"/>
      <c r="E689" s="102" t="s">
        <v>757</v>
      </c>
      <c r="F689" s="48"/>
      <c r="G689" s="48"/>
      <c r="H689" s="48"/>
      <c r="I689" s="48"/>
      <c r="J689" s="48"/>
      <c r="K689" s="48"/>
      <c r="L689" s="48"/>
      <c r="M689" s="48"/>
    </row>
    <row r="690" s="95" customFormat="1" ht="13.5" spans="1:13">
      <c r="A690" s="96"/>
      <c r="E690" s="102" t="s">
        <v>758</v>
      </c>
      <c r="F690" s="48"/>
      <c r="G690" s="48"/>
      <c r="H690" s="48"/>
      <c r="I690" s="48"/>
      <c r="J690" s="48"/>
      <c r="K690" s="48"/>
      <c r="L690" s="48"/>
      <c r="M690" s="48"/>
    </row>
    <row r="691" s="95" customFormat="1" ht="13.5" spans="1:13">
      <c r="A691" s="96"/>
      <c r="E691" s="102" t="s">
        <v>759</v>
      </c>
      <c r="F691" s="48"/>
      <c r="G691" s="48"/>
      <c r="H691" s="48"/>
      <c r="I691" s="48"/>
      <c r="J691" s="48"/>
      <c r="K691" s="48"/>
      <c r="L691" s="48"/>
      <c r="M691" s="48"/>
    </row>
    <row r="692" s="95" customFormat="1" ht="13.5" spans="1:13">
      <c r="A692" s="96"/>
      <c r="E692" s="102" t="s">
        <v>760</v>
      </c>
      <c r="F692" s="48"/>
      <c r="G692" s="48"/>
      <c r="H692" s="48"/>
      <c r="I692" s="48"/>
      <c r="J692" s="48"/>
      <c r="K692" s="48"/>
      <c r="L692" s="48"/>
      <c r="M692" s="48"/>
    </row>
    <row r="693" s="95" customFormat="1" ht="13.5" spans="1:13">
      <c r="A693" s="96"/>
      <c r="E693" s="102" t="s">
        <v>761</v>
      </c>
      <c r="F693" s="48"/>
      <c r="G693" s="48"/>
      <c r="H693" s="48"/>
      <c r="I693" s="48"/>
      <c r="J693" s="48"/>
      <c r="K693" s="48"/>
      <c r="L693" s="48"/>
      <c r="M693" s="48"/>
    </row>
    <row r="694" s="95" customFormat="1" ht="13.5" spans="1:13">
      <c r="A694" s="96"/>
      <c r="E694" s="102" t="s">
        <v>762</v>
      </c>
      <c r="F694" s="48"/>
      <c r="G694" s="48"/>
      <c r="H694" s="48"/>
      <c r="I694" s="48"/>
      <c r="J694" s="48"/>
      <c r="K694" s="48"/>
      <c r="L694" s="48"/>
      <c r="M694" s="48"/>
    </row>
    <row r="695" s="95" customFormat="1" ht="13.5" spans="1:13">
      <c r="A695" s="96"/>
      <c r="E695" s="102" t="s">
        <v>763</v>
      </c>
      <c r="F695" s="48"/>
      <c r="G695" s="48"/>
      <c r="H695" s="48"/>
      <c r="I695" s="48"/>
      <c r="J695" s="48"/>
      <c r="K695" s="48"/>
      <c r="L695" s="48"/>
      <c r="M695" s="48"/>
    </row>
    <row r="696" s="95" customFormat="1" ht="13.5" spans="1:13">
      <c r="A696" s="96"/>
      <c r="E696" s="102" t="s">
        <v>764</v>
      </c>
      <c r="F696" s="48"/>
      <c r="G696" s="48"/>
      <c r="H696" s="48"/>
      <c r="I696" s="48"/>
      <c r="J696" s="48"/>
      <c r="K696" s="48"/>
      <c r="L696" s="48"/>
      <c r="M696" s="48"/>
    </row>
    <row r="697" s="95" customFormat="1" ht="13.5" spans="1:13">
      <c r="A697" s="96"/>
      <c r="E697" s="102" t="s">
        <v>765</v>
      </c>
      <c r="F697" s="48"/>
      <c r="G697" s="48"/>
      <c r="H697" s="48"/>
      <c r="I697" s="48"/>
      <c r="J697" s="48"/>
      <c r="K697" s="48"/>
      <c r="L697" s="48"/>
      <c r="M697" s="48"/>
    </row>
    <row r="698" s="95" customFormat="1" ht="13.5" spans="1:13">
      <c r="A698" s="96"/>
      <c r="E698" s="102" t="s">
        <v>766</v>
      </c>
      <c r="F698" s="48"/>
      <c r="G698" s="48"/>
      <c r="H698" s="48"/>
      <c r="I698" s="48"/>
      <c r="J698" s="48"/>
      <c r="K698" s="48"/>
      <c r="L698" s="48"/>
      <c r="M698" s="48"/>
    </row>
    <row r="699" s="95" customFormat="1" ht="13.5" spans="1:13">
      <c r="A699" s="96"/>
      <c r="E699" s="102" t="s">
        <v>767</v>
      </c>
      <c r="F699" s="48"/>
      <c r="G699" s="48"/>
      <c r="H699" s="48"/>
      <c r="I699" s="48"/>
      <c r="J699" s="48"/>
      <c r="K699" s="48"/>
      <c r="L699" s="48"/>
      <c r="M699" s="48"/>
    </row>
    <row r="700" s="95" customFormat="1" ht="13.5" spans="1:13">
      <c r="A700" s="96"/>
      <c r="E700" s="102" t="s">
        <v>768</v>
      </c>
      <c r="F700" s="48"/>
      <c r="G700" s="48"/>
      <c r="H700" s="48"/>
      <c r="I700" s="48"/>
      <c r="J700" s="48"/>
      <c r="K700" s="48"/>
      <c r="L700" s="48"/>
      <c r="M700" s="48"/>
    </row>
    <row r="701" s="95" customFormat="1" ht="13.5" spans="1:13">
      <c r="A701" s="96"/>
      <c r="E701" s="102" t="s">
        <v>769</v>
      </c>
      <c r="F701" s="48"/>
      <c r="G701" s="48"/>
      <c r="H701" s="48"/>
      <c r="I701" s="48"/>
      <c r="J701" s="48"/>
      <c r="K701" s="48"/>
      <c r="L701" s="48"/>
      <c r="M701" s="48"/>
    </row>
    <row r="702" s="95" customFormat="1" ht="13.5" spans="1:13">
      <c r="A702" s="96"/>
      <c r="E702" s="102" t="s">
        <v>770</v>
      </c>
      <c r="F702" s="48"/>
      <c r="G702" s="48"/>
      <c r="H702" s="48"/>
      <c r="I702" s="48"/>
      <c r="J702" s="48"/>
      <c r="K702" s="48"/>
      <c r="L702" s="48"/>
      <c r="M702" s="48"/>
    </row>
    <row r="703" s="95" customFormat="1" ht="13.5" spans="1:13">
      <c r="A703" s="96"/>
      <c r="E703" s="102" t="s">
        <v>771</v>
      </c>
      <c r="F703" s="48"/>
      <c r="G703" s="48"/>
      <c r="H703" s="48"/>
      <c r="I703" s="48"/>
      <c r="J703" s="48"/>
      <c r="K703" s="48"/>
      <c r="L703" s="48"/>
      <c r="M703" s="48"/>
    </row>
    <row r="704" s="95" customFormat="1" ht="13.5" spans="1:13">
      <c r="A704" s="96"/>
      <c r="E704" s="102" t="s">
        <v>772</v>
      </c>
      <c r="F704" s="48"/>
      <c r="G704" s="48"/>
      <c r="H704" s="48"/>
      <c r="I704" s="48"/>
      <c r="J704" s="48"/>
      <c r="K704" s="48"/>
      <c r="L704" s="48"/>
      <c r="M704" s="48"/>
    </row>
    <row r="705" s="95" customFormat="1" ht="13.5" spans="1:13">
      <c r="A705" s="96"/>
      <c r="E705" s="102" t="s">
        <v>773</v>
      </c>
      <c r="F705" s="48"/>
      <c r="G705" s="48"/>
      <c r="H705" s="48"/>
      <c r="I705" s="48"/>
      <c r="J705" s="48"/>
      <c r="K705" s="48"/>
      <c r="L705" s="48"/>
      <c r="M705" s="48"/>
    </row>
    <row r="706" s="95" customFormat="1" ht="13.5" spans="1:13">
      <c r="A706" s="96"/>
      <c r="E706" s="102" t="s">
        <v>774</v>
      </c>
      <c r="F706" s="48"/>
      <c r="G706" s="48"/>
      <c r="H706" s="48"/>
      <c r="I706" s="48"/>
      <c r="J706" s="48"/>
      <c r="K706" s="48"/>
      <c r="L706" s="48"/>
      <c r="M706" s="48"/>
    </row>
    <row r="707" s="95" customFormat="1" ht="13.5" spans="1:13">
      <c r="A707" s="96"/>
      <c r="E707" s="102" t="s">
        <v>775</v>
      </c>
      <c r="F707" s="48"/>
      <c r="G707" s="48"/>
      <c r="H707" s="48"/>
      <c r="I707" s="48"/>
      <c r="J707" s="48"/>
      <c r="K707" s="48"/>
      <c r="L707" s="48"/>
      <c r="M707" s="48"/>
    </row>
    <row r="708" s="95" customFormat="1" ht="13.5" spans="1:13">
      <c r="A708" s="96"/>
      <c r="E708" s="102" t="s">
        <v>776</v>
      </c>
      <c r="F708" s="48"/>
      <c r="G708" s="48"/>
      <c r="H708" s="48"/>
      <c r="I708" s="48"/>
      <c r="J708" s="48"/>
      <c r="K708" s="48"/>
      <c r="L708" s="48"/>
      <c r="M708" s="48"/>
    </row>
    <row r="709" s="95" customFormat="1" ht="13.5" spans="1:13">
      <c r="A709" s="96"/>
      <c r="E709" s="102" t="s">
        <v>777</v>
      </c>
      <c r="F709" s="48"/>
      <c r="G709" s="48"/>
      <c r="H709" s="48"/>
      <c r="I709" s="48"/>
      <c r="J709" s="48"/>
      <c r="K709" s="48"/>
      <c r="L709" s="48"/>
      <c r="M709" s="48"/>
    </row>
    <row r="710" s="95" customFormat="1" ht="13.5" spans="1:13">
      <c r="A710" s="96"/>
      <c r="E710" s="102" t="s">
        <v>778</v>
      </c>
      <c r="F710" s="48"/>
      <c r="G710" s="48"/>
      <c r="H710" s="48"/>
      <c r="I710" s="48"/>
      <c r="J710" s="48"/>
      <c r="K710" s="48"/>
      <c r="L710" s="48"/>
      <c r="M710" s="48"/>
    </row>
    <row r="711" s="95" customFormat="1" ht="13.5" spans="1:13">
      <c r="A711" s="96"/>
      <c r="E711" s="102" t="s">
        <v>779</v>
      </c>
      <c r="F711" s="48"/>
      <c r="G711" s="48"/>
      <c r="H711" s="48"/>
      <c r="I711" s="48"/>
      <c r="J711" s="48"/>
      <c r="K711" s="48"/>
      <c r="L711" s="48"/>
      <c r="M711" s="48"/>
    </row>
    <row r="712" s="95" customFormat="1" ht="13.5" spans="1:13">
      <c r="A712" s="96"/>
      <c r="E712" s="102" t="s">
        <v>780</v>
      </c>
      <c r="F712" s="48"/>
      <c r="G712" s="48"/>
      <c r="H712" s="48"/>
      <c r="I712" s="48"/>
      <c r="J712" s="48"/>
      <c r="K712" s="48"/>
      <c r="L712" s="48"/>
      <c r="M712" s="48"/>
    </row>
    <row r="713" s="95" customFormat="1" ht="13.5" spans="1:13">
      <c r="A713" s="96"/>
      <c r="E713" s="102" t="s">
        <v>781</v>
      </c>
      <c r="F713" s="48"/>
      <c r="G713" s="48"/>
      <c r="H713" s="48"/>
      <c r="I713" s="48"/>
      <c r="J713" s="48"/>
      <c r="K713" s="48"/>
      <c r="L713" s="48"/>
      <c r="M713" s="48"/>
    </row>
    <row r="714" s="95" customFormat="1" ht="13.5" spans="1:13">
      <c r="A714" s="96"/>
      <c r="E714" s="102" t="s">
        <v>782</v>
      </c>
      <c r="F714" s="48"/>
      <c r="G714" s="48"/>
      <c r="H714" s="48"/>
      <c r="I714" s="48"/>
      <c r="J714" s="48"/>
      <c r="K714" s="48"/>
      <c r="L714" s="48"/>
      <c r="M714" s="48"/>
    </row>
    <row r="715" s="95" customFormat="1" ht="13.5" spans="1:13">
      <c r="A715" s="96"/>
      <c r="E715" s="102" t="s">
        <v>783</v>
      </c>
      <c r="F715" s="48"/>
      <c r="G715" s="48"/>
      <c r="H715" s="48"/>
      <c r="I715" s="48"/>
      <c r="J715" s="48"/>
      <c r="K715" s="48"/>
      <c r="L715" s="48"/>
      <c r="M715" s="48"/>
    </row>
    <row r="716" s="95" customFormat="1" ht="13.5" spans="1:13">
      <c r="A716" s="96"/>
      <c r="E716" s="102" t="s">
        <v>784</v>
      </c>
      <c r="F716" s="48"/>
      <c r="G716" s="48"/>
      <c r="H716" s="48"/>
      <c r="I716" s="48"/>
      <c r="J716" s="48"/>
      <c r="K716" s="48"/>
      <c r="L716" s="48"/>
      <c r="M716" s="48"/>
    </row>
    <row r="717" s="95" customFormat="1" ht="13.5" spans="1:13">
      <c r="A717" s="96"/>
      <c r="E717" s="102" t="s">
        <v>785</v>
      </c>
      <c r="F717" s="48"/>
      <c r="G717" s="48"/>
      <c r="H717" s="48"/>
      <c r="I717" s="48"/>
      <c r="J717" s="48"/>
      <c r="K717" s="48"/>
      <c r="L717" s="48"/>
      <c r="M717" s="48"/>
    </row>
    <row r="718" s="95" customFormat="1" ht="13.5" spans="1:13">
      <c r="A718" s="96"/>
      <c r="E718" s="102" t="s">
        <v>786</v>
      </c>
      <c r="F718" s="48"/>
      <c r="G718" s="48"/>
      <c r="H718" s="48"/>
      <c r="I718" s="48"/>
      <c r="J718" s="48"/>
      <c r="K718" s="48"/>
      <c r="L718" s="48"/>
      <c r="M718" s="48"/>
    </row>
    <row r="719" s="95" customFormat="1" ht="13.5" spans="1:13">
      <c r="A719" s="96"/>
      <c r="E719" s="102" t="s">
        <v>787</v>
      </c>
      <c r="F719" s="48"/>
      <c r="G719" s="48"/>
      <c r="H719" s="48"/>
      <c r="I719" s="48"/>
      <c r="J719" s="48"/>
      <c r="K719" s="48"/>
      <c r="L719" s="48"/>
      <c r="M719" s="48"/>
    </row>
    <row r="720" s="95" customFormat="1" ht="13.5" spans="1:13">
      <c r="A720" s="96"/>
      <c r="E720" s="102" t="s">
        <v>788</v>
      </c>
      <c r="F720" s="48"/>
      <c r="G720" s="48"/>
      <c r="H720" s="48"/>
      <c r="I720" s="48"/>
      <c r="J720" s="48"/>
      <c r="K720" s="48"/>
      <c r="L720" s="48"/>
      <c r="M720" s="48"/>
    </row>
    <row r="721" s="95" customFormat="1" ht="13.5" spans="1:13">
      <c r="A721" s="96"/>
      <c r="E721" s="102" t="s">
        <v>789</v>
      </c>
      <c r="F721" s="48"/>
      <c r="G721" s="48"/>
      <c r="H721" s="48"/>
      <c r="I721" s="48"/>
      <c r="J721" s="48"/>
      <c r="K721" s="48"/>
      <c r="L721" s="48"/>
      <c r="M721" s="48"/>
    </row>
    <row r="722" s="95" customFormat="1" ht="13.5" spans="1:13">
      <c r="A722" s="96"/>
      <c r="E722" s="102" t="s">
        <v>790</v>
      </c>
      <c r="F722" s="48"/>
      <c r="G722" s="48"/>
      <c r="H722" s="48"/>
      <c r="I722" s="48"/>
      <c r="J722" s="48"/>
      <c r="K722" s="48"/>
      <c r="L722" s="48"/>
      <c r="M722" s="48"/>
    </row>
    <row r="723" s="95" customFormat="1" ht="13.5" spans="1:13">
      <c r="A723" s="96"/>
      <c r="E723" s="102" t="s">
        <v>791</v>
      </c>
      <c r="F723" s="48"/>
      <c r="G723" s="48"/>
      <c r="H723" s="48"/>
      <c r="I723" s="48"/>
      <c r="J723" s="48"/>
      <c r="K723" s="48"/>
      <c r="L723" s="48"/>
      <c r="M723" s="48"/>
    </row>
    <row r="724" s="95" customFormat="1" ht="13.5" spans="1:13">
      <c r="A724" s="96"/>
      <c r="E724" s="102" t="s">
        <v>792</v>
      </c>
      <c r="F724" s="48"/>
      <c r="G724" s="48"/>
      <c r="H724" s="48"/>
      <c r="I724" s="48"/>
      <c r="J724" s="48"/>
      <c r="K724" s="48"/>
      <c r="L724" s="48"/>
      <c r="M724" s="48"/>
    </row>
    <row r="725" s="95" customFormat="1" ht="13.5" spans="1:13">
      <c r="A725" s="96"/>
      <c r="E725" s="102" t="s">
        <v>793</v>
      </c>
      <c r="F725" s="48"/>
      <c r="G725" s="48"/>
      <c r="H725" s="48"/>
      <c r="I725" s="48"/>
      <c r="J725" s="48"/>
      <c r="K725" s="48"/>
      <c r="L725" s="48"/>
      <c r="M725" s="48"/>
    </row>
    <row r="726" s="95" customFormat="1" ht="13.5" spans="1:13">
      <c r="A726" s="96"/>
      <c r="E726" s="102" t="s">
        <v>794</v>
      </c>
      <c r="F726" s="48"/>
      <c r="G726" s="48"/>
      <c r="H726" s="48"/>
      <c r="I726" s="48"/>
      <c r="J726" s="48"/>
      <c r="K726" s="48"/>
      <c r="L726" s="48"/>
      <c r="M726" s="48"/>
    </row>
    <row r="727" s="95" customFormat="1" ht="13.5" spans="1:13">
      <c r="A727" s="96"/>
      <c r="E727" s="102" t="s">
        <v>795</v>
      </c>
      <c r="F727" s="48"/>
      <c r="G727" s="48"/>
      <c r="H727" s="48"/>
      <c r="I727" s="48"/>
      <c r="J727" s="48"/>
      <c r="K727" s="48"/>
      <c r="L727" s="48"/>
      <c r="M727" s="48"/>
    </row>
    <row r="728" s="95" customFormat="1" ht="13.5" spans="1:13">
      <c r="A728" s="96"/>
      <c r="E728" s="102" t="s">
        <v>796</v>
      </c>
      <c r="F728" s="48"/>
      <c r="G728" s="48"/>
      <c r="H728" s="48"/>
      <c r="I728" s="48"/>
      <c r="J728" s="48"/>
      <c r="K728" s="48"/>
      <c r="L728" s="48"/>
      <c r="M728" s="48"/>
    </row>
    <row r="729" s="95" customFormat="1" ht="13.5" spans="1:13">
      <c r="A729" s="96"/>
      <c r="E729" s="102" t="s">
        <v>797</v>
      </c>
      <c r="F729" s="48"/>
      <c r="G729" s="48"/>
      <c r="H729" s="48"/>
      <c r="I729" s="48"/>
      <c r="J729" s="48"/>
      <c r="K729" s="48"/>
      <c r="L729" s="48"/>
      <c r="M729" s="48"/>
    </row>
    <row r="730" s="95" customFormat="1" ht="13.5" spans="1:13">
      <c r="A730" s="96"/>
      <c r="E730" s="102" t="s">
        <v>798</v>
      </c>
      <c r="F730" s="48"/>
      <c r="G730" s="48"/>
      <c r="H730" s="48"/>
      <c r="I730" s="48"/>
      <c r="J730" s="48"/>
      <c r="K730" s="48"/>
      <c r="L730" s="48"/>
      <c r="M730" s="48"/>
    </row>
    <row r="731" s="95" customFormat="1" ht="13.5" spans="1:13">
      <c r="A731" s="96"/>
      <c r="E731" s="102" t="s">
        <v>799</v>
      </c>
      <c r="F731" s="48"/>
      <c r="G731" s="48"/>
      <c r="H731" s="48"/>
      <c r="I731" s="48"/>
      <c r="J731" s="48"/>
      <c r="K731" s="48"/>
      <c r="L731" s="48"/>
      <c r="M731" s="48"/>
    </row>
    <row r="732" s="95" customFormat="1" ht="13.5" spans="1:13">
      <c r="A732" s="96"/>
      <c r="E732" s="102" t="s">
        <v>800</v>
      </c>
      <c r="F732" s="48"/>
      <c r="G732" s="48"/>
      <c r="H732" s="48"/>
      <c r="I732" s="48"/>
      <c r="J732" s="48"/>
      <c r="K732" s="48"/>
      <c r="L732" s="48"/>
      <c r="M732" s="48"/>
    </row>
    <row r="733" s="95" customFormat="1" ht="13.5" spans="1:13">
      <c r="A733" s="96"/>
      <c r="E733" s="102" t="s">
        <v>801</v>
      </c>
      <c r="F733" s="48"/>
      <c r="G733" s="48"/>
      <c r="H733" s="48"/>
      <c r="I733" s="48"/>
      <c r="J733" s="48"/>
      <c r="K733" s="48"/>
      <c r="L733" s="48"/>
      <c r="M733" s="48"/>
    </row>
    <row r="734" s="95" customFormat="1" ht="13.5" spans="1:13">
      <c r="A734" s="96"/>
      <c r="E734" s="102" t="s">
        <v>802</v>
      </c>
      <c r="F734" s="48"/>
      <c r="G734" s="48"/>
      <c r="H734" s="48"/>
      <c r="I734" s="48"/>
      <c r="J734" s="48"/>
      <c r="K734" s="48"/>
      <c r="L734" s="48"/>
      <c r="M734" s="48"/>
    </row>
    <row r="735" s="95" customFormat="1" ht="13.5" spans="1:13">
      <c r="A735" s="96"/>
      <c r="E735" s="102" t="s">
        <v>803</v>
      </c>
      <c r="F735" s="48"/>
      <c r="G735" s="48"/>
      <c r="H735" s="48"/>
      <c r="I735" s="48"/>
      <c r="J735" s="48"/>
      <c r="K735" s="48"/>
      <c r="L735" s="48"/>
      <c r="M735" s="48"/>
    </row>
    <row r="736" s="95" customFormat="1" ht="13.5" spans="1:13">
      <c r="A736" s="96"/>
      <c r="E736" s="102" t="s">
        <v>804</v>
      </c>
      <c r="F736" s="48"/>
      <c r="G736" s="48"/>
      <c r="H736" s="48"/>
      <c r="I736" s="48"/>
      <c r="J736" s="48"/>
      <c r="K736" s="48"/>
      <c r="L736" s="48"/>
      <c r="M736" s="48"/>
    </row>
    <row r="737" s="95" customFormat="1" ht="13.5" spans="1:13">
      <c r="A737" s="96"/>
      <c r="E737" s="102" t="s">
        <v>805</v>
      </c>
      <c r="F737" s="48"/>
      <c r="G737" s="48"/>
      <c r="H737" s="48"/>
      <c r="I737" s="48"/>
      <c r="J737" s="48"/>
      <c r="K737" s="48"/>
      <c r="L737" s="48"/>
      <c r="M737" s="48"/>
    </row>
    <row r="738" s="95" customFormat="1" ht="13.5" spans="1:13">
      <c r="A738" s="96"/>
      <c r="E738" s="102" t="s">
        <v>806</v>
      </c>
      <c r="F738" s="48"/>
      <c r="G738" s="48"/>
      <c r="H738" s="48"/>
      <c r="I738" s="48"/>
      <c r="J738" s="48"/>
      <c r="K738" s="48"/>
      <c r="L738" s="48"/>
      <c r="M738" s="48"/>
    </row>
    <row r="739" s="95" customFormat="1" ht="13.5" spans="1:13">
      <c r="A739" s="96"/>
      <c r="E739" s="102" t="s">
        <v>807</v>
      </c>
      <c r="F739" s="48"/>
      <c r="G739" s="48"/>
      <c r="H739" s="48"/>
      <c r="I739" s="48"/>
      <c r="J739" s="48"/>
      <c r="K739" s="48"/>
      <c r="L739" s="48"/>
      <c r="M739" s="48"/>
    </row>
    <row r="740" s="95" customFormat="1" ht="13.5" spans="1:13">
      <c r="A740" s="96"/>
      <c r="E740" s="102" t="s">
        <v>808</v>
      </c>
      <c r="F740" s="48"/>
      <c r="G740" s="48"/>
      <c r="H740" s="48"/>
      <c r="I740" s="48"/>
      <c r="J740" s="48"/>
      <c r="K740" s="48"/>
      <c r="L740" s="48"/>
      <c r="M740" s="48"/>
    </row>
    <row r="741" s="95" customFormat="1" ht="13.5" spans="1:13">
      <c r="A741" s="96"/>
      <c r="E741" s="102" t="s">
        <v>809</v>
      </c>
      <c r="F741" s="48"/>
      <c r="G741" s="48"/>
      <c r="H741" s="48"/>
      <c r="I741" s="48"/>
      <c r="J741" s="48"/>
      <c r="K741" s="48"/>
      <c r="L741" s="48"/>
      <c r="M741" s="48"/>
    </row>
    <row r="742" s="95" customFormat="1" ht="13.5" spans="1:13">
      <c r="A742" s="96"/>
      <c r="E742" s="102" t="s">
        <v>810</v>
      </c>
      <c r="F742" s="48"/>
      <c r="G742" s="48"/>
      <c r="H742" s="48"/>
      <c r="I742" s="48"/>
      <c r="J742" s="48"/>
      <c r="K742" s="48"/>
      <c r="L742" s="48"/>
      <c r="M742" s="48"/>
    </row>
    <row r="743" s="95" customFormat="1" ht="13.5" spans="1:13">
      <c r="A743" s="96"/>
      <c r="E743" s="102" t="s">
        <v>811</v>
      </c>
      <c r="F743" s="48"/>
      <c r="G743" s="48"/>
      <c r="H743" s="48"/>
      <c r="I743" s="48"/>
      <c r="J743" s="48"/>
      <c r="K743" s="48"/>
      <c r="L743" s="48"/>
      <c r="M743" s="48"/>
    </row>
    <row r="744" s="95" customFormat="1" ht="13.5" spans="1:13">
      <c r="A744" s="96"/>
      <c r="E744" s="102" t="s">
        <v>812</v>
      </c>
      <c r="F744" s="48"/>
      <c r="G744" s="48"/>
      <c r="H744" s="48"/>
      <c r="I744" s="48"/>
      <c r="J744" s="48"/>
      <c r="K744" s="48"/>
      <c r="L744" s="48"/>
      <c r="M744" s="48"/>
    </row>
    <row r="745" s="95" customFormat="1" ht="13.5" spans="1:13">
      <c r="A745" s="96"/>
      <c r="E745" s="102" t="s">
        <v>813</v>
      </c>
      <c r="F745" s="48"/>
      <c r="G745" s="48"/>
      <c r="H745" s="48"/>
      <c r="I745" s="48"/>
      <c r="J745" s="48"/>
      <c r="K745" s="48"/>
      <c r="L745" s="48"/>
      <c r="M745" s="48"/>
    </row>
    <row r="746" s="95" customFormat="1" ht="13.5" spans="1:13">
      <c r="A746" s="96"/>
      <c r="E746" s="102" t="s">
        <v>814</v>
      </c>
      <c r="F746" s="48"/>
      <c r="G746" s="48"/>
      <c r="H746" s="48"/>
      <c r="I746" s="48"/>
      <c r="J746" s="48"/>
      <c r="K746" s="48"/>
      <c r="L746" s="48"/>
      <c r="M746" s="48"/>
    </row>
    <row r="747" s="95" customFormat="1" ht="13.5" spans="1:13">
      <c r="A747" s="96"/>
      <c r="E747" s="102" t="s">
        <v>815</v>
      </c>
      <c r="F747" s="48"/>
      <c r="G747" s="48"/>
      <c r="H747" s="48"/>
      <c r="I747" s="48"/>
      <c r="J747" s="48"/>
      <c r="K747" s="48"/>
      <c r="L747" s="48"/>
      <c r="M747" s="48"/>
    </row>
    <row r="748" s="95" customFormat="1" ht="13.5" spans="1:13">
      <c r="A748" s="96"/>
      <c r="E748" s="102" t="s">
        <v>816</v>
      </c>
      <c r="F748" s="48"/>
      <c r="G748" s="48"/>
      <c r="H748" s="48"/>
      <c r="I748" s="48"/>
      <c r="J748" s="48"/>
      <c r="K748" s="48"/>
      <c r="L748" s="48"/>
      <c r="M748" s="48"/>
    </row>
    <row r="749" s="95" customFormat="1" ht="13.5" spans="1:13">
      <c r="A749" s="96"/>
      <c r="E749" s="102" t="s">
        <v>817</v>
      </c>
      <c r="F749" s="48"/>
      <c r="G749" s="48"/>
      <c r="H749" s="48"/>
      <c r="I749" s="48"/>
      <c r="J749" s="48"/>
      <c r="K749" s="48"/>
      <c r="L749" s="48"/>
      <c r="M749" s="48"/>
    </row>
    <row r="750" s="95" customFormat="1" ht="13.5" spans="1:13">
      <c r="A750" s="96"/>
      <c r="E750" s="102" t="s">
        <v>818</v>
      </c>
      <c r="F750" s="48"/>
      <c r="G750" s="48"/>
      <c r="H750" s="48"/>
      <c r="I750" s="48"/>
      <c r="J750" s="48"/>
      <c r="K750" s="48"/>
      <c r="L750" s="48"/>
      <c r="M750" s="48"/>
    </row>
    <row r="751" s="95" customFormat="1" ht="13.5" spans="1:13">
      <c r="A751" s="96"/>
      <c r="E751" s="102" t="s">
        <v>819</v>
      </c>
      <c r="F751" s="48"/>
      <c r="G751" s="48"/>
      <c r="H751" s="48"/>
      <c r="I751" s="48"/>
      <c r="J751" s="48"/>
      <c r="K751" s="48"/>
      <c r="L751" s="48"/>
      <c r="M751" s="48"/>
    </row>
    <row r="752" s="95" customFormat="1" ht="13.5" spans="1:13">
      <c r="A752" s="96"/>
      <c r="E752" s="102" t="s">
        <v>820</v>
      </c>
      <c r="F752" s="48"/>
      <c r="G752" s="48"/>
      <c r="H752" s="48"/>
      <c r="I752" s="48"/>
      <c r="J752" s="48"/>
      <c r="K752" s="48"/>
      <c r="L752" s="48"/>
      <c r="M752" s="48"/>
    </row>
    <row r="753" s="95" customFormat="1" ht="13.5" spans="1:13">
      <c r="A753" s="96"/>
      <c r="E753" s="102" t="s">
        <v>821</v>
      </c>
      <c r="F753" s="48"/>
      <c r="G753" s="48"/>
      <c r="H753" s="48"/>
      <c r="I753" s="48"/>
      <c r="J753" s="48"/>
      <c r="K753" s="48"/>
      <c r="L753" s="48"/>
      <c r="M753" s="48"/>
    </row>
    <row r="754" s="95" customFormat="1" ht="13.5" spans="1:13">
      <c r="A754" s="96"/>
      <c r="E754" s="102" t="s">
        <v>822</v>
      </c>
      <c r="F754" s="48"/>
      <c r="G754" s="48"/>
      <c r="H754" s="48"/>
      <c r="I754" s="48"/>
      <c r="J754" s="48"/>
      <c r="K754" s="48"/>
      <c r="L754" s="48"/>
      <c r="M754" s="48"/>
    </row>
    <row r="755" s="95" customFormat="1" ht="13.5" spans="1:13">
      <c r="A755" s="96"/>
      <c r="E755" s="102" t="s">
        <v>823</v>
      </c>
      <c r="F755" s="48"/>
      <c r="G755" s="48"/>
      <c r="H755" s="48"/>
      <c r="I755" s="48"/>
      <c r="J755" s="48"/>
      <c r="K755" s="48"/>
      <c r="L755" s="48"/>
      <c r="M755" s="48"/>
    </row>
    <row r="756" s="95" customFormat="1" ht="13.5" spans="1:13">
      <c r="A756" s="96"/>
      <c r="E756" s="102" t="s">
        <v>824</v>
      </c>
      <c r="F756" s="48"/>
      <c r="G756" s="48"/>
      <c r="H756" s="48"/>
      <c r="I756" s="48"/>
      <c r="J756" s="48"/>
      <c r="K756" s="48"/>
      <c r="L756" s="48"/>
      <c r="M756" s="48"/>
    </row>
    <row r="757" s="95" customFormat="1" ht="13.5" spans="1:13">
      <c r="A757" s="96"/>
      <c r="E757" s="102" t="s">
        <v>825</v>
      </c>
      <c r="F757" s="48"/>
      <c r="G757" s="48"/>
      <c r="H757" s="48"/>
      <c r="I757" s="48"/>
      <c r="J757" s="48"/>
      <c r="K757" s="48"/>
      <c r="L757" s="48"/>
      <c r="M757" s="48"/>
    </row>
    <row r="758" s="95" customFormat="1" ht="13.5" spans="1:13">
      <c r="A758" s="96"/>
      <c r="E758" s="102" t="s">
        <v>826</v>
      </c>
      <c r="F758" s="48"/>
      <c r="G758" s="48"/>
      <c r="H758" s="48"/>
      <c r="I758" s="48"/>
      <c r="J758" s="48"/>
      <c r="K758" s="48"/>
      <c r="L758" s="48"/>
      <c r="M758" s="48"/>
    </row>
    <row r="759" s="95" customFormat="1" ht="13.5" spans="1:13">
      <c r="A759" s="96"/>
      <c r="E759" s="102" t="s">
        <v>827</v>
      </c>
      <c r="F759" s="48"/>
      <c r="G759" s="48"/>
      <c r="H759" s="48"/>
      <c r="I759" s="48"/>
      <c r="J759" s="48"/>
      <c r="K759" s="48"/>
      <c r="L759" s="48"/>
      <c r="M759" s="48"/>
    </row>
    <row r="760" s="95" customFormat="1" ht="13.5" spans="1:13">
      <c r="A760" s="96"/>
      <c r="E760" s="102" t="s">
        <v>828</v>
      </c>
      <c r="F760" s="48"/>
      <c r="G760" s="48"/>
      <c r="H760" s="48"/>
      <c r="I760" s="48"/>
      <c r="J760" s="48"/>
      <c r="K760" s="48"/>
      <c r="L760" s="48"/>
      <c r="M760" s="48"/>
    </row>
    <row r="761" s="95" customFormat="1" ht="13.5" spans="1:13">
      <c r="A761" s="96"/>
      <c r="E761" s="102" t="s">
        <v>829</v>
      </c>
      <c r="F761" s="48"/>
      <c r="G761" s="48"/>
      <c r="H761" s="48"/>
      <c r="I761" s="48"/>
      <c r="J761" s="48"/>
      <c r="K761" s="48"/>
      <c r="L761" s="48"/>
      <c r="M761" s="48"/>
    </row>
    <row r="762" s="95" customFormat="1" ht="13.5" spans="1:13">
      <c r="A762" s="96"/>
      <c r="E762" s="102" t="s">
        <v>830</v>
      </c>
      <c r="F762" s="48"/>
      <c r="G762" s="48"/>
      <c r="H762" s="48"/>
      <c r="I762" s="48"/>
      <c r="J762" s="48"/>
      <c r="K762" s="48"/>
      <c r="L762" s="48"/>
      <c r="M762" s="48"/>
    </row>
    <row r="763" s="95" customFormat="1" ht="13.5" spans="1:13">
      <c r="A763" s="96"/>
      <c r="E763" s="102" t="s">
        <v>831</v>
      </c>
      <c r="F763" s="48"/>
      <c r="G763" s="48"/>
      <c r="H763" s="48"/>
      <c r="I763" s="48"/>
      <c r="J763" s="48"/>
      <c r="K763" s="48"/>
      <c r="L763" s="48"/>
      <c r="M763" s="48"/>
    </row>
    <row r="764" s="95" customFormat="1" ht="13.5" spans="1:13">
      <c r="A764" s="96"/>
      <c r="E764" s="102" t="s">
        <v>832</v>
      </c>
      <c r="F764" s="48"/>
      <c r="G764" s="48"/>
      <c r="H764" s="48"/>
      <c r="I764" s="48"/>
      <c r="J764" s="48"/>
      <c r="K764" s="48"/>
      <c r="L764" s="48"/>
      <c r="M764" s="48"/>
    </row>
    <row r="765" s="95" customFormat="1" ht="13.5" spans="1:13">
      <c r="A765" s="96"/>
      <c r="E765" s="102" t="s">
        <v>833</v>
      </c>
      <c r="F765" s="48"/>
      <c r="G765" s="48"/>
      <c r="H765" s="48"/>
      <c r="I765" s="48"/>
      <c r="J765" s="48"/>
      <c r="K765" s="48"/>
      <c r="L765" s="48"/>
      <c r="M765" s="48"/>
    </row>
    <row r="766" s="95" customFormat="1" ht="13.5" spans="1:13">
      <c r="A766" s="96"/>
      <c r="E766" s="102" t="s">
        <v>834</v>
      </c>
      <c r="F766" s="48"/>
      <c r="G766" s="48"/>
      <c r="H766" s="48"/>
      <c r="I766" s="48"/>
      <c r="J766" s="48"/>
      <c r="K766" s="48"/>
      <c r="L766" s="48"/>
      <c r="M766" s="48"/>
    </row>
    <row r="767" s="95" customFormat="1" ht="13.5" spans="1:13">
      <c r="A767" s="96"/>
      <c r="E767" s="102" t="s">
        <v>835</v>
      </c>
      <c r="F767" s="48"/>
      <c r="G767" s="48"/>
      <c r="H767" s="48"/>
      <c r="I767" s="48"/>
      <c r="J767" s="48"/>
      <c r="K767" s="48"/>
      <c r="L767" s="48"/>
      <c r="M767" s="48"/>
    </row>
    <row r="768" s="95" customFormat="1" ht="13.5" spans="1:13">
      <c r="A768" s="96"/>
      <c r="E768" s="102" t="s">
        <v>836</v>
      </c>
      <c r="F768" s="48"/>
      <c r="G768" s="48"/>
      <c r="H768" s="48"/>
      <c r="I768" s="48"/>
      <c r="J768" s="48"/>
      <c r="K768" s="48"/>
      <c r="L768" s="48"/>
      <c r="M768" s="48"/>
    </row>
    <row r="769" s="95" customFormat="1" ht="13.5" spans="1:13">
      <c r="A769" s="96"/>
      <c r="E769" s="102" t="s">
        <v>837</v>
      </c>
      <c r="F769" s="48"/>
      <c r="G769" s="48"/>
      <c r="H769" s="48"/>
      <c r="I769" s="48"/>
      <c r="J769" s="48"/>
      <c r="K769" s="48"/>
      <c r="L769" s="48"/>
      <c r="M769" s="48"/>
    </row>
    <row r="770" s="95" customFormat="1" ht="13.5" spans="1:13">
      <c r="A770" s="96"/>
      <c r="E770" s="102" t="s">
        <v>838</v>
      </c>
      <c r="F770" s="48"/>
      <c r="G770" s="48"/>
      <c r="H770" s="48"/>
      <c r="I770" s="48"/>
      <c r="J770" s="48"/>
      <c r="K770" s="48"/>
      <c r="L770" s="48"/>
      <c r="M770" s="48"/>
    </row>
    <row r="771" s="95" customFormat="1" ht="13.5" spans="1:13">
      <c r="A771" s="96"/>
      <c r="E771" s="102" t="s">
        <v>839</v>
      </c>
      <c r="F771" s="48"/>
      <c r="G771" s="48"/>
      <c r="H771" s="48"/>
      <c r="I771" s="48"/>
      <c r="J771" s="48"/>
      <c r="K771" s="48"/>
      <c r="L771" s="48"/>
      <c r="M771" s="48"/>
    </row>
    <row r="772" s="95" customFormat="1" ht="13.5" spans="1:13">
      <c r="A772" s="96"/>
      <c r="E772" s="102" t="s">
        <v>840</v>
      </c>
      <c r="F772" s="48"/>
      <c r="G772" s="48"/>
      <c r="H772" s="48"/>
      <c r="I772" s="48"/>
      <c r="J772" s="48"/>
      <c r="K772" s="48"/>
      <c r="L772" s="48"/>
      <c r="M772" s="48"/>
    </row>
    <row r="773" s="95" customFormat="1" ht="13.5" spans="1:13">
      <c r="A773" s="96"/>
      <c r="E773" s="102" t="s">
        <v>841</v>
      </c>
      <c r="F773" s="48"/>
      <c r="G773" s="48"/>
      <c r="H773" s="48"/>
      <c r="I773" s="48"/>
      <c r="J773" s="48"/>
      <c r="K773" s="48"/>
      <c r="L773" s="48"/>
      <c r="M773" s="48"/>
    </row>
    <row r="774" s="95" customFormat="1" ht="13.5" spans="1:13">
      <c r="A774" s="96"/>
      <c r="E774" s="102" t="s">
        <v>842</v>
      </c>
      <c r="F774" s="48"/>
      <c r="G774" s="48"/>
      <c r="H774" s="48"/>
      <c r="I774" s="48"/>
      <c r="J774" s="48"/>
      <c r="K774" s="48"/>
      <c r="L774" s="48"/>
      <c r="M774" s="48"/>
    </row>
    <row r="775" s="95" customFormat="1" ht="13.5" spans="1:13">
      <c r="A775" s="96"/>
      <c r="E775" s="102" t="s">
        <v>843</v>
      </c>
      <c r="F775" s="48"/>
      <c r="G775" s="48"/>
      <c r="H775" s="48"/>
      <c r="I775" s="48"/>
      <c r="J775" s="48"/>
      <c r="K775" s="48"/>
      <c r="L775" s="48"/>
      <c r="M775" s="48"/>
    </row>
    <row r="776" s="95" customFormat="1" ht="13.5" spans="1:13">
      <c r="A776" s="96"/>
      <c r="E776" s="102" t="s">
        <v>844</v>
      </c>
      <c r="F776" s="48"/>
      <c r="G776" s="48"/>
      <c r="H776" s="48"/>
      <c r="I776" s="48"/>
      <c r="J776" s="48"/>
      <c r="K776" s="48"/>
      <c r="L776" s="48"/>
      <c r="M776" s="48"/>
    </row>
    <row r="777" s="95" customFormat="1" ht="13.5" spans="1:13">
      <c r="A777" s="96"/>
      <c r="E777" s="102" t="s">
        <v>845</v>
      </c>
      <c r="F777" s="48"/>
      <c r="G777" s="48"/>
      <c r="H777" s="48"/>
      <c r="I777" s="48"/>
      <c r="J777" s="48"/>
      <c r="K777" s="48"/>
      <c r="L777" s="48"/>
      <c r="M777" s="48"/>
    </row>
    <row r="778" s="95" customFormat="1" ht="13.5" spans="1:13">
      <c r="A778" s="96"/>
      <c r="E778" s="102" t="s">
        <v>846</v>
      </c>
      <c r="F778" s="48"/>
      <c r="G778" s="48"/>
      <c r="H778" s="48"/>
      <c r="I778" s="48"/>
      <c r="J778" s="48"/>
      <c r="K778" s="48"/>
      <c r="L778" s="48"/>
      <c r="M778" s="48"/>
    </row>
    <row r="779" s="95" customFormat="1" ht="13.5" spans="1:13">
      <c r="A779" s="96"/>
      <c r="E779" s="102" t="s">
        <v>847</v>
      </c>
      <c r="F779" s="48"/>
      <c r="G779" s="48"/>
      <c r="H779" s="48"/>
      <c r="I779" s="48"/>
      <c r="J779" s="48"/>
      <c r="K779" s="48"/>
      <c r="L779" s="48"/>
      <c r="M779" s="48"/>
    </row>
    <row r="780" s="95" customFormat="1" ht="13.5" spans="1:13">
      <c r="A780" s="96"/>
      <c r="E780" s="102" t="s">
        <v>848</v>
      </c>
      <c r="F780" s="48"/>
      <c r="G780" s="48"/>
      <c r="H780" s="48"/>
      <c r="I780" s="48"/>
      <c r="J780" s="48"/>
      <c r="K780" s="48"/>
      <c r="L780" s="48"/>
      <c r="M780" s="48"/>
    </row>
    <row r="781" s="95" customFormat="1" ht="13.5" spans="1:13">
      <c r="A781" s="96"/>
      <c r="E781" s="102" t="s">
        <v>849</v>
      </c>
      <c r="F781" s="48"/>
      <c r="G781" s="48"/>
      <c r="H781" s="48"/>
      <c r="I781" s="48"/>
      <c r="J781" s="48"/>
      <c r="K781" s="48"/>
      <c r="L781" s="48"/>
      <c r="M781" s="48"/>
    </row>
    <row r="782" s="95" customFormat="1" ht="13.5" spans="1:13">
      <c r="A782" s="96"/>
      <c r="E782" s="102" t="s">
        <v>850</v>
      </c>
      <c r="F782" s="48"/>
      <c r="G782" s="48"/>
      <c r="H782" s="48"/>
      <c r="I782" s="48"/>
      <c r="J782" s="48"/>
      <c r="K782" s="48"/>
      <c r="L782" s="48"/>
      <c r="M782" s="48"/>
    </row>
    <row r="783" s="95" customFormat="1" ht="13.5" spans="1:13">
      <c r="A783" s="96"/>
      <c r="E783" s="102" t="s">
        <v>851</v>
      </c>
      <c r="F783" s="48"/>
      <c r="G783" s="48"/>
      <c r="H783" s="48"/>
      <c r="I783" s="48"/>
      <c r="J783" s="48"/>
      <c r="K783" s="48"/>
      <c r="L783" s="48"/>
      <c r="M783" s="48"/>
    </row>
    <row r="784" s="95" customFormat="1" ht="13.5" spans="1:13">
      <c r="A784" s="96"/>
      <c r="E784" s="102" t="s">
        <v>852</v>
      </c>
      <c r="F784" s="48"/>
      <c r="G784" s="48"/>
      <c r="H784" s="48"/>
      <c r="I784" s="48"/>
      <c r="J784" s="48"/>
      <c r="K784" s="48"/>
      <c r="L784" s="48"/>
      <c r="M784" s="48"/>
    </row>
    <row r="785" s="95" customFormat="1" ht="13.5" spans="1:13">
      <c r="A785" s="96"/>
      <c r="E785" s="102" t="s">
        <v>853</v>
      </c>
      <c r="F785" s="48"/>
      <c r="G785" s="48"/>
      <c r="H785" s="48"/>
      <c r="I785" s="48"/>
      <c r="J785" s="48"/>
      <c r="K785" s="48"/>
      <c r="L785" s="48"/>
      <c r="M785" s="48"/>
    </row>
    <row r="786" s="95" customFormat="1" ht="13.5" spans="1:13">
      <c r="A786" s="96"/>
      <c r="E786" s="102" t="s">
        <v>854</v>
      </c>
      <c r="F786" s="48"/>
      <c r="G786" s="48"/>
      <c r="H786" s="48"/>
      <c r="I786" s="48"/>
      <c r="J786" s="48"/>
      <c r="K786" s="48"/>
      <c r="L786" s="48"/>
      <c r="M786" s="48"/>
    </row>
    <row r="787" s="95" customFormat="1" ht="13.5" spans="1:13">
      <c r="A787" s="96"/>
      <c r="E787" s="102" t="s">
        <v>855</v>
      </c>
      <c r="F787" s="48"/>
      <c r="G787" s="48"/>
      <c r="H787" s="48"/>
      <c r="I787" s="48"/>
      <c r="J787" s="48"/>
      <c r="K787" s="48"/>
      <c r="L787" s="48"/>
      <c r="M787" s="48"/>
    </row>
    <row r="788" s="95" customFormat="1" ht="13.5" spans="1:13">
      <c r="A788" s="96"/>
      <c r="E788" s="102" t="s">
        <v>856</v>
      </c>
      <c r="F788" s="48"/>
      <c r="G788" s="48"/>
      <c r="H788" s="48"/>
      <c r="I788" s="48"/>
      <c r="J788" s="48"/>
      <c r="K788" s="48"/>
      <c r="L788" s="48"/>
      <c r="M788" s="48"/>
    </row>
    <row r="789" s="95" customFormat="1" ht="13.5" spans="1:13">
      <c r="A789" s="96"/>
      <c r="E789" s="102" t="s">
        <v>857</v>
      </c>
      <c r="F789" s="48"/>
      <c r="G789" s="48"/>
      <c r="H789" s="48"/>
      <c r="I789" s="48"/>
      <c r="J789" s="48"/>
      <c r="K789" s="48"/>
      <c r="L789" s="48"/>
      <c r="M789" s="48"/>
    </row>
    <row r="790" s="95" customFormat="1" ht="13.5" spans="1:13">
      <c r="A790" s="96"/>
      <c r="E790" s="102" t="s">
        <v>858</v>
      </c>
      <c r="F790" s="48"/>
      <c r="G790" s="48"/>
      <c r="H790" s="48"/>
      <c r="I790" s="48"/>
      <c r="J790" s="48"/>
      <c r="K790" s="48"/>
      <c r="L790" s="48"/>
      <c r="M790" s="48"/>
    </row>
    <row r="791" s="95" customFormat="1" ht="13.5" spans="1:13">
      <c r="A791" s="96"/>
      <c r="E791" s="102" t="s">
        <v>859</v>
      </c>
      <c r="F791" s="48"/>
      <c r="G791" s="48"/>
      <c r="H791" s="48"/>
      <c r="I791" s="48"/>
      <c r="J791" s="48"/>
      <c r="K791" s="48"/>
      <c r="L791" s="48"/>
      <c r="M791" s="48"/>
    </row>
    <row r="792" s="95" customFormat="1" ht="13.5" spans="1:13">
      <c r="A792" s="96"/>
      <c r="E792" s="102" t="s">
        <v>860</v>
      </c>
      <c r="F792" s="48"/>
      <c r="G792" s="48"/>
      <c r="H792" s="48"/>
      <c r="I792" s="48"/>
      <c r="J792" s="48"/>
      <c r="K792" s="48"/>
      <c r="L792" s="48"/>
      <c r="M792" s="48"/>
    </row>
    <row r="793" s="95" customFormat="1" ht="13.5" spans="1:13">
      <c r="A793" s="96"/>
      <c r="E793" s="102" t="s">
        <v>861</v>
      </c>
      <c r="F793" s="48"/>
      <c r="G793" s="48"/>
      <c r="H793" s="48"/>
      <c r="I793" s="48"/>
      <c r="J793" s="48"/>
      <c r="K793" s="48"/>
      <c r="L793" s="48"/>
      <c r="M793" s="48"/>
    </row>
    <row r="794" s="95" customFormat="1" ht="13.5" spans="1:13">
      <c r="A794" s="96"/>
      <c r="E794" s="102" t="s">
        <v>862</v>
      </c>
      <c r="F794" s="48"/>
      <c r="G794" s="48"/>
      <c r="H794" s="48"/>
      <c r="I794" s="48"/>
      <c r="J794" s="48"/>
      <c r="K794" s="48"/>
      <c r="L794" s="48"/>
      <c r="M794" s="48"/>
    </row>
    <row r="795" s="95" customFormat="1" ht="13.5" spans="1:13">
      <c r="A795" s="96"/>
      <c r="E795" s="102" t="s">
        <v>863</v>
      </c>
      <c r="F795" s="48"/>
      <c r="G795" s="48"/>
      <c r="H795" s="48"/>
      <c r="I795" s="48"/>
      <c r="J795" s="48"/>
      <c r="K795" s="48"/>
      <c r="L795" s="48"/>
      <c r="M795" s="48"/>
    </row>
    <row r="796" s="95" customFormat="1" ht="13.5" spans="1:13">
      <c r="A796" s="96"/>
      <c r="E796" s="102" t="s">
        <v>864</v>
      </c>
      <c r="F796" s="48"/>
      <c r="G796" s="48"/>
      <c r="H796" s="48"/>
      <c r="I796" s="48"/>
      <c r="J796" s="48"/>
      <c r="K796" s="48"/>
      <c r="L796" s="48"/>
      <c r="M796" s="48"/>
    </row>
    <row r="797" s="95" customFormat="1" ht="13.5" spans="1:13">
      <c r="A797" s="96"/>
      <c r="E797" s="102" t="s">
        <v>865</v>
      </c>
      <c r="F797" s="48"/>
      <c r="G797" s="48"/>
      <c r="H797" s="48"/>
      <c r="I797" s="48"/>
      <c r="J797" s="48"/>
      <c r="K797" s="48"/>
      <c r="L797" s="48"/>
      <c r="M797" s="48"/>
    </row>
    <row r="798" s="95" customFormat="1" ht="13.5" spans="1:13">
      <c r="A798" s="96"/>
      <c r="E798" s="102" t="s">
        <v>866</v>
      </c>
      <c r="F798" s="48"/>
      <c r="G798" s="48"/>
      <c r="H798" s="48"/>
      <c r="I798" s="48"/>
      <c r="J798" s="48"/>
      <c r="K798" s="48"/>
      <c r="L798" s="48"/>
      <c r="M798" s="48"/>
    </row>
    <row r="799" s="95" customFormat="1" ht="13.5" spans="1:13">
      <c r="A799" s="96"/>
      <c r="E799" s="102" t="s">
        <v>867</v>
      </c>
      <c r="F799" s="48"/>
      <c r="G799" s="48"/>
      <c r="H799" s="48"/>
      <c r="I799" s="48"/>
      <c r="J799" s="48"/>
      <c r="K799" s="48"/>
      <c r="L799" s="48"/>
      <c r="M799" s="48"/>
    </row>
    <row r="800" s="95" customFormat="1" ht="13.5" spans="1:13">
      <c r="A800" s="96"/>
      <c r="E800" s="102" t="s">
        <v>868</v>
      </c>
      <c r="F800" s="48"/>
      <c r="G800" s="48"/>
      <c r="H800" s="48"/>
      <c r="I800" s="48"/>
      <c r="J800" s="48"/>
      <c r="K800" s="48"/>
      <c r="L800" s="48"/>
      <c r="M800" s="48"/>
    </row>
    <row r="801" s="95" customFormat="1" ht="13.5" spans="1:13">
      <c r="A801" s="96"/>
      <c r="E801" s="102" t="s">
        <v>869</v>
      </c>
      <c r="F801" s="48"/>
      <c r="G801" s="48"/>
      <c r="H801" s="48"/>
      <c r="I801" s="48"/>
      <c r="J801" s="48"/>
      <c r="K801" s="48"/>
      <c r="L801" s="48"/>
      <c r="M801" s="48"/>
    </row>
    <row r="802" s="95" customFormat="1" ht="13.5" spans="1:13">
      <c r="A802" s="96"/>
      <c r="E802" s="102" t="s">
        <v>870</v>
      </c>
      <c r="F802" s="48"/>
      <c r="G802" s="48"/>
      <c r="H802" s="48"/>
      <c r="I802" s="48"/>
      <c r="J802" s="48"/>
      <c r="K802" s="48"/>
      <c r="L802" s="48"/>
      <c r="M802" s="48"/>
    </row>
    <row r="803" s="95" customFormat="1" ht="13.5" spans="1:13">
      <c r="A803" s="96"/>
      <c r="E803" s="102" t="s">
        <v>871</v>
      </c>
      <c r="F803" s="48"/>
      <c r="G803" s="48"/>
      <c r="H803" s="48"/>
      <c r="I803" s="48"/>
      <c r="J803" s="48"/>
      <c r="K803" s="48"/>
      <c r="L803" s="48"/>
      <c r="M803" s="48"/>
    </row>
    <row r="804" s="95" customFormat="1" ht="13.5" spans="1:13">
      <c r="A804" s="96"/>
      <c r="E804" s="102" t="s">
        <v>872</v>
      </c>
      <c r="F804" s="48"/>
      <c r="G804" s="48"/>
      <c r="H804" s="48"/>
      <c r="I804" s="48"/>
      <c r="J804" s="48"/>
      <c r="K804" s="48"/>
      <c r="L804" s="48"/>
      <c r="M804" s="48"/>
    </row>
    <row r="805" s="95" customFormat="1" ht="13.5" spans="1:13">
      <c r="A805" s="96"/>
      <c r="E805" s="102" t="s">
        <v>873</v>
      </c>
      <c r="F805" s="48"/>
      <c r="G805" s="48"/>
      <c r="H805" s="48"/>
      <c r="I805" s="48"/>
      <c r="J805" s="48"/>
      <c r="K805" s="48"/>
      <c r="L805" s="48"/>
      <c r="M805" s="48"/>
    </row>
    <row r="806" s="95" customFormat="1" ht="13.5" spans="1:13">
      <c r="A806" s="96"/>
      <c r="E806" s="102" t="s">
        <v>874</v>
      </c>
      <c r="F806" s="48"/>
      <c r="G806" s="48"/>
      <c r="H806" s="48"/>
      <c r="I806" s="48"/>
      <c r="J806" s="48"/>
      <c r="K806" s="48"/>
      <c r="L806" s="48"/>
      <c r="M806" s="48"/>
    </row>
    <row r="807" s="95" customFormat="1" ht="13.5" spans="1:13">
      <c r="A807" s="96"/>
      <c r="E807" s="102" t="s">
        <v>875</v>
      </c>
      <c r="F807" s="48"/>
      <c r="G807" s="48"/>
      <c r="H807" s="48"/>
      <c r="I807" s="48"/>
      <c r="J807" s="48"/>
      <c r="K807" s="48"/>
      <c r="L807" s="48"/>
      <c r="M807" s="48"/>
    </row>
    <row r="808" s="95" customFormat="1" ht="13.5" spans="1:13">
      <c r="A808" s="96"/>
      <c r="E808" s="102" t="s">
        <v>876</v>
      </c>
      <c r="F808" s="48"/>
      <c r="G808" s="48"/>
      <c r="H808" s="48"/>
      <c r="I808" s="48"/>
      <c r="J808" s="48"/>
      <c r="K808" s="48"/>
      <c r="L808" s="48"/>
      <c r="M808" s="48"/>
    </row>
    <row r="809" s="95" customFormat="1" ht="13.5" spans="1:13">
      <c r="A809" s="96"/>
      <c r="E809" s="102" t="s">
        <v>877</v>
      </c>
      <c r="F809" s="48"/>
      <c r="G809" s="48"/>
      <c r="H809" s="48"/>
      <c r="I809" s="48"/>
      <c r="J809" s="48"/>
      <c r="K809" s="48"/>
      <c r="L809" s="48"/>
      <c r="M809" s="48"/>
    </row>
    <row r="810" s="95" customFormat="1" ht="13.5" spans="1:13">
      <c r="A810" s="96"/>
      <c r="E810" s="102" t="s">
        <v>878</v>
      </c>
      <c r="F810" s="48"/>
      <c r="G810" s="48"/>
      <c r="H810" s="48"/>
      <c r="I810" s="48"/>
      <c r="J810" s="48"/>
      <c r="K810" s="48"/>
      <c r="L810" s="48"/>
      <c r="M810" s="48"/>
    </row>
    <row r="811" s="95" customFormat="1" ht="13.5" spans="1:13">
      <c r="A811" s="96"/>
      <c r="E811" s="102" t="s">
        <v>879</v>
      </c>
      <c r="F811" s="48"/>
      <c r="G811" s="48"/>
      <c r="H811" s="48"/>
      <c r="I811" s="48"/>
      <c r="J811" s="48"/>
      <c r="K811" s="48"/>
      <c r="L811" s="48"/>
      <c r="M811" s="48"/>
    </row>
    <row r="812" s="95" customFormat="1" ht="13.5" spans="1:13">
      <c r="A812" s="96"/>
      <c r="E812" s="102" t="s">
        <v>880</v>
      </c>
      <c r="F812" s="48"/>
      <c r="G812" s="48"/>
      <c r="H812" s="48"/>
      <c r="I812" s="48"/>
      <c r="J812" s="48"/>
      <c r="K812" s="48"/>
      <c r="L812" s="48"/>
      <c r="M812" s="48"/>
    </row>
    <row r="813" s="95" customFormat="1" ht="13.5" spans="1:13">
      <c r="A813" s="96"/>
      <c r="E813" s="102" t="s">
        <v>881</v>
      </c>
      <c r="F813" s="48"/>
      <c r="G813" s="48"/>
      <c r="H813" s="48"/>
      <c r="I813" s="48"/>
      <c r="J813" s="48"/>
      <c r="K813" s="48"/>
      <c r="L813" s="48"/>
      <c r="M813" s="48"/>
    </row>
    <row r="814" s="95" customFormat="1" ht="13.5" spans="1:13">
      <c r="A814" s="96"/>
      <c r="E814" s="102" t="s">
        <v>882</v>
      </c>
      <c r="F814" s="48"/>
      <c r="G814" s="48"/>
      <c r="H814" s="48"/>
      <c r="I814" s="48"/>
      <c r="J814" s="48"/>
      <c r="K814" s="48"/>
      <c r="L814" s="48"/>
      <c r="M814" s="48"/>
    </row>
    <row r="815" s="95" customFormat="1" ht="13.5" spans="1:13">
      <c r="A815" s="96"/>
      <c r="E815" s="102" t="s">
        <v>883</v>
      </c>
      <c r="F815" s="48"/>
      <c r="G815" s="48"/>
      <c r="H815" s="48"/>
      <c r="I815" s="48"/>
      <c r="J815" s="48"/>
      <c r="K815" s="48"/>
      <c r="L815" s="48"/>
      <c r="M815" s="48"/>
    </row>
    <row r="816" s="95" customFormat="1" ht="13.5" spans="1:13">
      <c r="A816" s="96"/>
      <c r="E816" s="102" t="s">
        <v>884</v>
      </c>
      <c r="F816" s="48"/>
      <c r="G816" s="48"/>
      <c r="H816" s="48"/>
      <c r="I816" s="48"/>
      <c r="J816" s="48"/>
      <c r="K816" s="48"/>
      <c r="L816" s="48"/>
      <c r="M816" s="48"/>
    </row>
    <row r="817" s="95" customFormat="1" ht="13.5" spans="1:13">
      <c r="A817" s="96"/>
      <c r="E817" s="102" t="s">
        <v>885</v>
      </c>
      <c r="F817" s="48"/>
      <c r="G817" s="48"/>
      <c r="H817" s="48"/>
      <c r="I817" s="48"/>
      <c r="J817" s="48"/>
      <c r="K817" s="48"/>
      <c r="L817" s="48"/>
      <c r="M817" s="48"/>
    </row>
    <row r="818" s="95" customFormat="1" ht="13.5" spans="1:13">
      <c r="A818" s="96"/>
      <c r="E818" s="102" t="s">
        <v>886</v>
      </c>
      <c r="F818" s="48"/>
      <c r="G818" s="48"/>
      <c r="H818" s="48"/>
      <c r="I818" s="48"/>
      <c r="J818" s="48"/>
      <c r="K818" s="48"/>
      <c r="L818" s="48"/>
      <c r="M818" s="48"/>
    </row>
    <row r="819" s="95" customFormat="1" ht="13.5" spans="1:13">
      <c r="A819" s="96"/>
      <c r="E819" s="102" t="s">
        <v>887</v>
      </c>
      <c r="F819" s="48"/>
      <c r="G819" s="48"/>
      <c r="H819" s="48"/>
      <c r="I819" s="48"/>
      <c r="J819" s="48"/>
      <c r="K819" s="48"/>
      <c r="L819" s="48"/>
      <c r="M819" s="48"/>
    </row>
    <row r="820" s="95" customFormat="1" ht="13.5" spans="1:13">
      <c r="A820" s="96"/>
      <c r="E820" s="102" t="s">
        <v>888</v>
      </c>
      <c r="F820" s="48"/>
      <c r="G820" s="48"/>
      <c r="H820" s="48"/>
      <c r="I820" s="48"/>
      <c r="J820" s="48"/>
      <c r="K820" s="48"/>
      <c r="L820" s="48"/>
      <c r="M820" s="48"/>
    </row>
    <row r="821" s="95" customFormat="1" ht="13.5" spans="1:13">
      <c r="A821" s="96"/>
      <c r="E821" s="102" t="s">
        <v>889</v>
      </c>
      <c r="F821" s="48"/>
      <c r="G821" s="48"/>
      <c r="H821" s="48"/>
      <c r="I821" s="48"/>
      <c r="J821" s="48"/>
      <c r="K821" s="48"/>
      <c r="L821" s="48"/>
      <c r="M821" s="48"/>
    </row>
    <row r="822" s="95" customFormat="1" ht="13.5" spans="1:13">
      <c r="A822" s="96"/>
      <c r="E822" s="102" t="s">
        <v>890</v>
      </c>
      <c r="F822" s="48"/>
      <c r="G822" s="48"/>
      <c r="H822" s="48"/>
      <c r="I822" s="48"/>
      <c r="J822" s="48"/>
      <c r="K822" s="48"/>
      <c r="L822" s="48"/>
      <c r="M822" s="48"/>
    </row>
    <row r="823" s="95" customFormat="1" ht="13.5" spans="1:13">
      <c r="A823" s="96"/>
      <c r="E823" s="102" t="s">
        <v>891</v>
      </c>
      <c r="F823" s="48"/>
      <c r="G823" s="48"/>
      <c r="H823" s="48"/>
      <c r="I823" s="48"/>
      <c r="J823" s="48"/>
      <c r="K823" s="48"/>
      <c r="L823" s="48"/>
      <c r="M823" s="48"/>
    </row>
    <row r="824" s="95" customFormat="1" ht="13.5" spans="1:13">
      <c r="A824" s="96"/>
      <c r="E824" s="102" t="s">
        <v>892</v>
      </c>
      <c r="F824" s="48"/>
      <c r="G824" s="48"/>
      <c r="H824" s="48"/>
      <c r="I824" s="48"/>
      <c r="J824" s="48"/>
      <c r="K824" s="48"/>
      <c r="L824" s="48"/>
      <c r="M824" s="48"/>
    </row>
    <row r="825" s="95" customFormat="1" ht="13.5" spans="1:13">
      <c r="A825" s="96"/>
      <c r="E825" s="102" t="s">
        <v>893</v>
      </c>
      <c r="F825" s="48"/>
      <c r="G825" s="48"/>
      <c r="H825" s="48"/>
      <c r="I825" s="48"/>
      <c r="J825" s="48"/>
      <c r="K825" s="48"/>
      <c r="L825" s="48"/>
      <c r="M825" s="48"/>
    </row>
    <row r="826" s="95" customFormat="1" ht="13.5" spans="1:13">
      <c r="A826" s="96"/>
      <c r="E826" s="102" t="s">
        <v>894</v>
      </c>
      <c r="F826" s="48"/>
      <c r="G826" s="48"/>
      <c r="H826" s="48"/>
      <c r="I826" s="48"/>
      <c r="J826" s="48"/>
      <c r="K826" s="48"/>
      <c r="L826" s="48"/>
      <c r="M826" s="48"/>
    </row>
    <row r="827" s="95" customFormat="1" ht="13.5" spans="1:13">
      <c r="A827" s="96"/>
      <c r="E827" s="102" t="s">
        <v>895</v>
      </c>
      <c r="F827" s="48"/>
      <c r="G827" s="48"/>
      <c r="H827" s="48"/>
      <c r="I827" s="48"/>
      <c r="J827" s="48"/>
      <c r="K827" s="48"/>
      <c r="L827" s="48"/>
      <c r="M827" s="48"/>
    </row>
    <row r="828" s="95" customFormat="1" ht="13.5" spans="1:13">
      <c r="A828" s="96"/>
      <c r="E828" s="102" t="s">
        <v>896</v>
      </c>
      <c r="F828" s="48"/>
      <c r="G828" s="48"/>
      <c r="H828" s="48"/>
      <c r="I828" s="48"/>
      <c r="J828" s="48"/>
      <c r="K828" s="48"/>
      <c r="L828" s="48"/>
      <c r="M828" s="48"/>
    </row>
    <row r="829" s="95" customFormat="1" ht="13.5" spans="1:13">
      <c r="A829" s="96"/>
      <c r="E829" s="102" t="s">
        <v>897</v>
      </c>
      <c r="F829" s="48"/>
      <c r="G829" s="48"/>
      <c r="H829" s="48"/>
      <c r="I829" s="48"/>
      <c r="J829" s="48"/>
      <c r="K829" s="48"/>
      <c r="L829" s="48"/>
      <c r="M829" s="48"/>
    </row>
    <row r="830" s="95" customFormat="1" ht="13.5" spans="1:13">
      <c r="A830" s="96"/>
      <c r="E830" s="102" t="s">
        <v>898</v>
      </c>
      <c r="F830" s="48"/>
      <c r="G830" s="48"/>
      <c r="H830" s="48"/>
      <c r="I830" s="48"/>
      <c r="J830" s="48"/>
      <c r="K830" s="48"/>
      <c r="L830" s="48"/>
      <c r="M830" s="48"/>
    </row>
    <row r="831" s="95" customFormat="1" ht="13.5" spans="1:13">
      <c r="A831" s="96"/>
      <c r="E831" s="102" t="s">
        <v>899</v>
      </c>
      <c r="F831" s="48"/>
      <c r="G831" s="48"/>
      <c r="H831" s="48"/>
      <c r="I831" s="48"/>
      <c r="J831" s="48"/>
      <c r="K831" s="48"/>
      <c r="L831" s="48"/>
      <c r="M831" s="48"/>
    </row>
    <row r="832" s="95" customFormat="1" ht="13.5" spans="1:13">
      <c r="A832" s="96"/>
      <c r="E832" s="102" t="s">
        <v>900</v>
      </c>
      <c r="F832" s="48"/>
      <c r="G832" s="48"/>
      <c r="H832" s="48"/>
      <c r="I832" s="48"/>
      <c r="J832" s="48"/>
      <c r="K832" s="48"/>
      <c r="L832" s="48"/>
      <c r="M832" s="48"/>
    </row>
    <row r="833" s="95" customFormat="1" ht="13.5" spans="1:13">
      <c r="A833" s="96"/>
      <c r="E833" s="102" t="s">
        <v>901</v>
      </c>
      <c r="F833" s="48"/>
      <c r="G833" s="48"/>
      <c r="H833" s="48"/>
      <c r="I833" s="48"/>
      <c r="J833" s="48"/>
      <c r="K833" s="48"/>
      <c r="L833" s="48"/>
      <c r="M833" s="48"/>
    </row>
    <row r="834" s="95" customFormat="1" ht="13.5" spans="1:13">
      <c r="A834" s="96"/>
      <c r="E834" s="102" t="s">
        <v>902</v>
      </c>
      <c r="F834" s="48"/>
      <c r="G834" s="48"/>
      <c r="H834" s="48"/>
      <c r="I834" s="48"/>
      <c r="J834" s="48"/>
      <c r="K834" s="48"/>
      <c r="L834" s="48"/>
      <c r="M834" s="48"/>
    </row>
    <row r="835" s="95" customFormat="1" ht="13.5" spans="1:13">
      <c r="A835" s="96"/>
      <c r="E835" s="102" t="s">
        <v>903</v>
      </c>
      <c r="F835" s="48"/>
      <c r="G835" s="48"/>
      <c r="H835" s="48"/>
      <c r="I835" s="48"/>
      <c r="J835" s="48"/>
      <c r="K835" s="48"/>
      <c r="L835" s="48"/>
      <c r="M835" s="48"/>
    </row>
    <row r="836" s="95" customFormat="1" ht="13.5" spans="1:13">
      <c r="A836" s="96"/>
      <c r="E836" s="102" t="s">
        <v>904</v>
      </c>
      <c r="F836" s="48"/>
      <c r="G836" s="48"/>
      <c r="H836" s="48"/>
      <c r="I836" s="48"/>
      <c r="J836" s="48"/>
      <c r="K836" s="48"/>
      <c r="L836" s="48"/>
      <c r="M836" s="48"/>
    </row>
    <row r="837" s="95" customFormat="1" ht="13.5" spans="1:13">
      <c r="A837" s="96"/>
      <c r="E837" s="102" t="s">
        <v>905</v>
      </c>
      <c r="F837" s="48"/>
      <c r="G837" s="48"/>
      <c r="H837" s="48"/>
      <c r="I837" s="48"/>
      <c r="J837" s="48"/>
      <c r="K837" s="48"/>
      <c r="L837" s="48"/>
      <c r="M837" s="48"/>
    </row>
    <row r="838" s="95" customFormat="1" ht="13.5" spans="1:13">
      <c r="A838" s="96"/>
      <c r="E838" s="102" t="s">
        <v>906</v>
      </c>
      <c r="F838" s="48"/>
      <c r="G838" s="48"/>
      <c r="H838" s="48"/>
      <c r="I838" s="48"/>
      <c r="J838" s="48"/>
      <c r="K838" s="48"/>
      <c r="L838" s="48"/>
      <c r="M838" s="48"/>
    </row>
    <row r="839" s="95" customFormat="1" ht="13.5" spans="1:13">
      <c r="A839" s="96"/>
      <c r="E839" s="102" t="s">
        <v>907</v>
      </c>
      <c r="F839" s="48"/>
      <c r="G839" s="48"/>
      <c r="H839" s="48"/>
      <c r="I839" s="48"/>
      <c r="J839" s="48"/>
      <c r="K839" s="48"/>
      <c r="L839" s="48"/>
      <c r="M839" s="48"/>
    </row>
    <row r="840" s="95" customFormat="1" ht="13.5" spans="1:13">
      <c r="A840" s="96"/>
      <c r="E840" s="102" t="s">
        <v>908</v>
      </c>
      <c r="F840" s="48"/>
      <c r="G840" s="48"/>
      <c r="H840" s="48"/>
      <c r="I840" s="48"/>
      <c r="J840" s="48"/>
      <c r="K840" s="48"/>
      <c r="L840" s="48"/>
      <c r="M840" s="48"/>
    </row>
    <row r="841" s="95" customFormat="1" ht="13.5" spans="1:13">
      <c r="A841" s="96"/>
      <c r="E841" s="102" t="s">
        <v>909</v>
      </c>
      <c r="F841" s="48"/>
      <c r="G841" s="48"/>
      <c r="H841" s="48"/>
      <c r="I841" s="48"/>
      <c r="J841" s="48"/>
      <c r="K841" s="48"/>
      <c r="L841" s="48"/>
      <c r="M841" s="48"/>
    </row>
    <row r="842" s="95" customFormat="1" ht="13.5" spans="1:13">
      <c r="A842" s="96"/>
      <c r="E842" s="102" t="s">
        <v>910</v>
      </c>
      <c r="F842" s="48"/>
      <c r="G842" s="48"/>
      <c r="H842" s="48"/>
      <c r="I842" s="48"/>
      <c r="J842" s="48"/>
      <c r="K842" s="48"/>
      <c r="L842" s="48"/>
      <c r="M842" s="48"/>
    </row>
    <row r="843" s="95" customFormat="1" ht="13.5" spans="1:13">
      <c r="A843" s="96"/>
      <c r="E843" s="102" t="s">
        <v>911</v>
      </c>
      <c r="F843" s="48"/>
      <c r="G843" s="48"/>
      <c r="H843" s="48"/>
      <c r="I843" s="48"/>
      <c r="J843" s="48"/>
      <c r="K843" s="48"/>
      <c r="L843" s="48"/>
      <c r="M843" s="48"/>
    </row>
    <row r="844" s="95" customFormat="1" ht="13.5" spans="1:13">
      <c r="A844" s="96"/>
      <c r="E844" s="102" t="s">
        <v>912</v>
      </c>
      <c r="F844" s="48"/>
      <c r="G844" s="48"/>
      <c r="H844" s="48"/>
      <c r="I844" s="48"/>
      <c r="J844" s="48"/>
      <c r="K844" s="48"/>
      <c r="L844" s="48"/>
      <c r="M844" s="48"/>
    </row>
    <row r="845" s="95" customFormat="1" ht="13.5" spans="1:13">
      <c r="A845" s="96"/>
      <c r="E845" s="102" t="s">
        <v>913</v>
      </c>
      <c r="F845" s="48"/>
      <c r="G845" s="48"/>
      <c r="H845" s="48"/>
      <c r="I845" s="48"/>
      <c r="J845" s="48"/>
      <c r="K845" s="48"/>
      <c r="L845" s="48"/>
      <c r="M845" s="48"/>
    </row>
    <row r="846" s="95" customFormat="1" ht="13.5" spans="1:13">
      <c r="A846" s="96"/>
      <c r="E846" s="102" t="s">
        <v>914</v>
      </c>
      <c r="F846" s="48"/>
      <c r="G846" s="48"/>
      <c r="H846" s="48"/>
      <c r="I846" s="48"/>
      <c r="J846" s="48"/>
      <c r="K846" s="48"/>
      <c r="L846" s="48"/>
      <c r="M846" s="48"/>
    </row>
    <row r="847" s="95" customFormat="1" ht="13.5" spans="1:13">
      <c r="A847" s="96"/>
      <c r="E847" s="102" t="s">
        <v>915</v>
      </c>
      <c r="F847" s="48"/>
      <c r="G847" s="48"/>
      <c r="H847" s="48"/>
      <c r="I847" s="48"/>
      <c r="J847" s="48"/>
      <c r="K847" s="48"/>
      <c r="L847" s="48"/>
      <c r="M847" s="48"/>
    </row>
    <row r="848" s="95" customFormat="1" ht="13.5" spans="1:13">
      <c r="A848" s="96"/>
      <c r="E848" s="102" t="s">
        <v>916</v>
      </c>
      <c r="F848" s="48"/>
      <c r="G848" s="48"/>
      <c r="H848" s="48"/>
      <c r="I848" s="48"/>
      <c r="J848" s="48"/>
      <c r="K848" s="48"/>
      <c r="L848" s="48"/>
      <c r="M848" s="48"/>
    </row>
    <row r="849" s="95" customFormat="1" ht="13.5" spans="1:13">
      <c r="A849" s="96"/>
      <c r="E849" s="102" t="s">
        <v>917</v>
      </c>
      <c r="F849" s="48"/>
      <c r="G849" s="48"/>
      <c r="H849" s="48"/>
      <c r="I849" s="48"/>
      <c r="J849" s="48"/>
      <c r="K849" s="48"/>
      <c r="L849" s="48"/>
      <c r="M849" s="48"/>
    </row>
    <row r="850" s="95" customFormat="1" ht="13.5" spans="1:13">
      <c r="A850" s="96"/>
      <c r="E850" s="102" t="s">
        <v>918</v>
      </c>
      <c r="F850" s="48"/>
      <c r="G850" s="48"/>
      <c r="H850" s="48"/>
      <c r="I850" s="48"/>
      <c r="J850" s="48"/>
      <c r="K850" s="48"/>
      <c r="L850" s="48"/>
      <c r="M850" s="48"/>
    </row>
    <row r="851" s="95" customFormat="1" ht="13.5" spans="1:13">
      <c r="A851" s="96"/>
      <c r="E851" s="102" t="s">
        <v>919</v>
      </c>
      <c r="F851" s="48"/>
      <c r="G851" s="48"/>
      <c r="H851" s="48"/>
      <c r="I851" s="48"/>
      <c r="J851" s="48"/>
      <c r="K851" s="48"/>
      <c r="L851" s="48"/>
      <c r="M851" s="48"/>
    </row>
    <row r="852" s="95" customFormat="1" ht="13.5" spans="1:13">
      <c r="A852" s="96"/>
      <c r="E852" s="102" t="s">
        <v>920</v>
      </c>
      <c r="F852" s="48"/>
      <c r="G852" s="48"/>
      <c r="H852" s="48"/>
      <c r="I852" s="48"/>
      <c r="J852" s="48"/>
      <c r="K852" s="48"/>
      <c r="L852" s="48"/>
      <c r="M852" s="48"/>
    </row>
    <row r="853" s="95" customFormat="1" ht="13.5" spans="1:13">
      <c r="A853" s="96"/>
      <c r="E853" s="102" t="s">
        <v>921</v>
      </c>
      <c r="F853" s="48"/>
      <c r="G853" s="48"/>
      <c r="H853" s="48"/>
      <c r="I853" s="48"/>
      <c r="J853" s="48"/>
      <c r="K853" s="48"/>
      <c r="L853" s="48"/>
      <c r="M853" s="48"/>
    </row>
    <row r="854" s="95" customFormat="1" ht="13.5" spans="1:13">
      <c r="A854" s="96"/>
      <c r="E854" s="102" t="s">
        <v>922</v>
      </c>
      <c r="F854" s="48"/>
      <c r="G854" s="48"/>
      <c r="H854" s="48"/>
      <c r="I854" s="48"/>
      <c r="J854" s="48"/>
      <c r="K854" s="48"/>
      <c r="L854" s="48"/>
      <c r="M854" s="48"/>
    </row>
    <row r="855" s="95" customFormat="1" ht="13.5" spans="1:13">
      <c r="A855" s="96"/>
      <c r="E855" s="102" t="s">
        <v>923</v>
      </c>
      <c r="F855" s="48"/>
      <c r="G855" s="48"/>
      <c r="H855" s="48"/>
      <c r="I855" s="48"/>
      <c r="J855" s="48"/>
      <c r="K855" s="48"/>
      <c r="L855" s="48"/>
      <c r="M855" s="48"/>
    </row>
    <row r="856" s="95" customFormat="1" ht="13.5" spans="1:13">
      <c r="A856" s="96"/>
      <c r="E856" s="102" t="s">
        <v>924</v>
      </c>
      <c r="F856" s="48"/>
      <c r="G856" s="48"/>
      <c r="H856" s="48"/>
      <c r="I856" s="48"/>
      <c r="J856" s="48"/>
      <c r="K856" s="48"/>
      <c r="L856" s="48"/>
      <c r="M856" s="48"/>
    </row>
    <row r="857" s="95" customFormat="1" ht="13.5" spans="1:13">
      <c r="A857" s="96"/>
      <c r="E857" s="102" t="s">
        <v>925</v>
      </c>
      <c r="F857" s="48"/>
      <c r="G857" s="48"/>
      <c r="H857" s="48"/>
      <c r="I857" s="48"/>
      <c r="J857" s="48"/>
      <c r="K857" s="48"/>
      <c r="L857" s="48"/>
      <c r="M857" s="48"/>
    </row>
    <row r="858" s="95" customFormat="1" ht="13.5" spans="1:13">
      <c r="A858" s="96"/>
      <c r="E858" s="102" t="s">
        <v>926</v>
      </c>
      <c r="F858" s="48"/>
      <c r="G858" s="48"/>
      <c r="H858" s="48"/>
      <c r="I858" s="48"/>
      <c r="J858" s="48"/>
      <c r="K858" s="48"/>
      <c r="L858" s="48"/>
      <c r="M858" s="48"/>
    </row>
    <row r="859" s="95" customFormat="1" ht="13.5" spans="1:13">
      <c r="A859" s="96"/>
      <c r="E859" s="102" t="s">
        <v>927</v>
      </c>
      <c r="F859" s="48"/>
      <c r="G859" s="48"/>
      <c r="H859" s="48"/>
      <c r="I859" s="48"/>
      <c r="J859" s="48"/>
      <c r="K859" s="48"/>
      <c r="L859" s="48"/>
      <c r="M859" s="48"/>
    </row>
    <row r="860" s="95" customFormat="1" ht="13.5" spans="1:13">
      <c r="A860" s="96"/>
      <c r="E860" s="102" t="s">
        <v>928</v>
      </c>
      <c r="F860" s="48"/>
      <c r="G860" s="48"/>
      <c r="H860" s="48"/>
      <c r="I860" s="48"/>
      <c r="J860" s="48"/>
      <c r="K860" s="48"/>
      <c r="L860" s="48"/>
      <c r="M860" s="48"/>
    </row>
    <row r="861" s="95" customFormat="1" ht="13.5" spans="1:13">
      <c r="A861" s="96"/>
      <c r="E861" s="102" t="s">
        <v>929</v>
      </c>
      <c r="F861" s="48"/>
      <c r="G861" s="48"/>
      <c r="H861" s="48"/>
      <c r="I861" s="48"/>
      <c r="J861" s="48"/>
      <c r="K861" s="48"/>
      <c r="L861" s="48"/>
      <c r="M861" s="48"/>
    </row>
    <row r="862" s="95" customFormat="1" ht="13.5" spans="1:13">
      <c r="A862" s="96"/>
      <c r="E862" s="102" t="s">
        <v>930</v>
      </c>
      <c r="F862" s="48"/>
      <c r="G862" s="48"/>
      <c r="H862" s="48"/>
      <c r="I862" s="48"/>
      <c r="J862" s="48"/>
      <c r="K862" s="48"/>
      <c r="L862" s="48"/>
      <c r="M862" s="48"/>
    </row>
    <row r="863" s="95" customFormat="1" ht="13.5" spans="1:13">
      <c r="A863" s="96"/>
      <c r="E863" s="102" t="s">
        <v>931</v>
      </c>
      <c r="F863" s="48"/>
      <c r="G863" s="48"/>
      <c r="H863" s="48"/>
      <c r="I863" s="48"/>
      <c r="J863" s="48"/>
      <c r="K863" s="48"/>
      <c r="L863" s="48"/>
      <c r="M863" s="48"/>
    </row>
    <row r="864" s="95" customFormat="1" ht="13.5" spans="1:13">
      <c r="A864" s="96"/>
      <c r="E864" s="102" t="s">
        <v>932</v>
      </c>
      <c r="F864" s="48"/>
      <c r="G864" s="48"/>
      <c r="H864" s="48"/>
      <c r="I864" s="48"/>
      <c r="J864" s="48"/>
      <c r="K864" s="48"/>
      <c r="L864" s="48"/>
      <c r="M864" s="48"/>
    </row>
    <row r="865" s="95" customFormat="1" ht="13.5" spans="1:13">
      <c r="A865" s="96"/>
      <c r="E865" s="102" t="s">
        <v>933</v>
      </c>
      <c r="F865" s="48"/>
      <c r="G865" s="48"/>
      <c r="H865" s="48"/>
      <c r="I865" s="48"/>
      <c r="J865" s="48"/>
      <c r="K865" s="48"/>
      <c r="L865" s="48"/>
      <c r="M865" s="48"/>
    </row>
    <row r="866" s="95" customFormat="1" ht="13.5" spans="1:13">
      <c r="A866" s="96"/>
      <c r="E866" s="102" t="s">
        <v>934</v>
      </c>
      <c r="F866" s="48"/>
      <c r="G866" s="48"/>
      <c r="H866" s="48"/>
      <c r="I866" s="48"/>
      <c r="J866" s="48"/>
      <c r="K866" s="48"/>
      <c r="L866" s="48"/>
      <c r="M866" s="48"/>
    </row>
    <row r="867" s="95" customFormat="1" ht="13.5" spans="1:13">
      <c r="A867" s="96"/>
      <c r="E867" s="102" t="s">
        <v>935</v>
      </c>
      <c r="F867" s="48"/>
      <c r="G867" s="48"/>
      <c r="H867" s="48"/>
      <c r="I867" s="48"/>
      <c r="J867" s="48"/>
      <c r="K867" s="48"/>
      <c r="L867" s="48"/>
      <c r="M867" s="48"/>
    </row>
    <row r="868" s="95" customFormat="1" ht="13.5" spans="1:13">
      <c r="A868" s="96"/>
      <c r="E868" s="102" t="s">
        <v>936</v>
      </c>
      <c r="F868" s="48"/>
      <c r="G868" s="48"/>
      <c r="H868" s="48"/>
      <c r="I868" s="48"/>
      <c r="J868" s="48"/>
      <c r="K868" s="48"/>
      <c r="L868" s="48"/>
      <c r="M868" s="48"/>
    </row>
    <row r="869" s="95" customFormat="1" ht="13.5" spans="1:13">
      <c r="A869" s="96"/>
      <c r="E869" s="102" t="s">
        <v>937</v>
      </c>
      <c r="F869" s="48"/>
      <c r="G869" s="48"/>
      <c r="H869" s="48"/>
      <c r="I869" s="48"/>
      <c r="J869" s="48"/>
      <c r="K869" s="48"/>
      <c r="L869" s="48"/>
      <c r="M869" s="48"/>
    </row>
    <row r="870" s="95" customFormat="1" ht="13.5" spans="1:13">
      <c r="A870" s="96"/>
      <c r="E870" s="102" t="s">
        <v>938</v>
      </c>
      <c r="F870" s="48"/>
      <c r="G870" s="48"/>
      <c r="H870" s="48"/>
      <c r="I870" s="48"/>
      <c r="J870" s="48"/>
      <c r="K870" s="48"/>
      <c r="L870" s="48"/>
      <c r="M870" s="48"/>
    </row>
    <row r="871" s="95" customFormat="1" ht="13.5" spans="1:13">
      <c r="A871" s="96"/>
      <c r="E871" s="102" t="s">
        <v>939</v>
      </c>
      <c r="F871" s="48"/>
      <c r="G871" s="48"/>
      <c r="H871" s="48"/>
      <c r="I871" s="48"/>
      <c r="J871" s="48"/>
      <c r="K871" s="48"/>
      <c r="L871" s="48"/>
      <c r="M871" s="48"/>
    </row>
    <row r="872" s="95" customFormat="1" ht="13.5" spans="1:13">
      <c r="A872" s="96"/>
      <c r="E872" s="102" t="s">
        <v>940</v>
      </c>
      <c r="F872" s="48"/>
      <c r="G872" s="48"/>
      <c r="H872" s="48"/>
      <c r="I872" s="48"/>
      <c r="J872" s="48"/>
      <c r="K872" s="48"/>
      <c r="L872" s="48"/>
      <c r="M872" s="48"/>
    </row>
    <row r="873" s="95" customFormat="1" ht="13.5" spans="1:13">
      <c r="A873" s="96"/>
      <c r="E873" s="102" t="s">
        <v>941</v>
      </c>
      <c r="F873" s="48"/>
      <c r="G873" s="48"/>
      <c r="H873" s="48"/>
      <c r="I873" s="48"/>
      <c r="J873" s="48"/>
      <c r="K873" s="48"/>
      <c r="L873" s="48"/>
      <c r="M873" s="48"/>
    </row>
    <row r="874" s="95" customFormat="1" ht="13.5" spans="1:13">
      <c r="A874" s="96"/>
      <c r="E874" s="102" t="s">
        <v>942</v>
      </c>
      <c r="F874" s="48"/>
      <c r="G874" s="48"/>
      <c r="H874" s="48"/>
      <c r="I874" s="48"/>
      <c r="J874" s="48"/>
      <c r="K874" s="48"/>
      <c r="L874" s="48"/>
      <c r="M874" s="48"/>
    </row>
    <row r="875" s="95" customFormat="1" ht="13.5" spans="1:13">
      <c r="A875" s="96"/>
      <c r="E875" s="102" t="s">
        <v>943</v>
      </c>
      <c r="F875" s="48"/>
      <c r="G875" s="48"/>
      <c r="H875" s="48"/>
      <c r="I875" s="48"/>
      <c r="J875" s="48"/>
      <c r="K875" s="48"/>
      <c r="L875" s="48"/>
      <c r="M875" s="48"/>
    </row>
    <row r="876" s="95" customFormat="1" ht="13.5" spans="1:13">
      <c r="A876" s="96"/>
      <c r="E876" s="102" t="s">
        <v>944</v>
      </c>
      <c r="F876" s="48"/>
      <c r="G876" s="48"/>
      <c r="H876" s="48"/>
      <c r="I876" s="48"/>
      <c r="J876" s="48"/>
      <c r="K876" s="48"/>
      <c r="L876" s="48"/>
      <c r="M876" s="48"/>
    </row>
    <row r="877" s="95" customFormat="1" ht="13.5" spans="1:13">
      <c r="A877" s="96"/>
      <c r="E877" s="102" t="s">
        <v>945</v>
      </c>
      <c r="F877" s="48"/>
      <c r="G877" s="48"/>
      <c r="H877" s="48"/>
      <c r="I877" s="48"/>
      <c r="J877" s="48"/>
      <c r="K877" s="48"/>
      <c r="L877" s="48"/>
      <c r="M877" s="48"/>
    </row>
    <row r="878" s="95" customFormat="1" ht="13.5" spans="1:13">
      <c r="A878" s="96"/>
      <c r="E878" s="102" t="s">
        <v>946</v>
      </c>
      <c r="F878" s="48"/>
      <c r="G878" s="48"/>
      <c r="H878" s="48"/>
      <c r="I878" s="48"/>
      <c r="J878" s="48"/>
      <c r="K878" s="48"/>
      <c r="L878" s="48"/>
      <c r="M878" s="48"/>
    </row>
    <row r="879" s="95" customFormat="1" ht="13.5" spans="1:13">
      <c r="A879" s="96"/>
      <c r="E879" s="102" t="s">
        <v>947</v>
      </c>
      <c r="F879" s="48"/>
      <c r="G879" s="48"/>
      <c r="H879" s="48"/>
      <c r="I879" s="48"/>
      <c r="J879" s="48"/>
      <c r="K879" s="48"/>
      <c r="L879" s="48"/>
      <c r="M879" s="48"/>
    </row>
    <row r="880" s="95" customFormat="1" ht="13.5" spans="1:13">
      <c r="A880" s="96"/>
      <c r="E880" s="102" t="s">
        <v>948</v>
      </c>
      <c r="F880" s="48"/>
      <c r="G880" s="48"/>
      <c r="H880" s="48"/>
      <c r="I880" s="48"/>
      <c r="J880" s="48"/>
      <c r="K880" s="48"/>
      <c r="L880" s="48"/>
      <c r="M880" s="48"/>
    </row>
    <row r="881" s="95" customFormat="1" ht="13.5" spans="1:13">
      <c r="A881" s="96"/>
      <c r="E881" s="102" t="s">
        <v>949</v>
      </c>
      <c r="F881" s="48"/>
      <c r="G881" s="48"/>
      <c r="H881" s="48"/>
      <c r="I881" s="48"/>
      <c r="J881" s="48"/>
      <c r="K881" s="48"/>
      <c r="L881" s="48"/>
      <c r="M881" s="48"/>
    </row>
    <row r="882" s="95" customFormat="1" ht="13.5" spans="1:13">
      <c r="A882" s="96"/>
      <c r="E882" s="102" t="s">
        <v>950</v>
      </c>
      <c r="F882" s="48"/>
      <c r="G882" s="48"/>
      <c r="H882" s="48"/>
      <c r="I882" s="48"/>
      <c r="J882" s="48"/>
      <c r="K882" s="48"/>
      <c r="L882" s="48"/>
      <c r="M882" s="48"/>
    </row>
    <row r="883" s="95" customFormat="1" ht="13.5" spans="1:13">
      <c r="A883" s="96"/>
      <c r="E883" s="102" t="s">
        <v>951</v>
      </c>
      <c r="F883" s="48"/>
      <c r="G883" s="48"/>
      <c r="H883" s="48"/>
      <c r="I883" s="48"/>
      <c r="J883" s="48"/>
      <c r="K883" s="48"/>
      <c r="L883" s="48"/>
      <c r="M883" s="48"/>
    </row>
    <row r="884" s="95" customFormat="1" ht="13.5" spans="1:13">
      <c r="A884" s="96"/>
      <c r="E884" s="102" t="s">
        <v>952</v>
      </c>
      <c r="F884" s="48"/>
      <c r="G884" s="48"/>
      <c r="H884" s="48"/>
      <c r="I884" s="48"/>
      <c r="J884" s="48"/>
      <c r="K884" s="48"/>
      <c r="L884" s="48"/>
      <c r="M884" s="48"/>
    </row>
    <row r="885" s="95" customFormat="1" ht="13.5" spans="1:13">
      <c r="A885" s="96"/>
      <c r="E885" s="102" t="s">
        <v>953</v>
      </c>
      <c r="F885" s="48"/>
      <c r="G885" s="48"/>
      <c r="H885" s="48"/>
      <c r="I885" s="48"/>
      <c r="J885" s="48"/>
      <c r="K885" s="48"/>
      <c r="L885" s="48"/>
      <c r="M885" s="48"/>
    </row>
    <row r="886" s="95" customFormat="1" ht="13.5" spans="1:13">
      <c r="A886" s="96"/>
      <c r="E886" s="102" t="s">
        <v>954</v>
      </c>
      <c r="F886" s="48"/>
      <c r="G886" s="48"/>
      <c r="H886" s="48"/>
      <c r="I886" s="48"/>
      <c r="J886" s="48"/>
      <c r="K886" s="48"/>
      <c r="L886" s="48"/>
      <c r="M886" s="48"/>
    </row>
    <row r="887" s="95" customFormat="1" ht="13.5" spans="1:13">
      <c r="A887" s="96"/>
      <c r="E887" s="102" t="s">
        <v>955</v>
      </c>
      <c r="F887" s="48"/>
      <c r="G887" s="48"/>
      <c r="H887" s="48"/>
      <c r="I887" s="48"/>
      <c r="J887" s="48"/>
      <c r="K887" s="48"/>
      <c r="L887" s="48"/>
      <c r="M887" s="48"/>
    </row>
    <row r="888" s="95" customFormat="1" ht="13.5" spans="1:13">
      <c r="A888" s="96"/>
      <c r="E888" s="102" t="s">
        <v>956</v>
      </c>
      <c r="F888" s="48"/>
      <c r="G888" s="48"/>
      <c r="H888" s="48"/>
      <c r="I888" s="48"/>
      <c r="J888" s="48"/>
      <c r="K888" s="48"/>
      <c r="L888" s="48"/>
      <c r="M888" s="48"/>
    </row>
    <row r="889" s="95" customFormat="1" ht="13.5" spans="1:13">
      <c r="A889" s="96"/>
      <c r="E889" s="102" t="s">
        <v>957</v>
      </c>
      <c r="F889" s="48"/>
      <c r="G889" s="48"/>
      <c r="H889" s="48"/>
      <c r="I889" s="48"/>
      <c r="J889" s="48"/>
      <c r="K889" s="48"/>
      <c r="L889" s="48"/>
      <c r="M889" s="48"/>
    </row>
    <row r="890" s="95" customFormat="1" ht="13.5" spans="1:13">
      <c r="A890" s="96"/>
      <c r="E890" s="102" t="s">
        <v>958</v>
      </c>
      <c r="F890" s="48"/>
      <c r="G890" s="48"/>
      <c r="H890" s="48"/>
      <c r="I890" s="48"/>
      <c r="J890" s="48"/>
      <c r="K890" s="48"/>
      <c r="L890" s="48"/>
      <c r="M890" s="48"/>
    </row>
    <row r="891" s="95" customFormat="1" ht="13.5" spans="1:13">
      <c r="A891" s="96"/>
      <c r="E891" s="102" t="s">
        <v>959</v>
      </c>
      <c r="F891" s="48"/>
      <c r="G891" s="48"/>
      <c r="H891" s="48"/>
      <c r="I891" s="48"/>
      <c r="J891" s="48"/>
      <c r="K891" s="48"/>
      <c r="L891" s="48"/>
      <c r="M891" s="48"/>
    </row>
    <row r="892" s="95" customFormat="1" ht="13.5" spans="1:13">
      <c r="A892" s="96"/>
      <c r="E892" s="102" t="s">
        <v>960</v>
      </c>
      <c r="F892" s="48"/>
      <c r="G892" s="48"/>
      <c r="H892" s="48"/>
      <c r="I892" s="48"/>
      <c r="J892" s="48"/>
      <c r="K892" s="48"/>
      <c r="L892" s="48"/>
      <c r="M892" s="48"/>
    </row>
    <row r="893" s="95" customFormat="1" ht="13.5" spans="1:13">
      <c r="A893" s="96"/>
      <c r="E893" s="102" t="s">
        <v>961</v>
      </c>
      <c r="F893" s="48"/>
      <c r="G893" s="48"/>
      <c r="H893" s="48"/>
      <c r="I893" s="48"/>
      <c r="J893" s="48"/>
      <c r="K893" s="48"/>
      <c r="L893" s="48"/>
      <c r="M893" s="48"/>
    </row>
    <row r="894" s="95" customFormat="1" ht="13.5" spans="1:13">
      <c r="A894" s="96"/>
      <c r="E894" s="102" t="s">
        <v>962</v>
      </c>
      <c r="F894" s="48"/>
      <c r="G894" s="48"/>
      <c r="H894" s="48"/>
      <c r="I894" s="48"/>
      <c r="J894" s="48"/>
      <c r="K894" s="48"/>
      <c r="L894" s="48"/>
      <c r="M894" s="48"/>
    </row>
    <row r="895" s="95" customFormat="1" ht="13.5" spans="1:13">
      <c r="A895" s="96"/>
      <c r="E895" s="102" t="s">
        <v>963</v>
      </c>
      <c r="F895" s="48"/>
      <c r="G895" s="48"/>
      <c r="H895" s="48"/>
      <c r="I895" s="48"/>
      <c r="J895" s="48"/>
      <c r="K895" s="48"/>
      <c r="L895" s="48"/>
      <c r="M895" s="48"/>
    </row>
    <row r="896" s="95" customFormat="1" ht="13.5" spans="1:13">
      <c r="A896" s="96"/>
      <c r="E896" s="102" t="s">
        <v>964</v>
      </c>
      <c r="F896" s="48"/>
      <c r="G896" s="48"/>
      <c r="H896" s="48"/>
      <c r="I896" s="48"/>
      <c r="J896" s="48"/>
      <c r="K896" s="48"/>
      <c r="L896" s="48"/>
      <c r="M896" s="48"/>
    </row>
    <row r="897" s="95" customFormat="1" ht="13.5" spans="1:13">
      <c r="A897" s="96"/>
      <c r="E897" s="102" t="s">
        <v>965</v>
      </c>
      <c r="F897" s="48"/>
      <c r="G897" s="48"/>
      <c r="H897" s="48"/>
      <c r="I897" s="48"/>
      <c r="J897" s="48"/>
      <c r="K897" s="48"/>
      <c r="L897" s="48"/>
      <c r="M897" s="48"/>
    </row>
    <row r="898" s="95" customFormat="1" ht="13.5" spans="1:13">
      <c r="A898" s="96"/>
      <c r="E898" s="102" t="s">
        <v>966</v>
      </c>
      <c r="F898" s="48"/>
      <c r="G898" s="48"/>
      <c r="H898" s="48"/>
      <c r="I898" s="48"/>
      <c r="J898" s="48"/>
      <c r="K898" s="48"/>
      <c r="L898" s="48"/>
      <c r="M898" s="48"/>
    </row>
    <row r="899" s="95" customFormat="1" ht="13.5" spans="1:13">
      <c r="A899" s="96"/>
      <c r="E899" s="102" t="s">
        <v>967</v>
      </c>
      <c r="F899" s="48"/>
      <c r="G899" s="48"/>
      <c r="H899" s="48"/>
      <c r="I899" s="48"/>
      <c r="J899" s="48"/>
      <c r="K899" s="48"/>
      <c r="L899" s="48"/>
      <c r="M899" s="48"/>
    </row>
    <row r="900" s="95" customFormat="1" ht="13.5" spans="1:13">
      <c r="A900" s="96"/>
      <c r="E900" s="102" t="s">
        <v>968</v>
      </c>
      <c r="F900" s="48"/>
      <c r="G900" s="48"/>
      <c r="H900" s="48"/>
      <c r="I900" s="48"/>
      <c r="J900" s="48"/>
      <c r="K900" s="48"/>
      <c r="L900" s="48"/>
      <c r="M900" s="48"/>
    </row>
    <row r="901" s="95" customFormat="1" ht="13.5" spans="1:13">
      <c r="A901" s="96"/>
      <c r="E901" s="102" t="s">
        <v>969</v>
      </c>
      <c r="F901" s="48"/>
      <c r="G901" s="48"/>
      <c r="H901" s="48"/>
      <c r="I901" s="48"/>
      <c r="J901" s="48"/>
      <c r="K901" s="48"/>
      <c r="L901" s="48"/>
      <c r="M901" s="48"/>
    </row>
    <row r="902" s="95" customFormat="1" ht="13.5" spans="1:13">
      <c r="A902" s="96"/>
      <c r="E902" s="102" t="s">
        <v>970</v>
      </c>
      <c r="F902" s="48"/>
      <c r="G902" s="48"/>
      <c r="H902" s="48"/>
      <c r="I902" s="48"/>
      <c r="J902" s="48"/>
      <c r="K902" s="48"/>
      <c r="L902" s="48"/>
      <c r="M902" s="48"/>
    </row>
    <row r="903" s="95" customFormat="1" ht="13.5" spans="1:13">
      <c r="A903" s="96"/>
      <c r="E903" s="102" t="s">
        <v>971</v>
      </c>
      <c r="F903" s="48"/>
      <c r="G903" s="48"/>
      <c r="H903" s="48"/>
      <c r="I903" s="48"/>
      <c r="J903" s="48"/>
      <c r="K903" s="48"/>
      <c r="L903" s="48"/>
      <c r="M903" s="48"/>
    </row>
    <row r="904" s="95" customFormat="1" ht="13.5" spans="1:13">
      <c r="A904" s="96"/>
      <c r="E904" s="102" t="s">
        <v>972</v>
      </c>
      <c r="F904" s="48"/>
      <c r="G904" s="48"/>
      <c r="H904" s="48"/>
      <c r="I904" s="48"/>
      <c r="J904" s="48"/>
      <c r="K904" s="48"/>
      <c r="L904" s="48"/>
      <c r="M904" s="48"/>
    </row>
    <row r="905" s="95" customFormat="1" ht="13.5" spans="1:13">
      <c r="A905" s="96"/>
      <c r="E905" s="102" t="s">
        <v>973</v>
      </c>
      <c r="F905" s="48"/>
      <c r="G905" s="48"/>
      <c r="H905" s="48"/>
      <c r="I905" s="48"/>
      <c r="J905" s="48"/>
      <c r="K905" s="48"/>
      <c r="L905" s="48"/>
      <c r="M905" s="48"/>
    </row>
    <row r="906" s="95" customFormat="1" ht="13.5" spans="1:13">
      <c r="A906" s="96"/>
      <c r="E906" s="102" t="s">
        <v>974</v>
      </c>
      <c r="F906" s="48"/>
      <c r="G906" s="48"/>
      <c r="H906" s="48"/>
      <c r="I906" s="48"/>
      <c r="J906" s="48"/>
      <c r="K906" s="48"/>
      <c r="L906" s="48"/>
      <c r="M906" s="48"/>
    </row>
    <row r="907" s="95" customFormat="1" ht="13.5" spans="1:13">
      <c r="A907" s="96"/>
      <c r="E907" s="102" t="s">
        <v>975</v>
      </c>
      <c r="F907" s="48"/>
      <c r="G907" s="48"/>
      <c r="H907" s="48"/>
      <c r="I907" s="48"/>
      <c r="J907" s="48"/>
      <c r="K907" s="48"/>
      <c r="L907" s="48"/>
      <c r="M907" s="48"/>
    </row>
    <row r="908" s="95" customFormat="1" ht="13.5" spans="1:13">
      <c r="A908" s="96"/>
      <c r="E908" s="102" t="s">
        <v>976</v>
      </c>
      <c r="F908" s="48"/>
      <c r="G908" s="48"/>
      <c r="H908" s="48"/>
      <c r="I908" s="48"/>
      <c r="J908" s="48"/>
      <c r="K908" s="48"/>
      <c r="L908" s="48"/>
      <c r="M908" s="48"/>
    </row>
    <row r="909" s="95" customFormat="1" ht="13.5" spans="1:13">
      <c r="A909" s="96"/>
      <c r="E909" s="102" t="s">
        <v>977</v>
      </c>
      <c r="F909" s="48"/>
      <c r="G909" s="48"/>
      <c r="H909" s="48"/>
      <c r="I909" s="48"/>
      <c r="J909" s="48"/>
      <c r="K909" s="48"/>
      <c r="L909" s="48"/>
      <c r="M909" s="48"/>
    </row>
    <row r="910" s="95" customFormat="1" ht="13.5" spans="1:13">
      <c r="A910" s="96"/>
      <c r="E910" s="102" t="s">
        <v>978</v>
      </c>
      <c r="F910" s="48"/>
      <c r="G910" s="48"/>
      <c r="H910" s="48"/>
      <c r="I910" s="48"/>
      <c r="J910" s="48"/>
      <c r="K910" s="48"/>
      <c r="L910" s="48"/>
      <c r="M910" s="48"/>
    </row>
    <row r="911" s="95" customFormat="1" ht="13.5" spans="1:13">
      <c r="A911" s="96"/>
      <c r="E911" s="102" t="s">
        <v>979</v>
      </c>
      <c r="F911" s="48"/>
      <c r="G911" s="48"/>
      <c r="H911" s="48"/>
      <c r="I911" s="48"/>
      <c r="J911" s="48"/>
      <c r="K911" s="48"/>
      <c r="L911" s="48"/>
      <c r="M911" s="48"/>
    </row>
    <row r="912" s="95" customFormat="1" ht="13.5" spans="1:13">
      <c r="A912" s="96"/>
      <c r="E912" s="102" t="s">
        <v>980</v>
      </c>
      <c r="F912" s="48"/>
      <c r="G912" s="48"/>
      <c r="H912" s="48"/>
      <c r="I912" s="48"/>
      <c r="J912" s="48"/>
      <c r="K912" s="48"/>
      <c r="L912" s="48"/>
      <c r="M912" s="48"/>
    </row>
    <row r="913" s="95" customFormat="1" ht="13.5" spans="1:13">
      <c r="A913" s="96"/>
      <c r="E913" s="102" t="s">
        <v>981</v>
      </c>
      <c r="F913" s="48"/>
      <c r="G913" s="48"/>
      <c r="H913" s="48"/>
      <c r="I913" s="48"/>
      <c r="J913" s="48"/>
      <c r="K913" s="48"/>
      <c r="L913" s="48"/>
      <c r="M913" s="48"/>
    </row>
    <row r="914" s="95" customFormat="1" ht="13.5" spans="1:13">
      <c r="A914" s="96"/>
      <c r="E914" s="102" t="s">
        <v>982</v>
      </c>
      <c r="F914" s="48"/>
      <c r="G914" s="48"/>
      <c r="H914" s="48"/>
      <c r="I914" s="48"/>
      <c r="J914" s="48"/>
      <c r="K914" s="48"/>
      <c r="L914" s="48"/>
      <c r="M914" s="48"/>
    </row>
    <row r="915" s="95" customFormat="1" ht="13.5" spans="1:13">
      <c r="A915" s="96"/>
      <c r="E915" s="102" t="s">
        <v>983</v>
      </c>
      <c r="F915" s="48"/>
      <c r="G915" s="48"/>
      <c r="H915" s="48"/>
      <c r="I915" s="48"/>
      <c r="J915" s="48"/>
      <c r="K915" s="48"/>
      <c r="L915" s="48"/>
      <c r="M915" s="48"/>
    </row>
    <row r="916" s="95" customFormat="1" ht="13.5" spans="1:13">
      <c r="A916" s="96"/>
      <c r="E916" s="102" t="s">
        <v>984</v>
      </c>
      <c r="F916" s="48"/>
      <c r="G916" s="48"/>
      <c r="H916" s="48"/>
      <c r="I916" s="48"/>
      <c r="J916" s="48"/>
      <c r="K916" s="48"/>
      <c r="L916" s="48"/>
      <c r="M916" s="48"/>
    </row>
    <row r="917" s="95" customFormat="1" ht="13.5" spans="1:13">
      <c r="A917" s="96"/>
      <c r="E917" s="102" t="s">
        <v>985</v>
      </c>
      <c r="F917" s="48"/>
      <c r="G917" s="48"/>
      <c r="H917" s="48"/>
      <c r="I917" s="48"/>
      <c r="J917" s="48"/>
      <c r="K917" s="48"/>
      <c r="L917" s="48"/>
      <c r="M917" s="48"/>
    </row>
    <row r="918" s="95" customFormat="1" ht="13.5" spans="1:13">
      <c r="A918" s="96"/>
      <c r="E918" s="102" t="s">
        <v>986</v>
      </c>
      <c r="F918" s="48"/>
      <c r="G918" s="48"/>
      <c r="H918" s="48"/>
      <c r="I918" s="48"/>
      <c r="J918" s="48"/>
      <c r="K918" s="48"/>
      <c r="L918" s="48"/>
      <c r="M918" s="48"/>
    </row>
    <row r="919" s="95" customFormat="1" ht="13.5" spans="1:13">
      <c r="A919" s="96"/>
      <c r="E919" s="102" t="s">
        <v>987</v>
      </c>
      <c r="F919" s="48"/>
      <c r="G919" s="48"/>
      <c r="H919" s="48"/>
      <c r="I919" s="48"/>
      <c r="J919" s="48"/>
      <c r="K919" s="48"/>
      <c r="L919" s="48"/>
      <c r="M919" s="48"/>
    </row>
    <row r="920" s="95" customFormat="1" ht="13.5" spans="1:13">
      <c r="A920" s="96"/>
      <c r="E920" s="102" t="s">
        <v>988</v>
      </c>
      <c r="F920" s="48"/>
      <c r="G920" s="48"/>
      <c r="H920" s="48"/>
      <c r="I920" s="48"/>
      <c r="J920" s="48"/>
      <c r="K920" s="48"/>
      <c r="L920" s="48"/>
      <c r="M920" s="48"/>
    </row>
    <row r="921" s="95" customFormat="1" ht="13.5" spans="1:13">
      <c r="A921" s="96"/>
      <c r="E921" s="102" t="s">
        <v>989</v>
      </c>
      <c r="F921" s="48"/>
      <c r="G921" s="48"/>
      <c r="H921" s="48"/>
      <c r="I921" s="48"/>
      <c r="J921" s="48"/>
      <c r="K921" s="48"/>
      <c r="L921" s="48"/>
      <c r="M921" s="48"/>
    </row>
    <row r="922" s="95" customFormat="1" ht="13.5" spans="1:13">
      <c r="A922" s="96"/>
      <c r="E922" s="102" t="s">
        <v>990</v>
      </c>
      <c r="F922" s="48"/>
      <c r="G922" s="48"/>
      <c r="H922" s="48"/>
      <c r="I922" s="48"/>
      <c r="J922" s="48"/>
      <c r="K922" s="48"/>
      <c r="L922" s="48"/>
      <c r="M922" s="48"/>
    </row>
    <row r="923" s="95" customFormat="1" ht="13.5" spans="1:13">
      <c r="A923" s="96"/>
      <c r="E923" s="102" t="s">
        <v>991</v>
      </c>
      <c r="F923" s="48"/>
      <c r="G923" s="48"/>
      <c r="H923" s="48"/>
      <c r="I923" s="48"/>
      <c r="J923" s="48"/>
      <c r="K923" s="48"/>
      <c r="L923" s="48"/>
      <c r="M923" s="48"/>
    </row>
    <row r="924" s="95" customFormat="1" ht="13.5" spans="1:13">
      <c r="A924" s="96"/>
      <c r="E924" s="102" t="s">
        <v>992</v>
      </c>
      <c r="F924" s="48"/>
      <c r="G924" s="48"/>
      <c r="H924" s="48"/>
      <c r="I924" s="48"/>
      <c r="J924" s="48"/>
      <c r="K924" s="48"/>
      <c r="L924" s="48"/>
      <c r="M924" s="48"/>
    </row>
    <row r="925" s="95" customFormat="1" ht="13.5" spans="1:13">
      <c r="A925" s="96"/>
      <c r="E925" s="102" t="s">
        <v>993</v>
      </c>
      <c r="F925" s="48"/>
      <c r="G925" s="48"/>
      <c r="H925" s="48"/>
      <c r="I925" s="48"/>
      <c r="J925" s="48"/>
      <c r="K925" s="48"/>
      <c r="L925" s="48"/>
      <c r="M925" s="48"/>
    </row>
    <row r="926" s="95" customFormat="1" ht="13.5" spans="1:13">
      <c r="A926" s="96"/>
      <c r="E926" s="102" t="s">
        <v>994</v>
      </c>
      <c r="F926" s="48"/>
      <c r="G926" s="48"/>
      <c r="H926" s="48"/>
      <c r="I926" s="48"/>
      <c r="J926" s="48"/>
      <c r="K926" s="48"/>
      <c r="L926" s="48"/>
      <c r="M926" s="48"/>
    </row>
    <row r="927" s="95" customFormat="1" ht="13.5" spans="1:13">
      <c r="A927" s="96"/>
      <c r="E927" s="102" t="s">
        <v>995</v>
      </c>
      <c r="F927" s="48"/>
      <c r="G927" s="48"/>
      <c r="H927" s="48"/>
      <c r="I927" s="48"/>
      <c r="J927" s="48"/>
      <c r="K927" s="48"/>
      <c r="L927" s="48"/>
      <c r="M927" s="48"/>
    </row>
    <row r="928" s="95" customFormat="1" ht="13.5" spans="1:13">
      <c r="A928" s="96"/>
      <c r="E928" s="102" t="s">
        <v>996</v>
      </c>
      <c r="F928" s="48"/>
      <c r="G928" s="48"/>
      <c r="H928" s="48"/>
      <c r="I928" s="48"/>
      <c r="J928" s="48"/>
      <c r="K928" s="48"/>
      <c r="L928" s="48"/>
      <c r="M928" s="48"/>
    </row>
    <row r="929" s="95" customFormat="1" ht="13.5" spans="1:13">
      <c r="A929" s="96"/>
      <c r="E929" s="102" t="s">
        <v>997</v>
      </c>
      <c r="F929" s="48"/>
      <c r="G929" s="48"/>
      <c r="H929" s="48"/>
      <c r="I929" s="48"/>
      <c r="J929" s="48"/>
      <c r="K929" s="48"/>
      <c r="L929" s="48"/>
      <c r="M929" s="48"/>
    </row>
    <row r="930" s="95" customFormat="1" ht="13.5" spans="1:13">
      <c r="A930" s="96"/>
      <c r="E930" s="102" t="s">
        <v>998</v>
      </c>
      <c r="F930" s="48"/>
      <c r="G930" s="48"/>
      <c r="H930" s="48"/>
      <c r="I930" s="48"/>
      <c r="J930" s="48"/>
      <c r="K930" s="48"/>
      <c r="L930" s="48"/>
      <c r="M930" s="48"/>
    </row>
    <row r="931" s="95" customFormat="1" ht="13.5" spans="1:13">
      <c r="A931" s="96"/>
      <c r="E931" s="102" t="s">
        <v>999</v>
      </c>
      <c r="F931" s="48"/>
      <c r="G931" s="48"/>
      <c r="H931" s="48"/>
      <c r="I931" s="48"/>
      <c r="J931" s="48"/>
      <c r="K931" s="48"/>
      <c r="L931" s="48"/>
      <c r="M931" s="48"/>
    </row>
    <row r="932" s="95" customFormat="1" ht="13.5" spans="1:13">
      <c r="A932" s="96"/>
      <c r="E932" s="102" t="s">
        <v>1000</v>
      </c>
      <c r="F932" s="48"/>
      <c r="G932" s="48"/>
      <c r="H932" s="48"/>
      <c r="I932" s="48"/>
      <c r="J932" s="48"/>
      <c r="K932" s="48"/>
      <c r="L932" s="48"/>
      <c r="M932" s="48"/>
    </row>
    <row r="933" s="95" customFormat="1" ht="13.5" spans="1:13">
      <c r="A933" s="96"/>
      <c r="E933" s="102" t="s">
        <v>1001</v>
      </c>
      <c r="F933" s="48"/>
      <c r="G933" s="48"/>
      <c r="H933" s="48"/>
      <c r="I933" s="48"/>
      <c r="J933" s="48"/>
      <c r="K933" s="48"/>
      <c r="L933" s="48"/>
      <c r="M933" s="48"/>
    </row>
    <row r="934" s="95" customFormat="1" ht="13.5" spans="1:13">
      <c r="A934" s="96"/>
      <c r="E934" s="102" t="s">
        <v>1002</v>
      </c>
      <c r="F934" s="48"/>
      <c r="G934" s="48"/>
      <c r="H934" s="48"/>
      <c r="I934" s="48"/>
      <c r="J934" s="48"/>
      <c r="K934" s="48"/>
      <c r="L934" s="48"/>
      <c r="M934" s="48"/>
    </row>
    <row r="935" s="95" customFormat="1" ht="13.5" spans="1:13">
      <c r="A935" s="96"/>
      <c r="E935" s="102" t="s">
        <v>1003</v>
      </c>
      <c r="F935" s="48"/>
      <c r="G935" s="48"/>
      <c r="H935" s="48"/>
      <c r="I935" s="48"/>
      <c r="J935" s="48"/>
      <c r="K935" s="48"/>
      <c r="L935" s="48"/>
      <c r="M935" s="48"/>
    </row>
    <row r="936" s="95" customFormat="1" ht="13.5" spans="1:13">
      <c r="A936" s="96"/>
      <c r="E936" s="102" t="s">
        <v>1004</v>
      </c>
      <c r="F936" s="48"/>
      <c r="G936" s="48"/>
      <c r="H936" s="48"/>
      <c r="I936" s="48"/>
      <c r="J936" s="48"/>
      <c r="K936" s="48"/>
      <c r="L936" s="48"/>
      <c r="M936" s="48"/>
    </row>
    <row r="937" s="95" customFormat="1" ht="13.5" spans="1:13">
      <c r="A937" s="96"/>
      <c r="E937" s="102" t="s">
        <v>1005</v>
      </c>
      <c r="F937" s="48"/>
      <c r="G937" s="48"/>
      <c r="H937" s="48"/>
      <c r="I937" s="48"/>
      <c r="J937" s="48"/>
      <c r="K937" s="48"/>
      <c r="L937" s="48"/>
      <c r="M937" s="48"/>
    </row>
    <row r="938" s="95" customFormat="1" ht="13.5" spans="1:13">
      <c r="A938" s="96"/>
      <c r="E938" s="102" t="s">
        <v>1006</v>
      </c>
      <c r="F938" s="48"/>
      <c r="G938" s="48"/>
      <c r="H938" s="48"/>
      <c r="I938" s="48"/>
      <c r="J938" s="48"/>
      <c r="K938" s="48"/>
      <c r="L938" s="48"/>
      <c r="M938" s="48"/>
    </row>
    <row r="939" s="95" customFormat="1" ht="13.5" spans="1:13">
      <c r="A939" s="96"/>
      <c r="E939" s="102" t="s">
        <v>1007</v>
      </c>
      <c r="F939" s="48"/>
      <c r="G939" s="48"/>
      <c r="H939" s="48"/>
      <c r="I939" s="48"/>
      <c r="J939" s="48"/>
      <c r="K939" s="48"/>
      <c r="L939" s="48"/>
      <c r="M939" s="48"/>
    </row>
    <row r="940" s="95" customFormat="1" ht="13.5" spans="1:13">
      <c r="A940" s="96"/>
      <c r="E940" s="102" t="s">
        <v>1008</v>
      </c>
      <c r="F940" s="48"/>
      <c r="G940" s="48"/>
      <c r="H940" s="48"/>
      <c r="I940" s="48"/>
      <c r="J940" s="48"/>
      <c r="K940" s="48"/>
      <c r="L940" s="48"/>
      <c r="M940" s="48"/>
    </row>
    <row r="941" s="95" customFormat="1" ht="13.5" spans="1:13">
      <c r="A941" s="96"/>
      <c r="E941" s="102" t="s">
        <v>1009</v>
      </c>
      <c r="F941" s="48"/>
      <c r="G941" s="48"/>
      <c r="H941" s="48"/>
      <c r="I941" s="48"/>
      <c r="J941" s="48"/>
      <c r="K941" s="48"/>
      <c r="L941" s="48"/>
      <c r="M941" s="48"/>
    </row>
    <row r="942" s="95" customFormat="1" ht="13.5" spans="1:13">
      <c r="A942" s="96"/>
      <c r="E942" s="102" t="s">
        <v>1010</v>
      </c>
      <c r="F942" s="48"/>
      <c r="G942" s="48"/>
      <c r="H942" s="48"/>
      <c r="I942" s="48"/>
      <c r="J942" s="48"/>
      <c r="K942" s="48"/>
      <c r="L942" s="48"/>
      <c r="M942" s="48"/>
    </row>
    <row r="943" s="95" customFormat="1" ht="13.5" spans="1:13">
      <c r="A943" s="96"/>
      <c r="E943" s="102" t="s">
        <v>1011</v>
      </c>
      <c r="F943" s="48"/>
      <c r="G943" s="48"/>
      <c r="H943" s="48"/>
      <c r="I943" s="48"/>
      <c r="J943" s="48"/>
      <c r="K943" s="48"/>
      <c r="L943" s="48"/>
      <c r="M943" s="48"/>
    </row>
    <row r="944" s="95" customFormat="1" ht="13.5" spans="1:13">
      <c r="A944" s="96"/>
      <c r="E944" s="102" t="s">
        <v>1012</v>
      </c>
      <c r="F944" s="48"/>
      <c r="G944" s="48"/>
      <c r="H944" s="48"/>
      <c r="I944" s="48"/>
      <c r="J944" s="48"/>
      <c r="K944" s="48"/>
      <c r="L944" s="48"/>
      <c r="M944" s="48"/>
    </row>
    <row r="945" s="95" customFormat="1" ht="13.5" spans="1:13">
      <c r="A945" s="96"/>
      <c r="E945" s="102" t="s">
        <v>1013</v>
      </c>
      <c r="F945" s="48"/>
      <c r="G945" s="48"/>
      <c r="H945" s="48"/>
      <c r="I945" s="48"/>
      <c r="J945" s="48"/>
      <c r="K945" s="48"/>
      <c r="L945" s="48"/>
      <c r="M945" s="48"/>
    </row>
    <row r="946" s="95" customFormat="1" ht="13.5" spans="1:13">
      <c r="A946" s="96"/>
      <c r="E946" s="102" t="s">
        <v>1014</v>
      </c>
      <c r="F946" s="48"/>
      <c r="G946" s="48"/>
      <c r="H946" s="48"/>
      <c r="I946" s="48"/>
      <c r="J946" s="48"/>
      <c r="K946" s="48"/>
      <c r="L946" s="48"/>
      <c r="M946" s="48"/>
    </row>
    <row r="947" s="95" customFormat="1" ht="13.5" spans="1:13">
      <c r="A947" s="96"/>
      <c r="E947" s="102" t="s">
        <v>1015</v>
      </c>
      <c r="F947" s="48"/>
      <c r="G947" s="48"/>
      <c r="H947" s="48"/>
      <c r="I947" s="48"/>
      <c r="J947" s="48"/>
      <c r="K947" s="48"/>
      <c r="L947" s="48"/>
      <c r="M947" s="48"/>
    </row>
    <row r="948" s="95" customFormat="1" ht="13.5" spans="1:13">
      <c r="A948" s="96"/>
      <c r="E948" s="102" t="s">
        <v>1016</v>
      </c>
      <c r="F948" s="48"/>
      <c r="G948" s="48"/>
      <c r="H948" s="48"/>
      <c r="I948" s="48"/>
      <c r="J948" s="48"/>
      <c r="K948" s="48"/>
      <c r="L948" s="48"/>
      <c r="M948" s="48"/>
    </row>
    <row r="949" s="95" customFormat="1" ht="13.5" spans="1:13">
      <c r="A949" s="96"/>
      <c r="E949" s="102" t="s">
        <v>1017</v>
      </c>
      <c r="F949" s="48"/>
      <c r="G949" s="48"/>
      <c r="H949" s="48"/>
      <c r="I949" s="48"/>
      <c r="J949" s="48"/>
      <c r="K949" s="48"/>
      <c r="L949" s="48"/>
      <c r="M949" s="48"/>
    </row>
    <row r="950" s="95" customFormat="1" ht="13.5" spans="1:13">
      <c r="A950" s="96"/>
      <c r="E950" s="102" t="s">
        <v>1018</v>
      </c>
      <c r="F950" s="48"/>
      <c r="G950" s="48"/>
      <c r="H950" s="48"/>
      <c r="I950" s="48"/>
      <c r="J950" s="48"/>
      <c r="K950" s="48"/>
      <c r="L950" s="48"/>
      <c r="M950" s="48"/>
    </row>
    <row r="951" s="95" customFormat="1" ht="13.5" spans="1:13">
      <c r="A951" s="96"/>
      <c r="E951" s="102" t="s">
        <v>1019</v>
      </c>
      <c r="F951" s="48"/>
      <c r="G951" s="48"/>
      <c r="H951" s="48"/>
      <c r="I951" s="48"/>
      <c r="J951" s="48"/>
      <c r="K951" s="48"/>
      <c r="L951" s="48"/>
      <c r="M951" s="48"/>
    </row>
    <row r="952" s="95" customFormat="1" ht="13.5" spans="1:13">
      <c r="A952" s="96"/>
      <c r="E952" s="102" t="s">
        <v>1020</v>
      </c>
      <c r="F952" s="48"/>
      <c r="G952" s="48"/>
      <c r="H952" s="48"/>
      <c r="I952" s="48"/>
      <c r="J952" s="48"/>
      <c r="K952" s="48"/>
      <c r="L952" s="48"/>
      <c r="M952" s="48"/>
    </row>
    <row r="953" s="95" customFormat="1" ht="13.5" spans="1:13">
      <c r="A953" s="96"/>
      <c r="E953" s="102" t="s">
        <v>1021</v>
      </c>
      <c r="F953" s="48"/>
      <c r="G953" s="48"/>
      <c r="H953" s="48"/>
      <c r="I953" s="48"/>
      <c r="J953" s="48"/>
      <c r="K953" s="48"/>
      <c r="L953" s="48"/>
      <c r="M953" s="48"/>
    </row>
    <row r="954" s="95" customFormat="1" ht="13.5" spans="1:13">
      <c r="A954" s="96"/>
      <c r="E954" s="102" t="s">
        <v>1022</v>
      </c>
      <c r="F954" s="48"/>
      <c r="G954" s="48"/>
      <c r="H954" s="48"/>
      <c r="I954" s="48"/>
      <c r="J954" s="48"/>
      <c r="K954" s="48"/>
      <c r="L954" s="48"/>
      <c r="M954" s="48"/>
    </row>
    <row r="955" s="95" customFormat="1" ht="13.5" spans="1:13">
      <c r="A955" s="96"/>
      <c r="E955" s="102" t="s">
        <v>1023</v>
      </c>
      <c r="F955" s="48"/>
      <c r="G955" s="48"/>
      <c r="H955" s="48"/>
      <c r="I955" s="48"/>
      <c r="J955" s="48"/>
      <c r="K955" s="48"/>
      <c r="L955" s="48"/>
      <c r="M955" s="48"/>
    </row>
    <row r="956" s="95" customFormat="1" ht="13.5" spans="1:13">
      <c r="A956" s="96"/>
      <c r="E956" s="102" t="s">
        <v>1024</v>
      </c>
      <c r="F956" s="48"/>
      <c r="G956" s="48"/>
      <c r="H956" s="48"/>
      <c r="I956" s="48"/>
      <c r="J956" s="48"/>
      <c r="K956" s="48"/>
      <c r="L956" s="48"/>
      <c r="M956" s="48"/>
    </row>
    <row r="957" s="95" customFormat="1" ht="13.5" spans="1:13">
      <c r="A957" s="96"/>
      <c r="E957" s="102" t="s">
        <v>1025</v>
      </c>
      <c r="F957" s="48"/>
      <c r="G957" s="48"/>
      <c r="H957" s="48"/>
      <c r="I957" s="48"/>
      <c r="J957" s="48"/>
      <c r="K957" s="48"/>
      <c r="L957" s="48"/>
      <c r="M957" s="48"/>
    </row>
    <row r="958" s="95" customFormat="1" ht="13.5" spans="1:13">
      <c r="A958" s="96"/>
      <c r="E958" s="102" t="s">
        <v>1026</v>
      </c>
      <c r="F958" s="48"/>
      <c r="G958" s="48"/>
      <c r="H958" s="48"/>
      <c r="I958" s="48"/>
      <c r="J958" s="48"/>
      <c r="K958" s="48"/>
      <c r="L958" s="48"/>
      <c r="M958" s="48"/>
    </row>
    <row r="959" s="95" customFormat="1" ht="13.5" spans="1:13">
      <c r="A959" s="96"/>
      <c r="E959" s="102" t="s">
        <v>1027</v>
      </c>
      <c r="F959" s="48"/>
      <c r="G959" s="48"/>
      <c r="H959" s="48"/>
      <c r="I959" s="48"/>
      <c r="J959" s="48"/>
      <c r="K959" s="48"/>
      <c r="L959" s="48"/>
      <c r="M959" s="48"/>
    </row>
    <row r="960" s="95" customFormat="1" ht="13.5" spans="1:13">
      <c r="A960" s="96"/>
      <c r="E960" s="102" t="s">
        <v>1028</v>
      </c>
      <c r="F960" s="48"/>
      <c r="G960" s="48"/>
      <c r="H960" s="48"/>
      <c r="I960" s="48"/>
      <c r="J960" s="48"/>
      <c r="K960" s="48"/>
      <c r="L960" s="48"/>
      <c r="M960" s="48"/>
    </row>
    <row r="961" s="95" customFormat="1" ht="13.5" spans="1:13">
      <c r="A961" s="96"/>
      <c r="E961" s="102" t="s">
        <v>1029</v>
      </c>
      <c r="F961" s="48"/>
      <c r="G961" s="48"/>
      <c r="H961" s="48"/>
      <c r="I961" s="48"/>
      <c r="J961" s="48"/>
      <c r="K961" s="48"/>
      <c r="L961" s="48"/>
      <c r="M961" s="48"/>
    </row>
    <row r="962" s="95" customFormat="1" ht="13.5" spans="1:13">
      <c r="A962" s="96"/>
      <c r="E962" s="102" t="s">
        <v>1030</v>
      </c>
      <c r="F962" s="48"/>
      <c r="G962" s="48"/>
      <c r="H962" s="48"/>
      <c r="I962" s="48"/>
      <c r="J962" s="48"/>
      <c r="K962" s="48"/>
      <c r="L962" s="48"/>
      <c r="M962" s="48"/>
    </row>
    <row r="963" s="95" customFormat="1" ht="13.5" spans="1:13">
      <c r="A963" s="96"/>
      <c r="E963" s="102" t="s">
        <v>1031</v>
      </c>
      <c r="F963" s="48"/>
      <c r="G963" s="48"/>
      <c r="H963" s="48"/>
      <c r="I963" s="48"/>
      <c r="J963" s="48"/>
      <c r="K963" s="48"/>
      <c r="L963" s="48"/>
      <c r="M963" s="48"/>
    </row>
    <row r="964" s="95" customFormat="1" ht="13.5" spans="1:13">
      <c r="A964" s="96"/>
      <c r="E964" s="102" t="s">
        <v>1032</v>
      </c>
      <c r="F964" s="48"/>
      <c r="G964" s="48"/>
      <c r="H964" s="48"/>
      <c r="I964" s="48"/>
      <c r="J964" s="48"/>
      <c r="K964" s="48"/>
      <c r="L964" s="48"/>
      <c r="M964" s="48"/>
    </row>
    <row r="965" s="95" customFormat="1" ht="13.5" spans="1:13">
      <c r="A965" s="96"/>
      <c r="E965" s="102" t="s">
        <v>1033</v>
      </c>
      <c r="F965" s="48"/>
      <c r="G965" s="48"/>
      <c r="H965" s="48"/>
      <c r="I965" s="48"/>
      <c r="J965" s="48"/>
      <c r="K965" s="48"/>
      <c r="L965" s="48"/>
      <c r="M965" s="48"/>
    </row>
    <row r="966" s="95" customFormat="1" ht="13.5" spans="1:13">
      <c r="A966" s="96"/>
      <c r="E966" s="102" t="s">
        <v>1034</v>
      </c>
      <c r="F966" s="48"/>
      <c r="G966" s="48"/>
      <c r="H966" s="48"/>
      <c r="I966" s="48"/>
      <c r="J966" s="48"/>
      <c r="K966" s="48"/>
      <c r="L966" s="48"/>
      <c r="M966" s="48"/>
    </row>
    <row r="967" s="95" customFormat="1" ht="13.5" spans="1:13">
      <c r="A967" s="96"/>
      <c r="E967" s="102" t="s">
        <v>1035</v>
      </c>
      <c r="F967" s="48"/>
      <c r="G967" s="48"/>
      <c r="H967" s="48"/>
      <c r="I967" s="48"/>
      <c r="J967" s="48"/>
      <c r="K967" s="48"/>
      <c r="L967" s="48"/>
      <c r="M967" s="48"/>
    </row>
    <row r="968" s="95" customFormat="1" ht="13.5" spans="1:13">
      <c r="A968" s="96"/>
      <c r="E968" s="102" t="s">
        <v>1036</v>
      </c>
      <c r="F968" s="48"/>
      <c r="G968" s="48"/>
      <c r="H968" s="48"/>
      <c r="I968" s="48"/>
      <c r="J968" s="48"/>
      <c r="K968" s="48"/>
      <c r="L968" s="48"/>
      <c r="M968" s="48"/>
    </row>
    <row r="969" s="95" customFormat="1" ht="13.5" spans="1:13">
      <c r="A969" s="96"/>
      <c r="E969" s="102" t="s">
        <v>1037</v>
      </c>
      <c r="F969" s="48"/>
      <c r="G969" s="48"/>
      <c r="H969" s="48"/>
      <c r="I969" s="48"/>
      <c r="J969" s="48"/>
      <c r="K969" s="48"/>
      <c r="L969" s="48"/>
      <c r="M969" s="48"/>
    </row>
    <row r="970" s="95" customFormat="1" ht="13.5" spans="1:13">
      <c r="A970" s="96"/>
      <c r="E970" s="102" t="s">
        <v>1038</v>
      </c>
      <c r="F970" s="48"/>
      <c r="G970" s="48"/>
      <c r="H970" s="48"/>
      <c r="I970" s="48"/>
      <c r="J970" s="48"/>
      <c r="K970" s="48"/>
      <c r="L970" s="48"/>
      <c r="M970" s="48"/>
    </row>
    <row r="971" s="95" customFormat="1" ht="13.5" spans="1:13">
      <c r="A971" s="96"/>
      <c r="E971" s="102" t="s">
        <v>1039</v>
      </c>
      <c r="F971" s="48"/>
      <c r="G971" s="48"/>
      <c r="H971" s="48"/>
      <c r="I971" s="48"/>
      <c r="J971" s="48"/>
      <c r="K971" s="48"/>
      <c r="L971" s="48"/>
      <c r="M971" s="48"/>
    </row>
    <row r="972" s="95" customFormat="1" ht="13.5" spans="1:13">
      <c r="A972" s="96"/>
      <c r="E972" s="102" t="s">
        <v>1040</v>
      </c>
      <c r="F972" s="48"/>
      <c r="G972" s="48"/>
      <c r="H972" s="48"/>
      <c r="I972" s="48"/>
      <c r="J972" s="48"/>
      <c r="K972" s="48"/>
      <c r="L972" s="48"/>
      <c r="M972" s="48"/>
    </row>
    <row r="973" s="95" customFormat="1" ht="13.5" spans="1:13">
      <c r="A973" s="96"/>
      <c r="E973" s="102" t="s">
        <v>1041</v>
      </c>
      <c r="F973" s="48"/>
      <c r="G973" s="48"/>
      <c r="H973" s="48"/>
      <c r="I973" s="48"/>
      <c r="J973" s="48"/>
      <c r="K973" s="48"/>
      <c r="L973" s="48"/>
      <c r="M973" s="48"/>
    </row>
    <row r="974" s="95" customFormat="1" ht="13.5" spans="1:13">
      <c r="A974" s="96"/>
      <c r="E974" s="102" t="s">
        <v>1042</v>
      </c>
      <c r="F974" s="48"/>
      <c r="G974" s="48"/>
      <c r="H974" s="48"/>
      <c r="I974" s="48"/>
      <c r="J974" s="48"/>
      <c r="K974" s="48"/>
      <c r="L974" s="48"/>
      <c r="M974" s="48"/>
    </row>
    <row r="975" s="95" customFormat="1" ht="13.5" spans="1:13">
      <c r="A975" s="96"/>
      <c r="E975" s="102" t="s">
        <v>1043</v>
      </c>
      <c r="F975" s="48"/>
      <c r="G975" s="48"/>
      <c r="H975" s="48"/>
      <c r="I975" s="48"/>
      <c r="J975" s="48"/>
      <c r="K975" s="48"/>
      <c r="L975" s="48"/>
      <c r="M975" s="48"/>
    </row>
    <row r="976" s="95" customFormat="1" ht="13.5" spans="1:13">
      <c r="A976" s="96"/>
      <c r="E976" s="102" t="s">
        <v>1044</v>
      </c>
      <c r="F976" s="48"/>
      <c r="G976" s="48"/>
      <c r="H976" s="48"/>
      <c r="I976" s="48"/>
      <c r="J976" s="48"/>
      <c r="K976" s="48"/>
      <c r="L976" s="48"/>
      <c r="M976" s="48"/>
    </row>
    <row r="977" s="95" customFormat="1" ht="13.5" spans="1:13">
      <c r="A977" s="96"/>
      <c r="E977" s="102" t="s">
        <v>1045</v>
      </c>
      <c r="F977" s="48"/>
      <c r="G977" s="48"/>
      <c r="H977" s="48"/>
      <c r="I977" s="48"/>
      <c r="J977" s="48"/>
      <c r="K977" s="48"/>
      <c r="L977" s="48"/>
      <c r="M977" s="48"/>
    </row>
    <row r="978" s="95" customFormat="1" ht="13.5" spans="1:13">
      <c r="A978" s="96"/>
      <c r="E978" s="102" t="s">
        <v>1046</v>
      </c>
      <c r="F978" s="48"/>
      <c r="G978" s="48"/>
      <c r="H978" s="48"/>
      <c r="I978" s="48"/>
      <c r="J978" s="48"/>
      <c r="K978" s="48"/>
      <c r="L978" s="48"/>
      <c r="M978" s="48"/>
    </row>
    <row r="979" s="95" customFormat="1" ht="13.5" spans="1:13">
      <c r="A979" s="96"/>
      <c r="E979" s="102" t="s">
        <v>1047</v>
      </c>
      <c r="F979" s="48"/>
      <c r="G979" s="48"/>
      <c r="H979" s="48"/>
      <c r="I979" s="48"/>
      <c r="J979" s="48"/>
      <c r="K979" s="48"/>
      <c r="L979" s="48"/>
      <c r="M979" s="48"/>
    </row>
    <row r="980" s="95" customFormat="1" ht="13.5" spans="1:13">
      <c r="A980" s="96"/>
      <c r="E980" s="102" t="s">
        <v>1048</v>
      </c>
      <c r="F980" s="48"/>
      <c r="G980" s="48"/>
      <c r="H980" s="48"/>
      <c r="I980" s="48"/>
      <c r="J980" s="48"/>
      <c r="K980" s="48"/>
      <c r="L980" s="48"/>
      <c r="M980" s="48"/>
    </row>
    <row r="981" s="95" customFormat="1" ht="13.5" spans="1:13">
      <c r="A981" s="96"/>
      <c r="E981" s="102" t="s">
        <v>1049</v>
      </c>
      <c r="F981" s="48"/>
      <c r="G981" s="48"/>
      <c r="H981" s="48"/>
      <c r="I981" s="48"/>
      <c r="J981" s="48"/>
      <c r="K981" s="48"/>
      <c r="L981" s="48"/>
      <c r="M981" s="48"/>
    </row>
    <row r="982" s="95" customFormat="1" ht="13.5" spans="1:13">
      <c r="A982" s="96"/>
      <c r="E982" s="102" t="s">
        <v>1050</v>
      </c>
      <c r="F982" s="48"/>
      <c r="G982" s="48"/>
      <c r="H982" s="48"/>
      <c r="I982" s="48"/>
      <c r="J982" s="48"/>
      <c r="K982" s="48"/>
      <c r="L982" s="48"/>
      <c r="M982" s="48"/>
    </row>
    <row r="983" s="95" customFormat="1" ht="13.5" spans="1:13">
      <c r="A983" s="96"/>
      <c r="E983" s="102" t="s">
        <v>1051</v>
      </c>
      <c r="F983" s="48"/>
      <c r="G983" s="48"/>
      <c r="H983" s="48"/>
      <c r="I983" s="48"/>
      <c r="J983" s="48"/>
      <c r="K983" s="48"/>
      <c r="L983" s="48"/>
      <c r="M983" s="48"/>
    </row>
    <row r="984" s="95" customFormat="1" ht="13.5" spans="1:13">
      <c r="A984" s="96"/>
      <c r="E984" s="102" t="s">
        <v>1052</v>
      </c>
      <c r="F984" s="48"/>
      <c r="G984" s="48"/>
      <c r="H984" s="48"/>
      <c r="I984" s="48"/>
      <c r="J984" s="48"/>
      <c r="K984" s="48"/>
      <c r="L984" s="48"/>
      <c r="M984" s="48"/>
    </row>
    <row r="985" s="95" customFormat="1" ht="13.5" spans="1:13">
      <c r="A985" s="96"/>
      <c r="E985" s="102" t="s">
        <v>1053</v>
      </c>
      <c r="F985" s="48"/>
      <c r="G985" s="48"/>
      <c r="H985" s="48"/>
      <c r="I985" s="48"/>
      <c r="J985" s="48"/>
      <c r="K985" s="48"/>
      <c r="L985" s="48"/>
      <c r="M985" s="48"/>
    </row>
    <row r="986" s="95" customFormat="1" ht="13.5" spans="1:13">
      <c r="A986" s="96"/>
      <c r="E986" s="102" t="s">
        <v>1054</v>
      </c>
      <c r="F986" s="48"/>
      <c r="G986" s="48"/>
      <c r="H986" s="48"/>
      <c r="I986" s="48"/>
      <c r="J986" s="48"/>
      <c r="K986" s="48"/>
      <c r="L986" s="48"/>
      <c r="M986" s="48"/>
    </row>
    <row r="987" s="95" customFormat="1" ht="13.5" spans="1:13">
      <c r="A987" s="96"/>
      <c r="E987" s="102" t="s">
        <v>1055</v>
      </c>
      <c r="F987" s="48"/>
      <c r="G987" s="48"/>
      <c r="H987" s="48"/>
      <c r="I987" s="48"/>
      <c r="J987" s="48"/>
      <c r="K987" s="48"/>
      <c r="L987" s="48"/>
      <c r="M987" s="48"/>
    </row>
    <row r="988" s="95" customFormat="1" ht="13.5" spans="1:13">
      <c r="A988" s="96"/>
      <c r="E988" s="102" t="s">
        <v>1056</v>
      </c>
      <c r="F988" s="48"/>
      <c r="G988" s="48"/>
      <c r="H988" s="48"/>
      <c r="I988" s="48"/>
      <c r="J988" s="48"/>
      <c r="K988" s="48"/>
      <c r="L988" s="48"/>
      <c r="M988" s="48"/>
    </row>
    <row r="989" s="95" customFormat="1" ht="13.5" spans="1:13">
      <c r="A989" s="96"/>
      <c r="E989" s="102" t="s">
        <v>1057</v>
      </c>
      <c r="F989" s="48"/>
      <c r="G989" s="48"/>
      <c r="H989" s="48"/>
      <c r="I989" s="48"/>
      <c r="J989" s="48"/>
      <c r="K989" s="48"/>
      <c r="L989" s="48"/>
      <c r="M989" s="48"/>
    </row>
    <row r="990" s="95" customFormat="1" ht="13.5" spans="1:13">
      <c r="A990" s="96"/>
      <c r="E990" s="102" t="s">
        <v>1058</v>
      </c>
      <c r="F990" s="48"/>
      <c r="G990" s="48"/>
      <c r="H990" s="48"/>
      <c r="I990" s="48"/>
      <c r="J990" s="48"/>
      <c r="K990" s="48"/>
      <c r="L990" s="48"/>
      <c r="M990" s="48"/>
    </row>
    <row r="991" s="95" customFormat="1" ht="13.5" spans="1:13">
      <c r="A991" s="96"/>
      <c r="E991" s="102" t="s">
        <v>1059</v>
      </c>
      <c r="F991" s="48"/>
      <c r="G991" s="48"/>
      <c r="H991" s="48"/>
      <c r="I991" s="48"/>
      <c r="J991" s="48"/>
      <c r="K991" s="48"/>
      <c r="L991" s="48"/>
      <c r="M991" s="48"/>
    </row>
    <row r="992" s="95" customFormat="1" ht="13.5" spans="1:13">
      <c r="A992" s="96"/>
      <c r="E992" s="102" t="s">
        <v>1060</v>
      </c>
      <c r="F992" s="48"/>
      <c r="G992" s="48"/>
      <c r="H992" s="48"/>
      <c r="I992" s="48"/>
      <c r="J992" s="48"/>
      <c r="K992" s="48"/>
      <c r="L992" s="48"/>
      <c r="M992" s="48"/>
    </row>
    <row r="993" s="95" customFormat="1" ht="13.5" spans="1:13">
      <c r="A993" s="96"/>
      <c r="E993" s="102" t="s">
        <v>1061</v>
      </c>
      <c r="F993" s="48"/>
      <c r="G993" s="48"/>
      <c r="H993" s="48"/>
      <c r="I993" s="48"/>
      <c r="J993" s="48"/>
      <c r="K993" s="48"/>
      <c r="L993" s="48"/>
      <c r="M993" s="48"/>
    </row>
    <row r="994" s="95" customFormat="1" ht="13.5" spans="1:13">
      <c r="A994" s="96"/>
      <c r="E994" s="102" t="s">
        <v>1062</v>
      </c>
      <c r="F994" s="48"/>
      <c r="G994" s="48"/>
      <c r="H994" s="48"/>
      <c r="I994" s="48"/>
      <c r="J994" s="48"/>
      <c r="K994" s="48"/>
      <c r="L994" s="48"/>
      <c r="M994" s="48"/>
    </row>
    <row r="995" s="95" customFormat="1" ht="13.5" spans="1:13">
      <c r="A995" s="96"/>
      <c r="E995" s="102" t="s">
        <v>1063</v>
      </c>
      <c r="F995" s="48"/>
      <c r="G995" s="48"/>
      <c r="H995" s="48"/>
      <c r="I995" s="48"/>
      <c r="J995" s="48"/>
      <c r="K995" s="48"/>
      <c r="L995" s="48"/>
      <c r="M995" s="48"/>
    </row>
    <row r="996" s="95" customFormat="1" ht="13.5" spans="1:13">
      <c r="A996" s="96"/>
      <c r="E996" s="102" t="s">
        <v>1064</v>
      </c>
      <c r="F996" s="48"/>
      <c r="G996" s="48"/>
      <c r="H996" s="48"/>
      <c r="I996" s="48"/>
      <c r="J996" s="48"/>
      <c r="K996" s="48"/>
      <c r="L996" s="48"/>
      <c r="M996" s="48"/>
    </row>
    <row r="997" s="95" customFormat="1" ht="13.5" spans="1:13">
      <c r="A997" s="96"/>
      <c r="E997" s="102" t="s">
        <v>1065</v>
      </c>
      <c r="F997" s="48"/>
      <c r="G997" s="48"/>
      <c r="H997" s="48"/>
      <c r="I997" s="48"/>
      <c r="J997" s="48"/>
      <c r="K997" s="48"/>
      <c r="L997" s="48"/>
      <c r="M997" s="48"/>
    </row>
    <row r="998" s="95" customFormat="1" ht="13.5" spans="1:13">
      <c r="A998" s="96"/>
      <c r="E998" s="102" t="s">
        <v>1066</v>
      </c>
      <c r="F998" s="48"/>
      <c r="G998" s="48"/>
      <c r="H998" s="48"/>
      <c r="I998" s="48"/>
      <c r="J998" s="48"/>
      <c r="K998" s="48"/>
      <c r="L998" s="48"/>
      <c r="M998" s="48"/>
    </row>
    <row r="999" s="95" customFormat="1" ht="13.5" spans="1:13">
      <c r="A999" s="96"/>
      <c r="E999" s="102" t="s">
        <v>1067</v>
      </c>
      <c r="F999" s="48"/>
      <c r="G999" s="48"/>
      <c r="H999" s="48"/>
      <c r="I999" s="48"/>
      <c r="J999" s="48"/>
      <c r="K999" s="48"/>
      <c r="L999" s="48"/>
      <c r="M999" s="48"/>
    </row>
    <row r="1000" s="95" customFormat="1" ht="13.5" spans="1:13">
      <c r="A1000" s="96"/>
      <c r="E1000" s="102" t="s">
        <v>1068</v>
      </c>
      <c r="F1000" s="48"/>
      <c r="G1000" s="48"/>
      <c r="H1000" s="48"/>
      <c r="I1000" s="48"/>
      <c r="J1000" s="48"/>
      <c r="K1000" s="48"/>
      <c r="L1000" s="48"/>
      <c r="M1000" s="48"/>
    </row>
    <row r="1001" s="95" customFormat="1" ht="13.5" spans="1:13">
      <c r="A1001" s="96"/>
      <c r="E1001" s="102" t="s">
        <v>1069</v>
      </c>
      <c r="F1001" s="48"/>
      <c r="G1001" s="48"/>
      <c r="H1001" s="48"/>
      <c r="I1001" s="48"/>
      <c r="J1001" s="48"/>
      <c r="K1001" s="48"/>
      <c r="L1001" s="48"/>
      <c r="M1001" s="48"/>
    </row>
    <row r="1002" s="95" customFormat="1" ht="13.5" spans="1:13">
      <c r="A1002" s="96"/>
      <c r="E1002" s="102" t="s">
        <v>1070</v>
      </c>
      <c r="F1002" s="48"/>
      <c r="G1002" s="48"/>
      <c r="H1002" s="48"/>
      <c r="I1002" s="48"/>
      <c r="J1002" s="48"/>
      <c r="K1002" s="48"/>
      <c r="L1002" s="48"/>
      <c r="M1002" s="48"/>
    </row>
    <row r="1003" s="95" customFormat="1" ht="13.5" spans="1:13">
      <c r="A1003" s="96"/>
      <c r="E1003" s="102" t="s">
        <v>1071</v>
      </c>
      <c r="F1003" s="48"/>
      <c r="G1003" s="48"/>
      <c r="H1003" s="48"/>
      <c r="I1003" s="48"/>
      <c r="J1003" s="48"/>
      <c r="K1003" s="48"/>
      <c r="L1003" s="48"/>
      <c r="M1003" s="48"/>
    </row>
    <row r="1004" s="95" customFormat="1" ht="13.5" spans="1:13">
      <c r="A1004" s="96"/>
      <c r="E1004" s="102" t="s">
        <v>1072</v>
      </c>
      <c r="F1004" s="48"/>
      <c r="G1004" s="48"/>
      <c r="H1004" s="48"/>
      <c r="I1004" s="48"/>
      <c r="J1004" s="48"/>
      <c r="K1004" s="48"/>
      <c r="L1004" s="48"/>
      <c r="M1004" s="48"/>
    </row>
    <row r="1005" s="95" customFormat="1" ht="13.5" spans="1:13">
      <c r="A1005" s="96"/>
      <c r="E1005" s="102" t="s">
        <v>1073</v>
      </c>
      <c r="F1005" s="48"/>
      <c r="G1005" s="48"/>
      <c r="H1005" s="48"/>
      <c r="I1005" s="48"/>
      <c r="J1005" s="48"/>
      <c r="K1005" s="48"/>
      <c r="L1005" s="48"/>
      <c r="M1005" s="48"/>
    </row>
    <row r="1006" s="95" customFormat="1" ht="13.5" spans="1:13">
      <c r="A1006" s="96"/>
      <c r="E1006" s="102" t="s">
        <v>1074</v>
      </c>
      <c r="F1006" s="48"/>
      <c r="G1006" s="48"/>
      <c r="H1006" s="48"/>
      <c r="I1006" s="48"/>
      <c r="J1006" s="48"/>
      <c r="K1006" s="48"/>
      <c r="L1006" s="48"/>
      <c r="M1006" s="48"/>
    </row>
    <row r="1007" s="95" customFormat="1" ht="13.5" spans="1:13">
      <c r="A1007" s="96"/>
      <c r="E1007" s="102" t="s">
        <v>1075</v>
      </c>
      <c r="F1007" s="48"/>
      <c r="G1007" s="48"/>
      <c r="H1007" s="48"/>
      <c r="I1007" s="48"/>
      <c r="J1007" s="48"/>
      <c r="K1007" s="48"/>
      <c r="L1007" s="48"/>
      <c r="M1007" s="48"/>
    </row>
    <row r="1008" s="95" customFormat="1" ht="13.5" spans="1:13">
      <c r="A1008" s="96"/>
      <c r="E1008" s="102" t="s">
        <v>1076</v>
      </c>
      <c r="F1008" s="48"/>
      <c r="G1008" s="48"/>
      <c r="H1008" s="48"/>
      <c r="I1008" s="48"/>
      <c r="J1008" s="48"/>
      <c r="K1008" s="48"/>
      <c r="L1008" s="48"/>
      <c r="M1008" s="48"/>
    </row>
    <row r="1009" s="95" customFormat="1" ht="13.5" spans="1:13">
      <c r="A1009" s="96"/>
      <c r="E1009" s="102" t="s">
        <v>1077</v>
      </c>
      <c r="F1009" s="48"/>
      <c r="G1009" s="48"/>
      <c r="H1009" s="48"/>
      <c r="I1009" s="48"/>
      <c r="J1009" s="48"/>
      <c r="K1009" s="48"/>
      <c r="L1009" s="48"/>
      <c r="M1009" s="48"/>
    </row>
    <row r="1010" s="95" customFormat="1" ht="13.5" spans="1:13">
      <c r="A1010" s="96"/>
      <c r="E1010" s="102" t="s">
        <v>1078</v>
      </c>
      <c r="F1010" s="48"/>
      <c r="G1010" s="48"/>
      <c r="H1010" s="48"/>
      <c r="I1010" s="48"/>
      <c r="J1010" s="48"/>
      <c r="K1010" s="48"/>
      <c r="L1010" s="48"/>
      <c r="M1010" s="48"/>
    </row>
    <row r="1011" s="95" customFormat="1" ht="13.5" spans="1:13">
      <c r="A1011" s="96"/>
      <c r="E1011" s="102" t="s">
        <v>1079</v>
      </c>
      <c r="F1011" s="48"/>
      <c r="G1011" s="48"/>
      <c r="H1011" s="48"/>
      <c r="I1011" s="48"/>
      <c r="J1011" s="48"/>
      <c r="K1011" s="48"/>
      <c r="L1011" s="48"/>
      <c r="M1011" s="48"/>
    </row>
    <row r="1012" s="95" customFormat="1" ht="13.5" spans="1:13">
      <c r="A1012" s="96"/>
      <c r="E1012" s="102" t="s">
        <v>1080</v>
      </c>
      <c r="F1012" s="48"/>
      <c r="G1012" s="48"/>
      <c r="H1012" s="48"/>
      <c r="I1012" s="48"/>
      <c r="J1012" s="48"/>
      <c r="K1012" s="48"/>
      <c r="L1012" s="48"/>
      <c r="M1012" s="48"/>
    </row>
    <row r="1013" s="95" customFormat="1" ht="13.5" spans="1:13">
      <c r="A1013" s="96"/>
      <c r="E1013" s="102" t="s">
        <v>1081</v>
      </c>
      <c r="F1013" s="48"/>
      <c r="G1013" s="48"/>
      <c r="H1013" s="48"/>
      <c r="I1013" s="48"/>
      <c r="J1013" s="48"/>
      <c r="K1013" s="48"/>
      <c r="L1013" s="48"/>
      <c r="M1013" s="48"/>
    </row>
    <row r="1014" s="95" customFormat="1" ht="13.5" spans="1:13">
      <c r="A1014" s="96"/>
      <c r="E1014" s="102" t="s">
        <v>1082</v>
      </c>
      <c r="F1014" s="48"/>
      <c r="G1014" s="48"/>
      <c r="H1014" s="48"/>
      <c r="I1014" s="48"/>
      <c r="J1014" s="48"/>
      <c r="K1014" s="48"/>
      <c r="L1014" s="48"/>
      <c r="M1014" s="48"/>
    </row>
    <row r="1015" s="95" customFormat="1" ht="13.5" spans="1:13">
      <c r="A1015" s="96"/>
      <c r="E1015" s="102" t="s">
        <v>1083</v>
      </c>
      <c r="F1015" s="48"/>
      <c r="G1015" s="48"/>
      <c r="H1015" s="48"/>
      <c r="I1015" s="48"/>
      <c r="J1015" s="48"/>
      <c r="K1015" s="48"/>
      <c r="L1015" s="48"/>
      <c r="M1015" s="48"/>
    </row>
    <row r="1016" s="95" customFormat="1" ht="13.5" spans="1:13">
      <c r="A1016" s="96"/>
      <c r="E1016" s="102" t="s">
        <v>1084</v>
      </c>
      <c r="F1016" s="48"/>
      <c r="G1016" s="48"/>
      <c r="H1016" s="48"/>
      <c r="I1016" s="48"/>
      <c r="J1016" s="48"/>
      <c r="K1016" s="48"/>
      <c r="L1016" s="48"/>
      <c r="M1016" s="48"/>
    </row>
    <row r="1017" s="95" customFormat="1" ht="13.5" spans="1:13">
      <c r="A1017" s="96"/>
      <c r="E1017" s="102" t="s">
        <v>1085</v>
      </c>
      <c r="F1017" s="48"/>
      <c r="G1017" s="48"/>
      <c r="H1017" s="48"/>
      <c r="I1017" s="48"/>
      <c r="J1017" s="48"/>
      <c r="K1017" s="48"/>
      <c r="L1017" s="48"/>
      <c r="M1017" s="48"/>
    </row>
    <row r="1018" s="95" customFormat="1" ht="13.5" spans="1:13">
      <c r="A1018" s="96"/>
      <c r="E1018" s="102" t="s">
        <v>1086</v>
      </c>
      <c r="F1018" s="48"/>
      <c r="G1018" s="48"/>
      <c r="H1018" s="48"/>
      <c r="I1018" s="48"/>
      <c r="J1018" s="48"/>
      <c r="K1018" s="48"/>
      <c r="L1018" s="48"/>
      <c r="M1018" s="48"/>
    </row>
    <row r="1019" s="95" customFormat="1" ht="13.5" spans="1:13">
      <c r="A1019" s="96"/>
      <c r="E1019" s="102" t="s">
        <v>1087</v>
      </c>
      <c r="F1019" s="48"/>
      <c r="G1019" s="48"/>
      <c r="H1019" s="48"/>
      <c r="I1019" s="48"/>
      <c r="J1019" s="48"/>
      <c r="K1019" s="48"/>
      <c r="L1019" s="48"/>
      <c r="M1019" s="48"/>
    </row>
    <row r="1020" s="95" customFormat="1" ht="13.5" spans="1:13">
      <c r="A1020" s="96"/>
      <c r="E1020" s="102" t="s">
        <v>1088</v>
      </c>
      <c r="F1020" s="48"/>
      <c r="G1020" s="48"/>
      <c r="H1020" s="48"/>
      <c r="I1020" s="48"/>
      <c r="J1020" s="48"/>
      <c r="K1020" s="48"/>
      <c r="L1020" s="48"/>
      <c r="M1020" s="48"/>
    </row>
    <row r="1021" s="95" customFormat="1" ht="13.5" spans="1:13">
      <c r="A1021" s="96"/>
      <c r="E1021" s="102" t="s">
        <v>1089</v>
      </c>
      <c r="F1021" s="48"/>
      <c r="G1021" s="48"/>
      <c r="H1021" s="48"/>
      <c r="I1021" s="48"/>
      <c r="J1021" s="48"/>
      <c r="K1021" s="48"/>
      <c r="L1021" s="48"/>
      <c r="M1021" s="48"/>
    </row>
    <row r="1022" s="95" customFormat="1" ht="13.5" spans="1:13">
      <c r="A1022" s="96"/>
      <c r="E1022" s="102" t="s">
        <v>1090</v>
      </c>
      <c r="F1022" s="48"/>
      <c r="G1022" s="48"/>
      <c r="H1022" s="48"/>
      <c r="I1022" s="48"/>
      <c r="J1022" s="48"/>
      <c r="K1022" s="48"/>
      <c r="L1022" s="48"/>
      <c r="M1022" s="48"/>
    </row>
    <row r="1023" s="95" customFormat="1" ht="13.5" spans="1:13">
      <c r="A1023" s="96"/>
      <c r="E1023" s="102" t="s">
        <v>1091</v>
      </c>
      <c r="F1023" s="48"/>
      <c r="G1023" s="48"/>
      <c r="H1023" s="48"/>
      <c r="I1023" s="48"/>
      <c r="J1023" s="48"/>
      <c r="K1023" s="48"/>
      <c r="L1023" s="48"/>
      <c r="M1023" s="48"/>
    </row>
    <row r="1024" s="95" customFormat="1" ht="13.5" spans="1:13">
      <c r="A1024" s="96"/>
      <c r="E1024" s="102" t="s">
        <v>1092</v>
      </c>
      <c r="F1024" s="48"/>
      <c r="G1024" s="48"/>
      <c r="H1024" s="48"/>
      <c r="I1024" s="48"/>
      <c r="J1024" s="48"/>
      <c r="K1024" s="48"/>
      <c r="L1024" s="48"/>
      <c r="M1024" s="48"/>
    </row>
    <row r="1025" s="95" customFormat="1" ht="13.5" spans="1:13">
      <c r="A1025" s="96"/>
      <c r="E1025" s="102" t="s">
        <v>1093</v>
      </c>
      <c r="F1025" s="48"/>
      <c r="G1025" s="48"/>
      <c r="H1025" s="48"/>
      <c r="I1025" s="48"/>
      <c r="J1025" s="48"/>
      <c r="K1025" s="48"/>
      <c r="L1025" s="48"/>
      <c r="M1025" s="48"/>
    </row>
    <row r="1026" s="95" customFormat="1" ht="13.5" spans="1:13">
      <c r="A1026" s="96"/>
      <c r="E1026" s="102" t="s">
        <v>1094</v>
      </c>
      <c r="F1026" s="48"/>
      <c r="G1026" s="48"/>
      <c r="H1026" s="48"/>
      <c r="I1026" s="48"/>
      <c r="J1026" s="48"/>
      <c r="K1026" s="48"/>
      <c r="L1026" s="48"/>
      <c r="M1026" s="48"/>
    </row>
    <row r="1027" s="95" customFormat="1" ht="13.5" spans="1:13">
      <c r="A1027" s="96"/>
      <c r="E1027" s="102" t="s">
        <v>1095</v>
      </c>
      <c r="F1027" s="48"/>
      <c r="G1027" s="48"/>
      <c r="H1027" s="48"/>
      <c r="I1027" s="48"/>
      <c r="J1027" s="48"/>
      <c r="K1027" s="48"/>
      <c r="L1027" s="48"/>
      <c r="M1027" s="48"/>
    </row>
    <row r="1028" s="95" customFormat="1" ht="13.5" spans="1:13">
      <c r="A1028" s="96"/>
      <c r="E1028" s="102" t="s">
        <v>1096</v>
      </c>
      <c r="F1028" s="48"/>
      <c r="G1028" s="48"/>
      <c r="H1028" s="48"/>
      <c r="I1028" s="48"/>
      <c r="J1028" s="48"/>
      <c r="K1028" s="48"/>
      <c r="L1028" s="48"/>
      <c r="M1028" s="48"/>
    </row>
    <row r="1029" s="95" customFormat="1" ht="13.5" spans="1:13">
      <c r="A1029" s="96"/>
      <c r="E1029" s="102" t="s">
        <v>1097</v>
      </c>
      <c r="F1029" s="48"/>
      <c r="G1029" s="48"/>
      <c r="H1029" s="48"/>
      <c r="I1029" s="48"/>
      <c r="J1029" s="48"/>
      <c r="K1029" s="48"/>
      <c r="L1029" s="48"/>
      <c r="M1029" s="48"/>
    </row>
    <row r="1030" s="95" customFormat="1" ht="13.5" spans="1:13">
      <c r="A1030" s="96"/>
      <c r="E1030" s="102" t="s">
        <v>1098</v>
      </c>
      <c r="F1030" s="48"/>
      <c r="G1030" s="48"/>
      <c r="H1030" s="48"/>
      <c r="I1030" s="48"/>
      <c r="J1030" s="48"/>
      <c r="K1030" s="48"/>
      <c r="L1030" s="48"/>
      <c r="M1030" s="48"/>
    </row>
    <row r="1031" s="95" customFormat="1" ht="13.5" spans="1:13">
      <c r="A1031" s="96"/>
      <c r="E1031" s="102" t="s">
        <v>1099</v>
      </c>
      <c r="F1031" s="48"/>
      <c r="G1031" s="48"/>
      <c r="H1031" s="48"/>
      <c r="I1031" s="48"/>
      <c r="J1031" s="48"/>
      <c r="K1031" s="48"/>
      <c r="L1031" s="48"/>
      <c r="M1031" s="48"/>
    </row>
    <row r="1032" s="95" customFormat="1" ht="13.5" spans="1:13">
      <c r="A1032" s="96"/>
      <c r="E1032" s="102" t="s">
        <v>1100</v>
      </c>
      <c r="F1032" s="48"/>
      <c r="G1032" s="48"/>
      <c r="H1032" s="48"/>
      <c r="I1032" s="48"/>
      <c r="J1032" s="48"/>
      <c r="K1032" s="48"/>
      <c r="L1032" s="48"/>
      <c r="M1032" s="48"/>
    </row>
    <row r="1033" s="95" customFormat="1" ht="13.5" spans="1:13">
      <c r="A1033" s="96"/>
      <c r="E1033" s="102" t="s">
        <v>1101</v>
      </c>
      <c r="F1033" s="48"/>
      <c r="G1033" s="48"/>
      <c r="H1033" s="48"/>
      <c r="I1033" s="48"/>
      <c r="J1033" s="48"/>
      <c r="K1033" s="48"/>
      <c r="L1033" s="48"/>
      <c r="M1033" s="48"/>
    </row>
    <row r="1034" s="95" customFormat="1" ht="13.5" spans="1:13">
      <c r="A1034" s="96"/>
      <c r="E1034" s="102" t="s">
        <v>1102</v>
      </c>
      <c r="F1034" s="48"/>
      <c r="G1034" s="48"/>
      <c r="H1034" s="48"/>
      <c r="I1034" s="48"/>
      <c r="J1034" s="48"/>
      <c r="K1034" s="48"/>
      <c r="L1034" s="48"/>
      <c r="M1034" s="48"/>
    </row>
    <row r="1035" s="95" customFormat="1" ht="13.5" spans="1:13">
      <c r="A1035" s="96"/>
      <c r="E1035" s="102" t="s">
        <v>1103</v>
      </c>
      <c r="F1035" s="48"/>
      <c r="G1035" s="48"/>
      <c r="H1035" s="48"/>
      <c r="I1035" s="48"/>
      <c r="J1035" s="48"/>
      <c r="K1035" s="48"/>
      <c r="L1035" s="48"/>
      <c r="M1035" s="48"/>
    </row>
    <row r="1036" s="95" customFormat="1" ht="13.5" spans="1:13">
      <c r="A1036" s="96"/>
      <c r="E1036" s="102" t="s">
        <v>1104</v>
      </c>
      <c r="F1036" s="48"/>
      <c r="G1036" s="48"/>
      <c r="H1036" s="48"/>
      <c r="I1036" s="48"/>
      <c r="J1036" s="48"/>
      <c r="K1036" s="48"/>
      <c r="L1036" s="48"/>
      <c r="M1036" s="48"/>
    </row>
    <row r="1037" s="95" customFormat="1" ht="13.5" spans="1:13">
      <c r="A1037" s="96"/>
      <c r="E1037" s="102" t="s">
        <v>1105</v>
      </c>
      <c r="F1037" s="48"/>
      <c r="G1037" s="48"/>
      <c r="H1037" s="48"/>
      <c r="I1037" s="48"/>
      <c r="J1037" s="48"/>
      <c r="K1037" s="48"/>
      <c r="L1037" s="48"/>
      <c r="M1037" s="48"/>
    </row>
    <row r="1038" s="95" customFormat="1" ht="13.5" spans="1:13">
      <c r="A1038" s="96"/>
      <c r="E1038" s="102" t="s">
        <v>1106</v>
      </c>
      <c r="F1038" s="48"/>
      <c r="G1038" s="48"/>
      <c r="H1038" s="48"/>
      <c r="I1038" s="48"/>
      <c r="J1038" s="48"/>
      <c r="K1038" s="48"/>
      <c r="L1038" s="48"/>
      <c r="M1038" s="48"/>
    </row>
    <row r="1039" s="95" customFormat="1" ht="13.5" spans="1:13">
      <c r="A1039" s="96"/>
      <c r="E1039" s="102" t="s">
        <v>1107</v>
      </c>
      <c r="F1039" s="48"/>
      <c r="G1039" s="48"/>
      <c r="H1039" s="48"/>
      <c r="I1039" s="48"/>
      <c r="J1039" s="48"/>
      <c r="K1039" s="48"/>
      <c r="L1039" s="48"/>
      <c r="M1039" s="48"/>
    </row>
    <row r="1040" s="95" customFormat="1" ht="13.5" spans="1:13">
      <c r="A1040" s="96"/>
      <c r="E1040" s="102" t="s">
        <v>1108</v>
      </c>
      <c r="F1040" s="48"/>
      <c r="G1040" s="48"/>
      <c r="H1040" s="48"/>
      <c r="I1040" s="48"/>
      <c r="J1040" s="48"/>
      <c r="K1040" s="48"/>
      <c r="L1040" s="48"/>
      <c r="M1040" s="48"/>
    </row>
    <row r="1041" s="95" customFormat="1" ht="13.5" spans="1:13">
      <c r="A1041" s="96"/>
      <c r="E1041" s="102" t="s">
        <v>1109</v>
      </c>
      <c r="F1041" s="48"/>
      <c r="G1041" s="48"/>
      <c r="H1041" s="48"/>
      <c r="I1041" s="48"/>
      <c r="J1041" s="48"/>
      <c r="K1041" s="48"/>
      <c r="L1041" s="48"/>
      <c r="M1041" s="48"/>
    </row>
    <row r="1042" s="95" customFormat="1" ht="13.5" spans="1:13">
      <c r="A1042" s="96"/>
      <c r="E1042" s="102" t="s">
        <v>1110</v>
      </c>
      <c r="F1042" s="48"/>
      <c r="G1042" s="48"/>
      <c r="H1042" s="48"/>
      <c r="I1042" s="48"/>
      <c r="J1042" s="48"/>
      <c r="K1042" s="48"/>
      <c r="L1042" s="48"/>
      <c r="M1042" s="48"/>
    </row>
    <row r="1043" s="95" customFormat="1" ht="13.5" spans="1:13">
      <c r="A1043" s="96"/>
      <c r="E1043" s="102" t="s">
        <v>1111</v>
      </c>
      <c r="F1043" s="48"/>
      <c r="G1043" s="48"/>
      <c r="H1043" s="48"/>
      <c r="I1043" s="48"/>
      <c r="J1043" s="48"/>
      <c r="K1043" s="48"/>
      <c r="L1043" s="48"/>
      <c r="M1043" s="48"/>
    </row>
    <row r="1044" s="95" customFormat="1" ht="13.5" spans="1:13">
      <c r="A1044" s="96"/>
      <c r="E1044" s="102" t="s">
        <v>1112</v>
      </c>
      <c r="F1044" s="48"/>
      <c r="G1044" s="48"/>
      <c r="H1044" s="48"/>
      <c r="I1044" s="48"/>
      <c r="J1044" s="48"/>
      <c r="K1044" s="48"/>
      <c r="L1044" s="48"/>
      <c r="M1044" s="48"/>
    </row>
    <row r="1045" s="95" customFormat="1" ht="13.5" spans="1:13">
      <c r="A1045" s="96"/>
      <c r="E1045" s="102" t="s">
        <v>1113</v>
      </c>
      <c r="F1045" s="48"/>
      <c r="G1045" s="48"/>
      <c r="H1045" s="48"/>
      <c r="I1045" s="48"/>
      <c r="J1045" s="48"/>
      <c r="K1045" s="48"/>
      <c r="L1045" s="48"/>
      <c r="M1045" s="48"/>
    </row>
    <row r="1046" s="95" customFormat="1" ht="13.5" spans="1:13">
      <c r="A1046" s="96"/>
      <c r="E1046" s="102" t="s">
        <v>1114</v>
      </c>
      <c r="F1046" s="48"/>
      <c r="G1046" s="48"/>
      <c r="H1046" s="48"/>
      <c r="I1046" s="48"/>
      <c r="J1046" s="48"/>
      <c r="K1046" s="48"/>
      <c r="L1046" s="48"/>
      <c r="M1046" s="48"/>
    </row>
    <row r="1047" s="95" customFormat="1" ht="13.5" spans="1:13">
      <c r="A1047" s="96"/>
      <c r="E1047" s="102" t="s">
        <v>1115</v>
      </c>
      <c r="F1047" s="48"/>
      <c r="G1047" s="48"/>
      <c r="H1047" s="48"/>
      <c r="I1047" s="48"/>
      <c r="J1047" s="48"/>
      <c r="K1047" s="48"/>
      <c r="L1047" s="48"/>
      <c r="M1047" s="48"/>
    </row>
    <row r="1048" s="95" customFormat="1" ht="13.5" spans="1:13">
      <c r="A1048" s="96"/>
      <c r="E1048" s="102" t="s">
        <v>1116</v>
      </c>
      <c r="F1048" s="48"/>
      <c r="G1048" s="48"/>
      <c r="H1048" s="48"/>
      <c r="I1048" s="48"/>
      <c r="J1048" s="48"/>
      <c r="K1048" s="48"/>
      <c r="L1048" s="48"/>
      <c r="M1048" s="48"/>
    </row>
    <row r="1049" s="95" customFormat="1" ht="13.5" spans="1:13">
      <c r="A1049" s="96"/>
      <c r="E1049" s="102" t="s">
        <v>1117</v>
      </c>
      <c r="F1049" s="48"/>
      <c r="G1049" s="48"/>
      <c r="H1049" s="48"/>
      <c r="I1049" s="48"/>
      <c r="J1049" s="48"/>
      <c r="K1049" s="48"/>
      <c r="L1049" s="48"/>
      <c r="M1049" s="48"/>
    </row>
    <row r="1050" s="95" customFormat="1" ht="13.5" spans="1:13">
      <c r="A1050" s="96"/>
      <c r="E1050" s="102" t="s">
        <v>1118</v>
      </c>
      <c r="F1050" s="48"/>
      <c r="G1050" s="48"/>
      <c r="H1050" s="48"/>
      <c r="I1050" s="48"/>
      <c r="J1050" s="48"/>
      <c r="K1050" s="48"/>
      <c r="L1050" s="48"/>
      <c r="M1050" s="48"/>
    </row>
    <row r="1051" s="95" customFormat="1" ht="13.5" spans="1:13">
      <c r="A1051" s="96"/>
      <c r="E1051" s="102" t="s">
        <v>1119</v>
      </c>
      <c r="F1051" s="48"/>
      <c r="G1051" s="48"/>
      <c r="H1051" s="48"/>
      <c r="I1051" s="48"/>
      <c r="J1051" s="48"/>
      <c r="K1051" s="48"/>
      <c r="L1051" s="48"/>
      <c r="M1051" s="48"/>
    </row>
    <row r="1052" s="95" customFormat="1" ht="13.5" spans="1:13">
      <c r="A1052" s="96"/>
      <c r="E1052" s="102" t="s">
        <v>1120</v>
      </c>
      <c r="F1052" s="48"/>
      <c r="G1052" s="48"/>
      <c r="H1052" s="48"/>
      <c r="I1052" s="48"/>
      <c r="J1052" s="48"/>
      <c r="K1052" s="48"/>
      <c r="L1052" s="48"/>
      <c r="M1052" s="48"/>
    </row>
    <row r="1053" s="95" customFormat="1" ht="13.5" spans="1:13">
      <c r="A1053" s="96"/>
      <c r="E1053" s="102" t="s">
        <v>1121</v>
      </c>
      <c r="F1053" s="48"/>
      <c r="G1053" s="48"/>
      <c r="H1053" s="48"/>
      <c r="I1053" s="48"/>
      <c r="J1053" s="48"/>
      <c r="K1053" s="48"/>
      <c r="L1053" s="48"/>
      <c r="M1053" s="48"/>
    </row>
    <row r="1054" s="95" customFormat="1" ht="13.5" spans="1:13">
      <c r="A1054" s="96"/>
      <c r="E1054" s="102" t="s">
        <v>1122</v>
      </c>
      <c r="F1054" s="48"/>
      <c r="G1054" s="48"/>
      <c r="H1054" s="48"/>
      <c r="I1054" s="48"/>
      <c r="J1054" s="48"/>
      <c r="K1054" s="48"/>
      <c r="L1054" s="48"/>
      <c r="M1054" s="48"/>
    </row>
    <row r="1055" s="95" customFormat="1" ht="13.5" spans="1:13">
      <c r="A1055" s="96"/>
      <c r="E1055" s="102" t="s">
        <v>1123</v>
      </c>
      <c r="F1055" s="48"/>
      <c r="G1055" s="48"/>
      <c r="H1055" s="48"/>
      <c r="I1055" s="48"/>
      <c r="J1055" s="48"/>
      <c r="K1055" s="48"/>
      <c r="L1055" s="48"/>
      <c r="M1055" s="48"/>
    </row>
    <row r="1056" s="95" customFormat="1" ht="13.5" spans="1:13">
      <c r="A1056" s="96"/>
      <c r="E1056" s="102" t="s">
        <v>1124</v>
      </c>
      <c r="F1056" s="48"/>
      <c r="G1056" s="48"/>
      <c r="H1056" s="48"/>
      <c r="I1056" s="48"/>
      <c r="J1056" s="48"/>
      <c r="K1056" s="48"/>
      <c r="L1056" s="48"/>
      <c r="M1056" s="48"/>
    </row>
    <row r="1057" s="95" customFormat="1" ht="13.5" spans="1:13">
      <c r="A1057" s="96"/>
      <c r="E1057" s="102" t="s">
        <v>1125</v>
      </c>
      <c r="F1057" s="48"/>
      <c r="G1057" s="48"/>
      <c r="H1057" s="48"/>
      <c r="I1057" s="48"/>
      <c r="J1057" s="48"/>
      <c r="K1057" s="48"/>
      <c r="L1057" s="48"/>
      <c r="M1057" s="48"/>
    </row>
    <row r="1058" s="95" customFormat="1" ht="13.5" spans="1:13">
      <c r="A1058" s="96"/>
      <c r="E1058" s="102" t="s">
        <v>1126</v>
      </c>
      <c r="F1058" s="48"/>
      <c r="G1058" s="48"/>
      <c r="H1058" s="48"/>
      <c r="I1058" s="48"/>
      <c r="J1058" s="48"/>
      <c r="K1058" s="48"/>
      <c r="L1058" s="48"/>
      <c r="M1058" s="48"/>
    </row>
    <row r="1059" s="95" customFormat="1" ht="13.5" spans="1:13">
      <c r="A1059" s="96"/>
      <c r="E1059" s="102" t="s">
        <v>1127</v>
      </c>
      <c r="F1059" s="48"/>
      <c r="G1059" s="48"/>
      <c r="H1059" s="48"/>
      <c r="I1059" s="48"/>
      <c r="J1059" s="48"/>
      <c r="K1059" s="48"/>
      <c r="L1059" s="48"/>
      <c r="M1059" s="48"/>
    </row>
    <row r="1060" s="95" customFormat="1" ht="13.5" spans="1:13">
      <c r="A1060" s="96"/>
      <c r="E1060" s="102" t="s">
        <v>1128</v>
      </c>
      <c r="F1060" s="48"/>
      <c r="G1060" s="48"/>
      <c r="H1060" s="48"/>
      <c r="I1060" s="48"/>
      <c r="J1060" s="48"/>
      <c r="K1060" s="48"/>
      <c r="L1060" s="48"/>
      <c r="M1060" s="48"/>
    </row>
    <row r="1061" s="95" customFormat="1" ht="13.5" spans="1:13">
      <c r="A1061" s="96"/>
      <c r="E1061" s="102" t="s">
        <v>1129</v>
      </c>
      <c r="F1061" s="48"/>
      <c r="G1061" s="48"/>
      <c r="H1061" s="48"/>
      <c r="I1061" s="48"/>
      <c r="J1061" s="48"/>
      <c r="K1061" s="48"/>
      <c r="L1061" s="48"/>
      <c r="M1061" s="48"/>
    </row>
    <row r="1062" s="95" customFormat="1" ht="13.5" spans="1:13">
      <c r="A1062" s="96"/>
      <c r="E1062" s="102" t="s">
        <v>1130</v>
      </c>
      <c r="F1062" s="48"/>
      <c r="G1062" s="48"/>
      <c r="H1062" s="48"/>
      <c r="I1062" s="48"/>
      <c r="J1062" s="48"/>
      <c r="K1062" s="48"/>
      <c r="L1062" s="48"/>
      <c r="M1062" s="48"/>
    </row>
    <row r="1063" s="95" customFormat="1" ht="13.5" spans="1:13">
      <c r="A1063" s="96"/>
      <c r="E1063" s="102" t="s">
        <v>1131</v>
      </c>
      <c r="F1063" s="48"/>
      <c r="G1063" s="48"/>
      <c r="H1063" s="48"/>
      <c r="I1063" s="48"/>
      <c r="J1063" s="48"/>
      <c r="K1063" s="48"/>
      <c r="L1063" s="48"/>
      <c r="M1063" s="48"/>
    </row>
    <row r="1064" s="95" customFormat="1" ht="13.5" spans="1:13">
      <c r="A1064" s="96"/>
      <c r="E1064" s="102" t="s">
        <v>1132</v>
      </c>
      <c r="F1064" s="48"/>
      <c r="G1064" s="48"/>
      <c r="H1064" s="48"/>
      <c r="I1064" s="48"/>
      <c r="J1064" s="48"/>
      <c r="K1064" s="48"/>
      <c r="L1064" s="48"/>
      <c r="M1064" s="48"/>
    </row>
    <row r="1065" s="95" customFormat="1" ht="13.5" spans="1:13">
      <c r="A1065" s="96"/>
      <c r="E1065" s="102" t="s">
        <v>1133</v>
      </c>
      <c r="F1065" s="48"/>
      <c r="G1065" s="48"/>
      <c r="H1065" s="48"/>
      <c r="I1065" s="48"/>
      <c r="J1065" s="48"/>
      <c r="K1065" s="48"/>
      <c r="L1065" s="48"/>
      <c r="M1065" s="48"/>
    </row>
    <row r="1066" s="95" customFormat="1" ht="13.5" spans="1:13">
      <c r="A1066" s="96"/>
      <c r="E1066" s="102" t="s">
        <v>1134</v>
      </c>
      <c r="F1066" s="48"/>
      <c r="G1066" s="48"/>
      <c r="H1066" s="48"/>
      <c r="I1066" s="48"/>
      <c r="J1066" s="48"/>
      <c r="K1066" s="48"/>
      <c r="L1066" s="48"/>
      <c r="M1066" s="48"/>
    </row>
    <row r="1067" s="95" customFormat="1" ht="13.5" spans="1:13">
      <c r="A1067" s="96"/>
      <c r="E1067" s="102" t="s">
        <v>1135</v>
      </c>
      <c r="F1067" s="48"/>
      <c r="G1067" s="48"/>
      <c r="H1067" s="48"/>
      <c r="I1067" s="48"/>
      <c r="J1067" s="48"/>
      <c r="K1067" s="48"/>
      <c r="L1067" s="48"/>
      <c r="M1067" s="48"/>
    </row>
    <row r="1068" s="95" customFormat="1" ht="13.5" spans="1:13">
      <c r="A1068" s="96"/>
      <c r="E1068" s="102" t="s">
        <v>1136</v>
      </c>
      <c r="F1068" s="48"/>
      <c r="G1068" s="48"/>
      <c r="H1068" s="48"/>
      <c r="I1068" s="48"/>
      <c r="J1068" s="48"/>
      <c r="K1068" s="48"/>
      <c r="L1068" s="48"/>
      <c r="M1068" s="48"/>
    </row>
    <row r="1069" s="95" customFormat="1" ht="13.5" spans="1:13">
      <c r="A1069" s="96"/>
      <c r="E1069" s="102" t="s">
        <v>1137</v>
      </c>
      <c r="F1069" s="48"/>
      <c r="G1069" s="48"/>
      <c r="H1069" s="48"/>
      <c r="I1069" s="48"/>
      <c r="J1069" s="48"/>
      <c r="K1069" s="48"/>
      <c r="L1069" s="48"/>
      <c r="M1069" s="48"/>
    </row>
    <row r="1070" s="95" customFormat="1" ht="13.5" spans="1:13">
      <c r="A1070" s="96"/>
      <c r="E1070" s="102" t="s">
        <v>1138</v>
      </c>
      <c r="F1070" s="48"/>
      <c r="G1070" s="48"/>
      <c r="H1070" s="48"/>
      <c r="I1070" s="48"/>
      <c r="J1070" s="48"/>
      <c r="K1070" s="48"/>
      <c r="L1070" s="48"/>
      <c r="M1070" s="48"/>
    </row>
    <row r="1071" s="95" customFormat="1" ht="13.5" spans="1:13">
      <c r="A1071" s="96"/>
      <c r="E1071" s="102" t="s">
        <v>1139</v>
      </c>
      <c r="F1071" s="48"/>
      <c r="G1071" s="48"/>
      <c r="H1071" s="48"/>
      <c r="I1071" s="48"/>
      <c r="J1071" s="48"/>
      <c r="K1071" s="48"/>
      <c r="L1071" s="48"/>
      <c r="M1071" s="48"/>
    </row>
    <row r="1072" s="95" customFormat="1" ht="13.5" spans="1:13">
      <c r="A1072" s="96"/>
      <c r="E1072" s="102" t="s">
        <v>1140</v>
      </c>
      <c r="F1072" s="48"/>
      <c r="G1072" s="48"/>
      <c r="H1072" s="48"/>
      <c r="I1072" s="48"/>
      <c r="J1072" s="48"/>
      <c r="K1072" s="48"/>
      <c r="L1072" s="48"/>
      <c r="M1072" s="48"/>
    </row>
    <row r="1073" s="95" customFormat="1" ht="13.5" spans="1:13">
      <c r="A1073" s="96"/>
      <c r="E1073" s="102" t="s">
        <v>1141</v>
      </c>
      <c r="F1073" s="48"/>
      <c r="G1073" s="48"/>
      <c r="H1073" s="48"/>
      <c r="I1073" s="48"/>
      <c r="J1073" s="48"/>
      <c r="K1073" s="48"/>
      <c r="L1073" s="48"/>
      <c r="M1073" s="48"/>
    </row>
    <row r="1074" s="95" customFormat="1" ht="13.5" spans="1:13">
      <c r="A1074" s="96"/>
      <c r="E1074" s="102" t="s">
        <v>1142</v>
      </c>
      <c r="F1074" s="48"/>
      <c r="G1074" s="48"/>
      <c r="H1074" s="48"/>
      <c r="I1074" s="48"/>
      <c r="J1074" s="48"/>
      <c r="K1074" s="48"/>
      <c r="L1074" s="48"/>
      <c r="M1074" s="48"/>
    </row>
    <row r="1075" s="95" customFormat="1" ht="13.5" spans="1:13">
      <c r="A1075" s="96"/>
      <c r="E1075" s="102" t="s">
        <v>1143</v>
      </c>
      <c r="F1075" s="48"/>
      <c r="G1075" s="48"/>
      <c r="H1075" s="48"/>
      <c r="I1075" s="48"/>
      <c r="J1075" s="48"/>
      <c r="K1075" s="48"/>
      <c r="L1075" s="48"/>
      <c r="M1075" s="48"/>
    </row>
    <row r="1076" s="95" customFormat="1" ht="13.5" spans="1:13">
      <c r="A1076" s="96"/>
      <c r="E1076" s="102" t="s">
        <v>1144</v>
      </c>
      <c r="F1076" s="48"/>
      <c r="G1076" s="48"/>
      <c r="H1076" s="48"/>
      <c r="I1076" s="48"/>
      <c r="J1076" s="48"/>
      <c r="K1076" s="48"/>
      <c r="L1076" s="48"/>
      <c r="M1076" s="48"/>
    </row>
    <row r="1077" s="95" customFormat="1" ht="13.5" spans="1:13">
      <c r="A1077" s="96"/>
      <c r="E1077" s="102" t="s">
        <v>1145</v>
      </c>
      <c r="F1077" s="48"/>
      <c r="G1077" s="48"/>
      <c r="H1077" s="48"/>
      <c r="I1077" s="48"/>
      <c r="J1077" s="48"/>
      <c r="K1077" s="48"/>
      <c r="L1077" s="48"/>
      <c r="M1077" s="48"/>
    </row>
    <row r="1078" s="95" customFormat="1" ht="13.5" spans="1:13">
      <c r="A1078" s="96"/>
      <c r="E1078" s="102" t="s">
        <v>1146</v>
      </c>
      <c r="F1078" s="48"/>
      <c r="G1078" s="48"/>
      <c r="H1078" s="48"/>
      <c r="I1078" s="48"/>
      <c r="J1078" s="48"/>
      <c r="K1078" s="48"/>
      <c r="L1078" s="48"/>
      <c r="M1078" s="48"/>
    </row>
    <row r="1079" s="95" customFormat="1" ht="13.5" spans="1:13">
      <c r="A1079" s="96"/>
      <c r="E1079" s="102" t="s">
        <v>1147</v>
      </c>
      <c r="F1079" s="48"/>
      <c r="G1079" s="48"/>
      <c r="H1079" s="48"/>
      <c r="I1079" s="48"/>
      <c r="J1079" s="48"/>
      <c r="K1079" s="48"/>
      <c r="L1079" s="48"/>
      <c r="M1079" s="48"/>
    </row>
    <row r="1080" s="95" customFormat="1" ht="13.5" spans="1:13">
      <c r="A1080" s="96"/>
      <c r="E1080" s="102" t="s">
        <v>1148</v>
      </c>
      <c r="F1080" s="48"/>
      <c r="G1080" s="48"/>
      <c r="H1080" s="48"/>
      <c r="I1080" s="48"/>
      <c r="J1080" s="48"/>
      <c r="K1080" s="48"/>
      <c r="L1080" s="48"/>
      <c r="M1080" s="48"/>
    </row>
    <row r="1081" s="95" customFormat="1" ht="13.5" spans="1:13">
      <c r="A1081" s="96"/>
      <c r="E1081" s="102" t="s">
        <v>1149</v>
      </c>
      <c r="F1081" s="48"/>
      <c r="G1081" s="48"/>
      <c r="H1081" s="48"/>
      <c r="I1081" s="48"/>
      <c r="J1081" s="48"/>
      <c r="K1081" s="48"/>
      <c r="L1081" s="48"/>
      <c r="M1081" s="48"/>
    </row>
    <row r="1082" s="95" customFormat="1" ht="13.5" spans="1:13">
      <c r="A1082" s="96"/>
      <c r="E1082" s="102" t="s">
        <v>1150</v>
      </c>
      <c r="F1082" s="48"/>
      <c r="G1082" s="48"/>
      <c r="H1082" s="48"/>
      <c r="I1082" s="48"/>
      <c r="J1082" s="48"/>
      <c r="K1082" s="48"/>
      <c r="L1082" s="48"/>
      <c r="M1082" s="48"/>
    </row>
    <row r="1083" s="95" customFormat="1" ht="13.5" spans="1:13">
      <c r="A1083" s="96"/>
      <c r="E1083" s="102" t="s">
        <v>1151</v>
      </c>
      <c r="F1083" s="48"/>
      <c r="G1083" s="48"/>
      <c r="H1083" s="48"/>
      <c r="I1083" s="48"/>
      <c r="J1083" s="48"/>
      <c r="K1083" s="48"/>
      <c r="L1083" s="48"/>
      <c r="M1083" s="48"/>
    </row>
    <row r="1084" s="95" customFormat="1" ht="13.5" spans="1:13">
      <c r="A1084" s="96"/>
      <c r="E1084" s="102" t="s">
        <v>1152</v>
      </c>
      <c r="F1084" s="48"/>
      <c r="G1084" s="48"/>
      <c r="H1084" s="48"/>
      <c r="I1084" s="48"/>
      <c r="J1084" s="48"/>
      <c r="K1084" s="48"/>
      <c r="L1084" s="48"/>
      <c r="M1084" s="48"/>
    </row>
    <row r="1085" s="95" customFormat="1" ht="13.5" spans="1:13">
      <c r="A1085" s="96"/>
      <c r="E1085" s="102" t="s">
        <v>1153</v>
      </c>
      <c r="F1085" s="48"/>
      <c r="G1085" s="48"/>
      <c r="H1085" s="48"/>
      <c r="I1085" s="48"/>
      <c r="J1085" s="48"/>
      <c r="K1085" s="48"/>
      <c r="L1085" s="48"/>
      <c r="M1085" s="48"/>
    </row>
    <row r="1086" s="95" customFormat="1" ht="13.5" spans="1:13">
      <c r="A1086" s="96"/>
      <c r="E1086" s="102" t="s">
        <v>1154</v>
      </c>
      <c r="F1086" s="48"/>
      <c r="G1086" s="48"/>
      <c r="H1086" s="48"/>
      <c r="I1086" s="48"/>
      <c r="J1086" s="48"/>
      <c r="K1086" s="48"/>
      <c r="L1086" s="48"/>
      <c r="M1086" s="48"/>
    </row>
    <row r="1087" s="95" customFormat="1" ht="13.5" spans="1:13">
      <c r="A1087" s="96"/>
      <c r="E1087" s="102" t="s">
        <v>1155</v>
      </c>
      <c r="F1087" s="48"/>
      <c r="G1087" s="48"/>
      <c r="H1087" s="48"/>
      <c r="I1087" s="48"/>
      <c r="J1087" s="48"/>
      <c r="K1087" s="48"/>
      <c r="L1087" s="48"/>
      <c r="M1087" s="48"/>
    </row>
    <row r="1088" s="95" customFormat="1" ht="13.5" spans="1:13">
      <c r="A1088" s="96"/>
      <c r="E1088" s="102" t="s">
        <v>1156</v>
      </c>
      <c r="F1088" s="48"/>
      <c r="G1088" s="48"/>
      <c r="H1088" s="48"/>
      <c r="I1088" s="48"/>
      <c r="J1088" s="48"/>
      <c r="K1088" s="48"/>
      <c r="L1088" s="48"/>
      <c r="M1088" s="48"/>
    </row>
    <row r="1089" s="95" customFormat="1" ht="13.5" spans="1:13">
      <c r="A1089" s="96"/>
      <c r="E1089" s="102" t="s">
        <v>1157</v>
      </c>
      <c r="F1089" s="48"/>
      <c r="G1089" s="48"/>
      <c r="H1089" s="48"/>
      <c r="I1089" s="48"/>
      <c r="J1089" s="48"/>
      <c r="K1089" s="48"/>
      <c r="L1089" s="48"/>
      <c r="M1089" s="48"/>
    </row>
    <row r="1090" s="95" customFormat="1" ht="13.5" spans="1:13">
      <c r="A1090" s="96"/>
      <c r="E1090" s="102" t="s">
        <v>1158</v>
      </c>
      <c r="F1090" s="48"/>
      <c r="G1090" s="48"/>
      <c r="H1090" s="48"/>
      <c r="I1090" s="48"/>
      <c r="J1090" s="48"/>
      <c r="K1090" s="48"/>
      <c r="L1090" s="48"/>
      <c r="M1090" s="48"/>
    </row>
    <row r="1091" s="95" customFormat="1" ht="13.5" spans="1:13">
      <c r="A1091" s="96"/>
      <c r="E1091" s="102" t="s">
        <v>1159</v>
      </c>
      <c r="F1091" s="48"/>
      <c r="G1091" s="48"/>
      <c r="H1091" s="48"/>
      <c r="I1091" s="48"/>
      <c r="J1091" s="48"/>
      <c r="K1091" s="48"/>
      <c r="L1091" s="48"/>
      <c r="M1091" s="48"/>
    </row>
    <row r="1092" s="95" customFormat="1" ht="13.5" spans="1:13">
      <c r="A1092" s="96"/>
      <c r="E1092" s="102" t="s">
        <v>1160</v>
      </c>
      <c r="F1092" s="48"/>
      <c r="G1092" s="48"/>
      <c r="H1092" s="48"/>
      <c r="I1092" s="48"/>
      <c r="J1092" s="48"/>
      <c r="K1092" s="48"/>
      <c r="L1092" s="48"/>
      <c r="M1092" s="48"/>
    </row>
    <row r="1093" s="95" customFormat="1" ht="13.5" spans="1:13">
      <c r="A1093" s="96"/>
      <c r="E1093" s="102" t="s">
        <v>1161</v>
      </c>
      <c r="F1093" s="48"/>
      <c r="G1093" s="48"/>
      <c r="H1093" s="48"/>
      <c r="I1093" s="48"/>
      <c r="J1093" s="48"/>
      <c r="K1093" s="48"/>
      <c r="L1093" s="48"/>
      <c r="M1093" s="48"/>
    </row>
    <row r="1094" s="95" customFormat="1" ht="13.5" spans="1:13">
      <c r="A1094" s="96"/>
      <c r="E1094" s="102" t="s">
        <v>1162</v>
      </c>
      <c r="F1094" s="48"/>
      <c r="G1094" s="48"/>
      <c r="H1094" s="48"/>
      <c r="I1094" s="48"/>
      <c r="J1094" s="48"/>
      <c r="K1094" s="48"/>
      <c r="L1094" s="48"/>
      <c r="M1094" s="48"/>
    </row>
    <row r="1095" s="95" customFormat="1" ht="13.5" spans="1:13">
      <c r="A1095" s="96"/>
      <c r="E1095" s="102" t="s">
        <v>1163</v>
      </c>
      <c r="F1095" s="48"/>
      <c r="G1095" s="48"/>
      <c r="H1095" s="48"/>
      <c r="I1095" s="48"/>
      <c r="J1095" s="48"/>
      <c r="K1095" s="48"/>
      <c r="L1095" s="48"/>
      <c r="M1095" s="48"/>
    </row>
    <row r="1096" s="95" customFormat="1" ht="13.5" spans="1:13">
      <c r="A1096" s="96"/>
      <c r="E1096" s="102" t="s">
        <v>1164</v>
      </c>
      <c r="F1096" s="48"/>
      <c r="G1096" s="48"/>
      <c r="H1096" s="48"/>
      <c r="I1096" s="48"/>
      <c r="J1096" s="48"/>
      <c r="K1096" s="48"/>
      <c r="L1096" s="48"/>
      <c r="M1096" s="48"/>
    </row>
    <row r="1097" s="95" customFormat="1" ht="13.5" spans="1:13">
      <c r="A1097" s="96"/>
      <c r="E1097" s="102" t="s">
        <v>1165</v>
      </c>
      <c r="F1097" s="48"/>
      <c r="G1097" s="48"/>
      <c r="H1097" s="48"/>
      <c r="I1097" s="48"/>
      <c r="J1097" s="48"/>
      <c r="K1097" s="48"/>
      <c r="L1097" s="48"/>
      <c r="M1097" s="48"/>
    </row>
    <row r="1098" s="95" customFormat="1" ht="13.5" spans="1:13">
      <c r="A1098" s="96"/>
      <c r="E1098" s="102" t="s">
        <v>1166</v>
      </c>
      <c r="F1098" s="48"/>
      <c r="G1098" s="48"/>
      <c r="H1098" s="48"/>
      <c r="I1098" s="48"/>
      <c r="J1098" s="48"/>
      <c r="K1098" s="48"/>
      <c r="L1098" s="48"/>
      <c r="M1098" s="48"/>
    </row>
    <row r="1099" s="95" customFormat="1" ht="13.5" spans="1:13">
      <c r="A1099" s="96"/>
      <c r="E1099" s="102" t="s">
        <v>1167</v>
      </c>
      <c r="F1099" s="48"/>
      <c r="G1099" s="48"/>
      <c r="H1099" s="48"/>
      <c r="I1099" s="48"/>
      <c r="J1099" s="48"/>
      <c r="K1099" s="48"/>
      <c r="L1099" s="48"/>
      <c r="M1099" s="48"/>
    </row>
    <row r="1100" s="95" customFormat="1" ht="13.5" spans="1:13">
      <c r="A1100" s="96"/>
      <c r="E1100" s="102" t="s">
        <v>1168</v>
      </c>
      <c r="F1100" s="48"/>
      <c r="G1100" s="48"/>
      <c r="H1100" s="48"/>
      <c r="I1100" s="48"/>
      <c r="J1100" s="48"/>
      <c r="K1100" s="48"/>
      <c r="L1100" s="48"/>
      <c r="M1100" s="48"/>
    </row>
    <row r="1101" s="95" customFormat="1" ht="13.5" spans="1:13">
      <c r="A1101" s="96"/>
      <c r="E1101" s="102" t="s">
        <v>1169</v>
      </c>
      <c r="F1101" s="48"/>
      <c r="G1101" s="48"/>
      <c r="H1101" s="48"/>
      <c r="I1101" s="48"/>
      <c r="J1101" s="48"/>
      <c r="K1101" s="48"/>
      <c r="L1101" s="48"/>
      <c r="M1101" s="48"/>
    </row>
    <row r="1102" s="95" customFormat="1" ht="13.5" spans="1:13">
      <c r="A1102" s="96"/>
      <c r="E1102" s="102" t="s">
        <v>1170</v>
      </c>
      <c r="F1102" s="48"/>
      <c r="G1102" s="48"/>
      <c r="H1102" s="48"/>
      <c r="I1102" s="48"/>
      <c r="J1102" s="48"/>
      <c r="K1102" s="48"/>
      <c r="L1102" s="48"/>
      <c r="M1102" s="48"/>
    </row>
    <row r="1103" s="95" customFormat="1" ht="13.5" spans="1:13">
      <c r="A1103" s="96"/>
      <c r="E1103" s="102" t="s">
        <v>1171</v>
      </c>
      <c r="F1103" s="48"/>
      <c r="G1103" s="48"/>
      <c r="H1103" s="48"/>
      <c r="I1103" s="48"/>
      <c r="J1103" s="48"/>
      <c r="K1103" s="48"/>
      <c r="L1103" s="48"/>
      <c r="M1103" s="48"/>
    </row>
    <row r="1104" s="95" customFormat="1" ht="13.5" spans="1:13">
      <c r="A1104" s="96"/>
      <c r="E1104" s="102" t="s">
        <v>1172</v>
      </c>
      <c r="F1104" s="48"/>
      <c r="G1104" s="48"/>
      <c r="H1104" s="48"/>
      <c r="I1104" s="48"/>
      <c r="J1104" s="48"/>
      <c r="K1104" s="48"/>
      <c r="L1104" s="48"/>
      <c r="M1104" s="48"/>
    </row>
    <row r="1105" s="95" customFormat="1" ht="13.5" spans="1:13">
      <c r="A1105" s="96"/>
      <c r="E1105" s="102" t="s">
        <v>1173</v>
      </c>
      <c r="F1105" s="48"/>
      <c r="G1105" s="48"/>
      <c r="H1105" s="48"/>
      <c r="I1105" s="48"/>
      <c r="J1105" s="48"/>
      <c r="K1105" s="48"/>
      <c r="L1105" s="48"/>
      <c r="M1105" s="48"/>
    </row>
    <row r="1106" s="95" customFormat="1" ht="13.5" spans="1:13">
      <c r="A1106" s="96"/>
      <c r="E1106" s="102" t="s">
        <v>1174</v>
      </c>
      <c r="F1106" s="48"/>
      <c r="G1106" s="48"/>
      <c r="H1106" s="48"/>
      <c r="I1106" s="48"/>
      <c r="J1106" s="48"/>
      <c r="K1106" s="48"/>
      <c r="L1106" s="48"/>
      <c r="M1106" s="48"/>
    </row>
    <row r="1107" s="95" customFormat="1" ht="13.5" spans="1:13">
      <c r="A1107" s="96"/>
      <c r="E1107" s="102" t="s">
        <v>1175</v>
      </c>
      <c r="F1107" s="48"/>
      <c r="G1107" s="48"/>
      <c r="H1107" s="48"/>
      <c r="I1107" s="48"/>
      <c r="J1107" s="48"/>
      <c r="K1107" s="48"/>
      <c r="L1107" s="48"/>
      <c r="M1107" s="48"/>
    </row>
    <row r="1108" s="95" customFormat="1" ht="13.5" spans="1:13">
      <c r="A1108" s="96"/>
      <c r="E1108" s="102" t="s">
        <v>1176</v>
      </c>
      <c r="F1108" s="48"/>
      <c r="G1108" s="48"/>
      <c r="H1108" s="48"/>
      <c r="I1108" s="48"/>
      <c r="J1108" s="48"/>
      <c r="K1108" s="48"/>
      <c r="L1108" s="48"/>
      <c r="M1108" s="48"/>
    </row>
    <row r="1109" s="95" customFormat="1" ht="13.5" spans="1:13">
      <c r="A1109" s="96"/>
      <c r="E1109" s="102" t="s">
        <v>1177</v>
      </c>
      <c r="F1109" s="48"/>
      <c r="G1109" s="48"/>
      <c r="H1109" s="48"/>
      <c r="I1109" s="48"/>
      <c r="J1109" s="48"/>
      <c r="K1109" s="48"/>
      <c r="L1109" s="48"/>
      <c r="M1109" s="48"/>
    </row>
    <row r="1110" s="95" customFormat="1" ht="13.5" spans="1:13">
      <c r="A1110" s="96"/>
      <c r="E1110" s="102" t="s">
        <v>1178</v>
      </c>
      <c r="F1110" s="48"/>
      <c r="G1110" s="48"/>
      <c r="H1110" s="48"/>
      <c r="I1110" s="48"/>
      <c r="J1110" s="48"/>
      <c r="K1110" s="48"/>
      <c r="L1110" s="48"/>
      <c r="M1110" s="48"/>
    </row>
    <row r="1111" s="95" customFormat="1" ht="13.5" spans="1:13">
      <c r="A1111" s="96"/>
      <c r="E1111" s="102" t="s">
        <v>1179</v>
      </c>
      <c r="F1111" s="48"/>
      <c r="G1111" s="48"/>
      <c r="H1111" s="48"/>
      <c r="I1111" s="48"/>
      <c r="J1111" s="48"/>
      <c r="K1111" s="48"/>
      <c r="L1111" s="48"/>
      <c r="M1111" s="48"/>
    </row>
    <row r="1112" s="95" customFormat="1" ht="13.5" spans="1:13">
      <c r="A1112" s="96"/>
      <c r="E1112" s="102" t="s">
        <v>1180</v>
      </c>
      <c r="F1112" s="48"/>
      <c r="G1112" s="48"/>
      <c r="H1112" s="48"/>
      <c r="I1112" s="48"/>
      <c r="J1112" s="48"/>
      <c r="K1112" s="48"/>
      <c r="L1112" s="48"/>
      <c r="M1112" s="48"/>
    </row>
    <row r="1113" s="95" customFormat="1" ht="13.5" spans="1:13">
      <c r="A1113" s="96"/>
      <c r="E1113" s="102" t="s">
        <v>1181</v>
      </c>
      <c r="F1113" s="48"/>
      <c r="G1113" s="48"/>
      <c r="H1113" s="48"/>
      <c r="I1113" s="48"/>
      <c r="J1113" s="48"/>
      <c r="K1113" s="48"/>
      <c r="L1113" s="48"/>
      <c r="M1113" s="48"/>
    </row>
    <row r="1114" s="95" customFormat="1" ht="13.5" spans="1:13">
      <c r="A1114" s="96"/>
      <c r="E1114" s="102" t="s">
        <v>1182</v>
      </c>
      <c r="F1114" s="48"/>
      <c r="G1114" s="48"/>
      <c r="H1114" s="48"/>
      <c r="I1114" s="48"/>
      <c r="J1114" s="48"/>
      <c r="K1114" s="48"/>
      <c r="L1114" s="48"/>
      <c r="M1114" s="48"/>
    </row>
    <row r="1115" s="95" customFormat="1" ht="13.5" spans="1:13">
      <c r="A1115" s="96"/>
      <c r="E1115" s="102" t="s">
        <v>1183</v>
      </c>
      <c r="F1115" s="48"/>
      <c r="G1115" s="48"/>
      <c r="H1115" s="48"/>
      <c r="I1115" s="48"/>
      <c r="J1115" s="48"/>
      <c r="K1115" s="48"/>
      <c r="L1115" s="48"/>
      <c r="M1115" s="48"/>
    </row>
    <row r="1116" s="95" customFormat="1" ht="13.5" spans="1:13">
      <c r="A1116" s="96"/>
      <c r="E1116" s="102" t="s">
        <v>1184</v>
      </c>
      <c r="F1116" s="48"/>
      <c r="G1116" s="48"/>
      <c r="H1116" s="48"/>
      <c r="I1116" s="48"/>
      <c r="J1116" s="48"/>
      <c r="K1116" s="48"/>
      <c r="L1116" s="48"/>
      <c r="M1116" s="48"/>
    </row>
    <row r="1117" s="95" customFormat="1" ht="13.5" spans="1:13">
      <c r="A1117" s="96"/>
      <c r="E1117" s="102" t="s">
        <v>1185</v>
      </c>
      <c r="F1117" s="48"/>
      <c r="G1117" s="48"/>
      <c r="H1117" s="48"/>
      <c r="I1117" s="48"/>
      <c r="J1117" s="48"/>
      <c r="K1117" s="48"/>
      <c r="L1117" s="48"/>
      <c r="M1117" s="48"/>
    </row>
    <row r="1118" s="95" customFormat="1" ht="13.5" spans="1:13">
      <c r="A1118" s="96"/>
      <c r="E1118" s="102" t="s">
        <v>1186</v>
      </c>
      <c r="F1118" s="48"/>
      <c r="G1118" s="48"/>
      <c r="H1118" s="48"/>
      <c r="I1118" s="48"/>
      <c r="J1118" s="48"/>
      <c r="K1118" s="48"/>
      <c r="L1118" s="48"/>
      <c r="M1118" s="48"/>
    </row>
    <row r="1119" s="95" customFormat="1" ht="13.5" spans="1:13">
      <c r="A1119" s="96"/>
      <c r="E1119" s="102" t="s">
        <v>1187</v>
      </c>
      <c r="F1119" s="48"/>
      <c r="G1119" s="48"/>
      <c r="H1119" s="48"/>
      <c r="I1119" s="48"/>
      <c r="J1119" s="48"/>
      <c r="K1119" s="48"/>
      <c r="L1119" s="48"/>
      <c r="M1119" s="48"/>
    </row>
    <row r="1120" s="95" customFormat="1" ht="13.5" spans="1:13">
      <c r="A1120" s="96"/>
      <c r="E1120" s="102" t="s">
        <v>1188</v>
      </c>
      <c r="F1120" s="48"/>
      <c r="G1120" s="48"/>
      <c r="H1120" s="48"/>
      <c r="I1120" s="48"/>
      <c r="J1120" s="48"/>
      <c r="K1120" s="48"/>
      <c r="L1120" s="48"/>
      <c r="M1120" s="48"/>
    </row>
    <row r="1121" s="95" customFormat="1" ht="13.5" spans="1:13">
      <c r="A1121" s="96"/>
      <c r="E1121" s="102" t="s">
        <v>1189</v>
      </c>
      <c r="F1121" s="48"/>
      <c r="G1121" s="48"/>
      <c r="H1121" s="48"/>
      <c r="I1121" s="48"/>
      <c r="J1121" s="48"/>
      <c r="K1121" s="48"/>
      <c r="L1121" s="48"/>
      <c r="M1121" s="48"/>
    </row>
    <row r="1122" s="95" customFormat="1" ht="13.5" spans="1:13">
      <c r="A1122" s="96"/>
      <c r="E1122" s="102" t="s">
        <v>1190</v>
      </c>
      <c r="F1122" s="48"/>
      <c r="G1122" s="48"/>
      <c r="H1122" s="48"/>
      <c r="I1122" s="48"/>
      <c r="J1122" s="48"/>
      <c r="K1122" s="48"/>
      <c r="L1122" s="48"/>
      <c r="M1122" s="48"/>
    </row>
    <row r="1123" s="95" customFormat="1" ht="13.5" spans="1:13">
      <c r="A1123" s="96"/>
      <c r="E1123" s="102" t="s">
        <v>1191</v>
      </c>
      <c r="F1123" s="48"/>
      <c r="G1123" s="48"/>
      <c r="H1123" s="48"/>
      <c r="I1123" s="48"/>
      <c r="J1123" s="48"/>
      <c r="K1123" s="48"/>
      <c r="L1123" s="48"/>
      <c r="M1123" s="48"/>
    </row>
    <row r="1124" s="95" customFormat="1" ht="13.5" spans="1:13">
      <c r="A1124" s="96"/>
      <c r="E1124" s="102" t="s">
        <v>1192</v>
      </c>
      <c r="F1124" s="48"/>
      <c r="G1124" s="48"/>
      <c r="H1124" s="48"/>
      <c r="I1124" s="48"/>
      <c r="J1124" s="48"/>
      <c r="K1124" s="48"/>
      <c r="L1124" s="48"/>
      <c r="M1124" s="48"/>
    </row>
    <row r="1125" s="95" customFormat="1" ht="13.5" spans="1:13">
      <c r="A1125" s="96"/>
      <c r="E1125" s="102" t="s">
        <v>1193</v>
      </c>
      <c r="F1125" s="48"/>
      <c r="G1125" s="48"/>
      <c r="H1125" s="48"/>
      <c r="I1125" s="48"/>
      <c r="J1125" s="48"/>
      <c r="K1125" s="48"/>
      <c r="L1125" s="48"/>
      <c r="M1125" s="48"/>
    </row>
    <row r="1126" s="95" customFormat="1" ht="13.5" spans="1:13">
      <c r="A1126" s="96"/>
      <c r="E1126" s="102" t="s">
        <v>1194</v>
      </c>
      <c r="F1126" s="48"/>
      <c r="G1126" s="48"/>
      <c r="H1126" s="48"/>
      <c r="I1126" s="48"/>
      <c r="J1126" s="48"/>
      <c r="K1126" s="48"/>
      <c r="L1126" s="48"/>
      <c r="M1126" s="48"/>
    </row>
    <row r="1127" s="95" customFormat="1" ht="13.5" spans="1:13">
      <c r="A1127" s="96"/>
      <c r="E1127" s="102" t="s">
        <v>1195</v>
      </c>
      <c r="F1127" s="48"/>
      <c r="G1127" s="48"/>
      <c r="H1127" s="48"/>
      <c r="I1127" s="48"/>
      <c r="J1127" s="48"/>
      <c r="K1127" s="48"/>
      <c r="L1127" s="48"/>
      <c r="M1127" s="48"/>
    </row>
    <row r="1128" s="95" customFormat="1" ht="13.5" spans="1:13">
      <c r="A1128" s="96"/>
      <c r="E1128" s="102" t="s">
        <v>1196</v>
      </c>
      <c r="F1128" s="48"/>
      <c r="G1128" s="48"/>
      <c r="H1128" s="48"/>
      <c r="I1128" s="48"/>
      <c r="J1128" s="48"/>
      <c r="K1128" s="48"/>
      <c r="L1128" s="48"/>
      <c r="M1128" s="48"/>
    </row>
    <row r="1129" s="95" customFormat="1" ht="13.5" spans="1:13">
      <c r="A1129" s="96"/>
      <c r="E1129" s="102" t="s">
        <v>1197</v>
      </c>
      <c r="F1129" s="48"/>
      <c r="G1129" s="48"/>
      <c r="H1129" s="48"/>
      <c r="I1129" s="48"/>
      <c r="J1129" s="48"/>
      <c r="K1129" s="48"/>
      <c r="L1129" s="48"/>
      <c r="M1129" s="48"/>
    </row>
    <row r="1130" s="95" customFormat="1" ht="13.5" spans="1:13">
      <c r="A1130" s="96"/>
      <c r="E1130" s="102" t="s">
        <v>1198</v>
      </c>
      <c r="F1130" s="48"/>
      <c r="G1130" s="48"/>
      <c r="H1130" s="48"/>
      <c r="I1130" s="48"/>
      <c r="J1130" s="48"/>
      <c r="K1130" s="48"/>
      <c r="L1130" s="48"/>
      <c r="M1130" s="48"/>
    </row>
    <row r="1131" s="95" customFormat="1" ht="13.5" spans="1:13">
      <c r="A1131" s="96"/>
      <c r="E1131" s="102" t="s">
        <v>1199</v>
      </c>
      <c r="F1131" s="48"/>
      <c r="G1131" s="48"/>
      <c r="H1131" s="48"/>
      <c r="I1131" s="48"/>
      <c r="J1131" s="48"/>
      <c r="K1131" s="48"/>
      <c r="L1131" s="48"/>
      <c r="M1131" s="48"/>
    </row>
    <row r="1132" s="95" customFormat="1" ht="13.5" spans="1:13">
      <c r="A1132" s="96"/>
      <c r="E1132" s="102" t="s">
        <v>1200</v>
      </c>
      <c r="F1132" s="48"/>
      <c r="G1132" s="48"/>
      <c r="H1132" s="48"/>
      <c r="I1132" s="48"/>
      <c r="J1132" s="48"/>
      <c r="K1132" s="48"/>
      <c r="L1132" s="48"/>
      <c r="M1132" s="48"/>
    </row>
    <row r="1133" s="95" customFormat="1" ht="13.5" spans="1:13">
      <c r="A1133" s="96"/>
      <c r="E1133" s="102" t="s">
        <v>1201</v>
      </c>
      <c r="F1133" s="48"/>
      <c r="G1133" s="48"/>
      <c r="H1133" s="48"/>
      <c r="I1133" s="48"/>
      <c r="J1133" s="48"/>
      <c r="K1133" s="48"/>
      <c r="L1133" s="48"/>
      <c r="M1133" s="48"/>
    </row>
    <row r="1134" s="95" customFormat="1" ht="13.5" spans="1:13">
      <c r="A1134" s="96"/>
      <c r="E1134" s="102" t="s">
        <v>1202</v>
      </c>
      <c r="F1134" s="48"/>
      <c r="G1134" s="48"/>
      <c r="H1134" s="48"/>
      <c r="I1134" s="48"/>
      <c r="J1134" s="48"/>
      <c r="K1134" s="48"/>
      <c r="L1134" s="48"/>
      <c r="M1134" s="48"/>
    </row>
    <row r="1135" s="95" customFormat="1" ht="13.5" spans="1:13">
      <c r="A1135" s="96"/>
      <c r="E1135" s="102" t="s">
        <v>1203</v>
      </c>
      <c r="F1135" s="48"/>
      <c r="G1135" s="48"/>
      <c r="H1135" s="48"/>
      <c r="I1135" s="48"/>
      <c r="J1135" s="48"/>
      <c r="K1135" s="48"/>
      <c r="L1135" s="48"/>
      <c r="M1135" s="48"/>
    </row>
    <row r="1136" s="95" customFormat="1" ht="13.5" spans="1:13">
      <c r="A1136" s="96"/>
      <c r="E1136" s="102" t="s">
        <v>1204</v>
      </c>
      <c r="F1136" s="48"/>
      <c r="G1136" s="48"/>
      <c r="H1136" s="48"/>
      <c r="I1136" s="48"/>
      <c r="J1136" s="48"/>
      <c r="K1136" s="48"/>
      <c r="L1136" s="48"/>
      <c r="M1136" s="48"/>
    </row>
    <row r="1137" s="95" customFormat="1" ht="13.5" spans="1:13">
      <c r="A1137" s="96"/>
      <c r="E1137" s="102" t="s">
        <v>1205</v>
      </c>
      <c r="F1137" s="48"/>
      <c r="G1137" s="48"/>
      <c r="H1137" s="48"/>
      <c r="I1137" s="48"/>
      <c r="J1137" s="48"/>
      <c r="K1137" s="48"/>
      <c r="L1137" s="48"/>
      <c r="M1137" s="48"/>
    </row>
    <row r="1138" s="95" customFormat="1" ht="13.5" spans="1:13">
      <c r="A1138" s="96"/>
      <c r="E1138" s="102" t="s">
        <v>1206</v>
      </c>
      <c r="F1138" s="48"/>
      <c r="G1138" s="48"/>
      <c r="H1138" s="48"/>
      <c r="I1138" s="48"/>
      <c r="J1138" s="48"/>
      <c r="K1138" s="48"/>
      <c r="L1138" s="48"/>
      <c r="M1138" s="48"/>
    </row>
    <row r="1139" s="95" customFormat="1" ht="13.5" spans="1:13">
      <c r="A1139" s="96"/>
      <c r="E1139" s="102" t="s">
        <v>1207</v>
      </c>
      <c r="F1139" s="48"/>
      <c r="G1139" s="48"/>
      <c r="H1139" s="48"/>
      <c r="I1139" s="48"/>
      <c r="J1139" s="48"/>
      <c r="K1139" s="48"/>
      <c r="L1139" s="48"/>
      <c r="M1139" s="48"/>
    </row>
    <row r="1140" s="95" customFormat="1" ht="13.5" spans="1:13">
      <c r="A1140" s="96"/>
      <c r="E1140" s="102" t="s">
        <v>1208</v>
      </c>
      <c r="F1140" s="48"/>
      <c r="G1140" s="48"/>
      <c r="H1140" s="48"/>
      <c r="I1140" s="48"/>
      <c r="J1140" s="48"/>
      <c r="K1140" s="48"/>
      <c r="L1140" s="48"/>
      <c r="M1140" s="48"/>
    </row>
    <row r="1141" s="95" customFormat="1" ht="13.5" spans="1:13">
      <c r="A1141" s="96"/>
      <c r="E1141" s="102" t="s">
        <v>1209</v>
      </c>
      <c r="F1141" s="48"/>
      <c r="G1141" s="48"/>
      <c r="H1141" s="48"/>
      <c r="I1141" s="48"/>
      <c r="J1141" s="48"/>
      <c r="K1141" s="48"/>
      <c r="L1141" s="48"/>
      <c r="M1141" s="48"/>
    </row>
    <row r="1142" s="95" customFormat="1" ht="13.5" spans="1:13">
      <c r="A1142" s="96"/>
      <c r="E1142" s="102" t="s">
        <v>1210</v>
      </c>
      <c r="F1142" s="48"/>
      <c r="G1142" s="48"/>
      <c r="H1142" s="48"/>
      <c r="I1142" s="48"/>
      <c r="J1142" s="48"/>
      <c r="K1142" s="48"/>
      <c r="L1142" s="48"/>
      <c r="M1142" s="48"/>
    </row>
    <row r="1143" s="95" customFormat="1" ht="13.5" spans="1:13">
      <c r="A1143" s="96"/>
      <c r="E1143" s="102" t="s">
        <v>1211</v>
      </c>
      <c r="F1143" s="48"/>
      <c r="G1143" s="48"/>
      <c r="H1143" s="48"/>
      <c r="I1143" s="48"/>
      <c r="J1143" s="48"/>
      <c r="K1143" s="48"/>
      <c r="L1143" s="48"/>
      <c r="M1143" s="48"/>
    </row>
    <row r="1144" s="95" customFormat="1" ht="13.5" spans="1:13">
      <c r="A1144" s="96"/>
      <c r="E1144" s="102" t="s">
        <v>1212</v>
      </c>
      <c r="F1144" s="48"/>
      <c r="G1144" s="48"/>
      <c r="H1144" s="48"/>
      <c r="I1144" s="48"/>
      <c r="J1144" s="48"/>
      <c r="K1144" s="48"/>
      <c r="L1144" s="48"/>
      <c r="M1144" s="48"/>
    </row>
    <row r="1145" s="95" customFormat="1" ht="13.5" spans="1:13">
      <c r="A1145" s="96"/>
      <c r="E1145" s="102" t="s">
        <v>1213</v>
      </c>
      <c r="F1145" s="48"/>
      <c r="G1145" s="48"/>
      <c r="H1145" s="48"/>
      <c r="I1145" s="48"/>
      <c r="J1145" s="48"/>
      <c r="K1145" s="48"/>
      <c r="L1145" s="48"/>
      <c r="M1145" s="48"/>
    </row>
    <row r="1146" s="95" customFormat="1" ht="13.5" spans="1:13">
      <c r="A1146" s="96"/>
      <c r="E1146" s="102" t="s">
        <v>1214</v>
      </c>
      <c r="F1146" s="48"/>
      <c r="G1146" s="48"/>
      <c r="H1146" s="48"/>
      <c r="I1146" s="48"/>
      <c r="J1146" s="48"/>
      <c r="K1146" s="48"/>
      <c r="L1146" s="48"/>
      <c r="M1146" s="48"/>
    </row>
    <row r="1147" s="95" customFormat="1" ht="13.5" spans="1:13">
      <c r="A1147" s="96"/>
      <c r="E1147" s="102" t="s">
        <v>1215</v>
      </c>
      <c r="F1147" s="48"/>
      <c r="G1147" s="48"/>
      <c r="H1147" s="48"/>
      <c r="I1147" s="48"/>
      <c r="J1147" s="48"/>
      <c r="K1147" s="48"/>
      <c r="L1147" s="48"/>
      <c r="M1147" s="48"/>
    </row>
    <row r="1148" s="95" customFormat="1" ht="13.5" spans="1:13">
      <c r="A1148" s="96"/>
      <c r="E1148" s="102" t="s">
        <v>1216</v>
      </c>
      <c r="F1148" s="48"/>
      <c r="G1148" s="48"/>
      <c r="H1148" s="48"/>
      <c r="I1148" s="48"/>
      <c r="J1148" s="48"/>
      <c r="K1148" s="48"/>
      <c r="L1148" s="48"/>
      <c r="M1148" s="48"/>
    </row>
    <row r="1149" s="95" customFormat="1" ht="13.5" spans="1:13">
      <c r="A1149" s="96"/>
      <c r="E1149" s="102" t="s">
        <v>1217</v>
      </c>
      <c r="F1149" s="48"/>
      <c r="G1149" s="48"/>
      <c r="H1149" s="48"/>
      <c r="I1149" s="48"/>
      <c r="J1149" s="48"/>
      <c r="K1149" s="48"/>
      <c r="L1149" s="48"/>
      <c r="M1149" s="48"/>
    </row>
    <row r="1150" s="95" customFormat="1" ht="13.5" spans="1:13">
      <c r="A1150" s="96"/>
      <c r="E1150" s="102" t="s">
        <v>1218</v>
      </c>
      <c r="F1150" s="48"/>
      <c r="G1150" s="48"/>
      <c r="H1150" s="48"/>
      <c r="I1150" s="48"/>
      <c r="J1150" s="48"/>
      <c r="K1150" s="48"/>
      <c r="L1150" s="48"/>
      <c r="M1150" s="48"/>
    </row>
    <row r="1151" s="95" customFormat="1" ht="13.5" spans="1:13">
      <c r="A1151" s="96"/>
      <c r="E1151" s="102" t="s">
        <v>1219</v>
      </c>
      <c r="F1151" s="48"/>
      <c r="G1151" s="48"/>
      <c r="H1151" s="48"/>
      <c r="I1151" s="48"/>
      <c r="J1151" s="48"/>
      <c r="K1151" s="48"/>
      <c r="L1151" s="48"/>
      <c r="M1151" s="48"/>
    </row>
    <row r="1152" s="95" customFormat="1" ht="13.5" spans="1:13">
      <c r="A1152" s="96"/>
      <c r="E1152" s="102" t="s">
        <v>1220</v>
      </c>
      <c r="F1152" s="48"/>
      <c r="G1152" s="48"/>
      <c r="H1152" s="48"/>
      <c r="I1152" s="48"/>
      <c r="J1152" s="48"/>
      <c r="K1152" s="48"/>
      <c r="L1152" s="48"/>
      <c r="M1152" s="48"/>
    </row>
    <row r="1153" s="95" customFormat="1" ht="13.5" spans="1:13">
      <c r="A1153" s="96"/>
      <c r="E1153" s="102" t="s">
        <v>1221</v>
      </c>
      <c r="F1153" s="48"/>
      <c r="G1153" s="48"/>
      <c r="H1153" s="48"/>
      <c r="I1153" s="48"/>
      <c r="J1153" s="48"/>
      <c r="K1153" s="48"/>
      <c r="L1153" s="48"/>
      <c r="M1153" s="48"/>
    </row>
    <row r="1154" s="95" customFormat="1" ht="13.5" spans="1:13">
      <c r="A1154" s="96"/>
      <c r="E1154" s="102" t="s">
        <v>1222</v>
      </c>
      <c r="F1154" s="48"/>
      <c r="G1154" s="48"/>
      <c r="H1154" s="48"/>
      <c r="I1154" s="48"/>
      <c r="J1154" s="48"/>
      <c r="K1154" s="48"/>
      <c r="L1154" s="48"/>
      <c r="M1154" s="48"/>
    </row>
    <row r="1155" s="95" customFormat="1" ht="13.5" spans="1:13">
      <c r="A1155" s="96"/>
      <c r="E1155" s="102" t="s">
        <v>1223</v>
      </c>
      <c r="F1155" s="48"/>
      <c r="G1155" s="48"/>
      <c r="H1155" s="48"/>
      <c r="I1155" s="48"/>
      <c r="J1155" s="48"/>
      <c r="K1155" s="48"/>
      <c r="L1155" s="48"/>
      <c r="M1155" s="48"/>
    </row>
    <row r="1156" s="95" customFormat="1" ht="13.5" spans="1:13">
      <c r="A1156" s="96"/>
      <c r="E1156" s="102" t="s">
        <v>1224</v>
      </c>
      <c r="F1156" s="48"/>
      <c r="G1156" s="48"/>
      <c r="H1156" s="48"/>
      <c r="I1156" s="48"/>
      <c r="J1156" s="48"/>
      <c r="K1156" s="48"/>
      <c r="L1156" s="48"/>
      <c r="M1156" s="48"/>
    </row>
    <row r="1157" s="95" customFormat="1" ht="13.5" spans="1:13">
      <c r="A1157" s="96"/>
      <c r="E1157" s="102" t="s">
        <v>1225</v>
      </c>
      <c r="F1157" s="48"/>
      <c r="G1157" s="48"/>
      <c r="H1157" s="48"/>
      <c r="I1157" s="48"/>
      <c r="J1157" s="48"/>
      <c r="K1157" s="48"/>
      <c r="L1157" s="48"/>
      <c r="M1157" s="48"/>
    </row>
    <row r="1158" s="95" customFormat="1" ht="13.5" spans="1:13">
      <c r="A1158" s="96"/>
      <c r="E1158" s="102" t="s">
        <v>1226</v>
      </c>
      <c r="F1158" s="48"/>
      <c r="G1158" s="48"/>
      <c r="H1158" s="48"/>
      <c r="I1158" s="48"/>
      <c r="J1158" s="48"/>
      <c r="K1158" s="48"/>
      <c r="L1158" s="48"/>
      <c r="M1158" s="48"/>
    </row>
    <row r="1159" s="95" customFormat="1" ht="13.5" spans="1:13">
      <c r="A1159" s="96"/>
      <c r="E1159" s="102" t="s">
        <v>1227</v>
      </c>
      <c r="F1159" s="48"/>
      <c r="G1159" s="48"/>
      <c r="H1159" s="48"/>
      <c r="I1159" s="48"/>
      <c r="J1159" s="48"/>
      <c r="K1159" s="48"/>
      <c r="L1159" s="48"/>
      <c r="M1159" s="48"/>
    </row>
    <row r="1160" s="95" customFormat="1" ht="13.5" spans="1:13">
      <c r="A1160" s="96"/>
      <c r="E1160" s="102" t="s">
        <v>1228</v>
      </c>
      <c r="F1160" s="48"/>
      <c r="G1160" s="48"/>
      <c r="H1160" s="48"/>
      <c r="I1160" s="48"/>
      <c r="J1160" s="48"/>
      <c r="K1160" s="48"/>
      <c r="L1160" s="48"/>
      <c r="M1160" s="48"/>
    </row>
    <row r="1161" s="95" customFormat="1" ht="13.5" spans="1:13">
      <c r="A1161" s="96"/>
      <c r="E1161" s="102" t="s">
        <v>1229</v>
      </c>
      <c r="F1161" s="48"/>
      <c r="G1161" s="48"/>
      <c r="H1161" s="48"/>
      <c r="I1161" s="48"/>
      <c r="J1161" s="48"/>
      <c r="K1161" s="48"/>
      <c r="L1161" s="48"/>
      <c r="M1161" s="48"/>
    </row>
    <row r="1162" s="95" customFormat="1" ht="13.5" spans="1:13">
      <c r="A1162" s="96"/>
      <c r="E1162" s="102" t="s">
        <v>1230</v>
      </c>
      <c r="F1162" s="48"/>
      <c r="G1162" s="48"/>
      <c r="H1162" s="48"/>
      <c r="I1162" s="48"/>
      <c r="J1162" s="48"/>
      <c r="K1162" s="48"/>
      <c r="L1162" s="48"/>
      <c r="M1162" s="48"/>
    </row>
    <row r="1163" s="95" customFormat="1" ht="13.5" spans="1:13">
      <c r="A1163" s="96"/>
      <c r="E1163" s="102" t="s">
        <v>1231</v>
      </c>
      <c r="F1163" s="48"/>
      <c r="G1163" s="48"/>
      <c r="H1163" s="48"/>
      <c r="I1163" s="48"/>
      <c r="J1163" s="48"/>
      <c r="K1163" s="48"/>
      <c r="L1163" s="48"/>
      <c r="M1163" s="48"/>
    </row>
    <row r="1164" s="95" customFormat="1" ht="13.5" spans="1:13">
      <c r="A1164" s="96"/>
      <c r="E1164" s="102" t="s">
        <v>1232</v>
      </c>
      <c r="F1164" s="48"/>
      <c r="G1164" s="48"/>
      <c r="H1164" s="48"/>
      <c r="I1164" s="48"/>
      <c r="J1164" s="48"/>
      <c r="K1164" s="48"/>
      <c r="L1164" s="48"/>
      <c r="M1164" s="48"/>
    </row>
    <row r="1165" s="95" customFormat="1" ht="13.5" spans="1:13">
      <c r="A1165" s="96"/>
      <c r="E1165" s="102" t="s">
        <v>1233</v>
      </c>
      <c r="F1165" s="48"/>
      <c r="G1165" s="48"/>
      <c r="H1165" s="48"/>
      <c r="I1165" s="48"/>
      <c r="J1165" s="48"/>
      <c r="K1165" s="48"/>
      <c r="L1165" s="48"/>
      <c r="M1165" s="48"/>
    </row>
    <row r="1166" s="95" customFormat="1" ht="13.5" spans="1:13">
      <c r="A1166" s="96"/>
      <c r="E1166" s="102" t="s">
        <v>1234</v>
      </c>
      <c r="F1166" s="48"/>
      <c r="G1166" s="48"/>
      <c r="H1166" s="48"/>
      <c r="I1166" s="48"/>
      <c r="J1166" s="48"/>
      <c r="K1166" s="48"/>
      <c r="L1166" s="48"/>
      <c r="M1166" s="48"/>
    </row>
    <row r="1167" s="95" customFormat="1" ht="13.5" spans="1:13">
      <c r="A1167" s="96"/>
      <c r="E1167" s="102" t="s">
        <v>1235</v>
      </c>
      <c r="F1167" s="48"/>
      <c r="G1167" s="48"/>
      <c r="H1167" s="48"/>
      <c r="I1167" s="48"/>
      <c r="J1167" s="48"/>
      <c r="K1167" s="48"/>
      <c r="L1167" s="48"/>
      <c r="M1167" s="48"/>
    </row>
    <row r="1168" s="95" customFormat="1" ht="13.5" spans="1:13">
      <c r="A1168" s="96"/>
      <c r="E1168" s="102" t="s">
        <v>1236</v>
      </c>
      <c r="F1168" s="48"/>
      <c r="G1168" s="48"/>
      <c r="H1168" s="48"/>
      <c r="I1168" s="48"/>
      <c r="J1168" s="48"/>
      <c r="K1168" s="48"/>
      <c r="L1168" s="48"/>
      <c r="M1168" s="48"/>
    </row>
    <row r="1169" s="95" customFormat="1" ht="13.5" spans="1:13">
      <c r="A1169" s="96"/>
      <c r="E1169" s="102" t="s">
        <v>1237</v>
      </c>
      <c r="F1169" s="48"/>
      <c r="G1169" s="48"/>
      <c r="H1169" s="48"/>
      <c r="I1169" s="48"/>
      <c r="J1169" s="48"/>
      <c r="K1169" s="48"/>
      <c r="L1169" s="48"/>
      <c r="M1169" s="48"/>
    </row>
    <row r="1170" s="95" customFormat="1" ht="13.5" spans="1:13">
      <c r="A1170" s="96"/>
      <c r="E1170" s="102" t="s">
        <v>1238</v>
      </c>
      <c r="F1170" s="48"/>
      <c r="G1170" s="48"/>
      <c r="H1170" s="48"/>
      <c r="I1170" s="48"/>
      <c r="J1170" s="48"/>
      <c r="K1170" s="48"/>
      <c r="L1170" s="48"/>
      <c r="M1170" s="48"/>
    </row>
    <row r="1171" s="95" customFormat="1" ht="13.5" spans="1:13">
      <c r="A1171" s="96"/>
      <c r="E1171" s="102" t="s">
        <v>1239</v>
      </c>
      <c r="F1171" s="48"/>
      <c r="G1171" s="48"/>
      <c r="H1171" s="48"/>
      <c r="I1171" s="48"/>
      <c r="J1171" s="48"/>
      <c r="K1171" s="48"/>
      <c r="L1171" s="48"/>
      <c r="M1171" s="48"/>
    </row>
    <row r="1172" s="95" customFormat="1" ht="13.5" spans="1:13">
      <c r="A1172" s="96"/>
      <c r="E1172" s="102" t="s">
        <v>1240</v>
      </c>
      <c r="F1172" s="48"/>
      <c r="G1172" s="48"/>
      <c r="H1172" s="48"/>
      <c r="I1172" s="48"/>
      <c r="J1172" s="48"/>
      <c r="K1172" s="48"/>
      <c r="L1172" s="48"/>
      <c r="M1172" s="48"/>
    </row>
    <row r="1173" s="95" customFormat="1" ht="13.5" spans="1:13">
      <c r="A1173" s="96"/>
      <c r="E1173" s="102" t="s">
        <v>1241</v>
      </c>
      <c r="F1173" s="48"/>
      <c r="G1173" s="48"/>
      <c r="H1173" s="48"/>
      <c r="I1173" s="48"/>
      <c r="J1173" s="48"/>
      <c r="K1173" s="48"/>
      <c r="L1173" s="48"/>
      <c r="M1173" s="48"/>
    </row>
    <row r="1174" s="95" customFormat="1" ht="13.5" spans="1:13">
      <c r="A1174" s="96"/>
      <c r="E1174" s="102" t="s">
        <v>1242</v>
      </c>
      <c r="F1174" s="48"/>
      <c r="G1174" s="48"/>
      <c r="H1174" s="48"/>
      <c r="I1174" s="48"/>
      <c r="J1174" s="48"/>
      <c r="K1174" s="48"/>
      <c r="L1174" s="48"/>
      <c r="M1174" s="48"/>
    </row>
    <row r="1175" s="95" customFormat="1" ht="13.5" spans="1:13">
      <c r="A1175" s="96"/>
      <c r="E1175" s="102" t="s">
        <v>1243</v>
      </c>
      <c r="F1175" s="48"/>
      <c r="G1175" s="48"/>
      <c r="H1175" s="48"/>
      <c r="I1175" s="48"/>
      <c r="J1175" s="48"/>
      <c r="K1175" s="48"/>
      <c r="L1175" s="48"/>
      <c r="M1175" s="48"/>
    </row>
    <row r="1176" s="95" customFormat="1" ht="13.5" spans="1:13">
      <c r="A1176" s="96"/>
      <c r="E1176" s="102" t="s">
        <v>1244</v>
      </c>
      <c r="F1176" s="48"/>
      <c r="G1176" s="48"/>
      <c r="H1176" s="48"/>
      <c r="I1176" s="48"/>
      <c r="J1176" s="48"/>
      <c r="K1176" s="48"/>
      <c r="L1176" s="48"/>
      <c r="M1176" s="48"/>
    </row>
    <row r="1177" s="95" customFormat="1" ht="13.5" spans="1:13">
      <c r="A1177" s="96"/>
      <c r="E1177" s="102" t="s">
        <v>1245</v>
      </c>
      <c r="F1177" s="48"/>
      <c r="G1177" s="48"/>
      <c r="H1177" s="48"/>
      <c r="I1177" s="48"/>
      <c r="J1177" s="48"/>
      <c r="K1177" s="48"/>
      <c r="L1177" s="48"/>
      <c r="M1177" s="48"/>
    </row>
    <row r="1178" s="95" customFormat="1" ht="13.5" spans="1:13">
      <c r="A1178" s="96"/>
      <c r="E1178" s="102" t="s">
        <v>1246</v>
      </c>
      <c r="F1178" s="48"/>
      <c r="G1178" s="48"/>
      <c r="H1178" s="48"/>
      <c r="I1178" s="48"/>
      <c r="J1178" s="48"/>
      <c r="K1178" s="48"/>
      <c r="L1178" s="48"/>
      <c r="M1178" s="48"/>
    </row>
    <row r="1179" s="95" customFormat="1" ht="13.5" spans="1:13">
      <c r="A1179" s="96"/>
      <c r="E1179" s="102" t="s">
        <v>1247</v>
      </c>
      <c r="F1179" s="48"/>
      <c r="G1179" s="48"/>
      <c r="H1179" s="48"/>
      <c r="I1179" s="48"/>
      <c r="J1179" s="48"/>
      <c r="K1179" s="48"/>
      <c r="L1179" s="48"/>
      <c r="M1179" s="48"/>
    </row>
    <row r="1180" s="95" customFormat="1" ht="13.5" spans="1:13">
      <c r="A1180" s="96"/>
      <c r="E1180" s="102" t="s">
        <v>1248</v>
      </c>
      <c r="F1180" s="48"/>
      <c r="G1180" s="48"/>
      <c r="H1180" s="48"/>
      <c r="I1180" s="48"/>
      <c r="J1180" s="48"/>
      <c r="K1180" s="48"/>
      <c r="L1180" s="48"/>
      <c r="M1180" s="48"/>
    </row>
    <row r="1181" s="95" customFormat="1" ht="13.5" spans="1:13">
      <c r="A1181" s="96"/>
      <c r="E1181" s="102" t="s">
        <v>1249</v>
      </c>
      <c r="F1181" s="48"/>
      <c r="G1181" s="48"/>
      <c r="H1181" s="48"/>
      <c r="I1181" s="48"/>
      <c r="J1181" s="48"/>
      <c r="K1181" s="48"/>
      <c r="L1181" s="48"/>
      <c r="M1181" s="48"/>
    </row>
    <row r="1182" s="95" customFormat="1" ht="13.5" spans="1:13">
      <c r="A1182" s="96"/>
      <c r="E1182" s="102" t="s">
        <v>1250</v>
      </c>
      <c r="F1182" s="48"/>
      <c r="G1182" s="48"/>
      <c r="H1182" s="48"/>
      <c r="I1182" s="48"/>
      <c r="J1182" s="48"/>
      <c r="K1182" s="48"/>
      <c r="L1182" s="48"/>
      <c r="M1182" s="48"/>
    </row>
    <row r="1183" s="95" customFormat="1" ht="13.5" spans="1:13">
      <c r="A1183" s="96"/>
      <c r="E1183" s="102" t="s">
        <v>1251</v>
      </c>
      <c r="F1183" s="48"/>
      <c r="G1183" s="48"/>
      <c r="H1183" s="48"/>
      <c r="I1183" s="48"/>
      <c r="J1183" s="48"/>
      <c r="K1183" s="48"/>
      <c r="L1183" s="48"/>
      <c r="M1183" s="48"/>
    </row>
    <row r="1184" s="95" customFormat="1" ht="13.5" spans="1:13">
      <c r="A1184" s="96"/>
      <c r="E1184" s="102" t="s">
        <v>1252</v>
      </c>
      <c r="F1184" s="48"/>
      <c r="G1184" s="48"/>
      <c r="H1184" s="48"/>
      <c r="I1184" s="48"/>
      <c r="J1184" s="48"/>
      <c r="K1184" s="48"/>
      <c r="L1184" s="48"/>
      <c r="M1184" s="48"/>
    </row>
    <row r="1185" s="95" customFormat="1" ht="13.5" spans="1:13">
      <c r="A1185" s="96"/>
      <c r="E1185" s="102" t="s">
        <v>1253</v>
      </c>
      <c r="F1185" s="48"/>
      <c r="G1185" s="48"/>
      <c r="H1185" s="48"/>
      <c r="I1185" s="48"/>
      <c r="J1185" s="48"/>
      <c r="K1185" s="48"/>
      <c r="L1185" s="48"/>
      <c r="M1185" s="48"/>
    </row>
    <row r="1186" s="95" customFormat="1" ht="13.5" spans="1:13">
      <c r="A1186" s="96"/>
      <c r="E1186" s="102" t="s">
        <v>1254</v>
      </c>
      <c r="F1186" s="48"/>
      <c r="G1186" s="48"/>
      <c r="H1186" s="48"/>
      <c r="I1186" s="48"/>
      <c r="J1186" s="48"/>
      <c r="K1186" s="48"/>
      <c r="L1186" s="48"/>
      <c r="M1186" s="48"/>
    </row>
    <row r="1187" s="95" customFormat="1" ht="13.5" spans="1:13">
      <c r="A1187" s="96"/>
      <c r="E1187" s="102" t="s">
        <v>1255</v>
      </c>
      <c r="F1187" s="48"/>
      <c r="G1187" s="48"/>
      <c r="H1187" s="48"/>
      <c r="I1187" s="48"/>
      <c r="J1187" s="48"/>
      <c r="K1187" s="48"/>
      <c r="L1187" s="48"/>
      <c r="M1187" s="48"/>
    </row>
    <row r="1188" s="95" customFormat="1" ht="13.5" spans="1:13">
      <c r="A1188" s="96"/>
      <c r="E1188" s="102" t="s">
        <v>1256</v>
      </c>
      <c r="F1188" s="48"/>
      <c r="G1188" s="48"/>
      <c r="H1188" s="48"/>
      <c r="I1188" s="48"/>
      <c r="J1188" s="48"/>
      <c r="K1188" s="48"/>
      <c r="L1188" s="48"/>
      <c r="M1188" s="48"/>
    </row>
    <row r="1189" s="95" customFormat="1" ht="13.5" spans="1:13">
      <c r="A1189" s="96"/>
      <c r="E1189" s="102" t="s">
        <v>1257</v>
      </c>
      <c r="F1189" s="48"/>
      <c r="G1189" s="48"/>
      <c r="H1189" s="48"/>
      <c r="I1189" s="48"/>
      <c r="J1189" s="48"/>
      <c r="K1189" s="48"/>
      <c r="L1189" s="48"/>
      <c r="M1189" s="48"/>
    </row>
    <row r="1190" s="95" customFormat="1" ht="13.5" spans="1:13">
      <c r="A1190" s="96"/>
      <c r="E1190" s="102" t="s">
        <v>1258</v>
      </c>
      <c r="F1190" s="48"/>
      <c r="G1190" s="48"/>
      <c r="H1190" s="48"/>
      <c r="I1190" s="48"/>
      <c r="J1190" s="48"/>
      <c r="K1190" s="48"/>
      <c r="L1190" s="48"/>
      <c r="M1190" s="48"/>
    </row>
    <row r="1191" s="95" customFormat="1" ht="13.5" spans="1:13">
      <c r="A1191" s="96"/>
      <c r="E1191" s="102" t="s">
        <v>1259</v>
      </c>
      <c r="F1191" s="48"/>
      <c r="G1191" s="48"/>
      <c r="H1191" s="48"/>
      <c r="I1191" s="48"/>
      <c r="J1191" s="48"/>
      <c r="K1191" s="48"/>
      <c r="L1191" s="48"/>
      <c r="M1191" s="48"/>
    </row>
    <row r="1192" s="95" customFormat="1" ht="13.5" spans="1:13">
      <c r="A1192" s="96"/>
      <c r="E1192" s="102" t="s">
        <v>1260</v>
      </c>
      <c r="F1192" s="48"/>
      <c r="G1192" s="48"/>
      <c r="H1192" s="48"/>
      <c r="I1192" s="48"/>
      <c r="J1192" s="48"/>
      <c r="K1192" s="48"/>
      <c r="L1192" s="48"/>
      <c r="M1192" s="48"/>
    </row>
    <row r="1193" s="95" customFormat="1" ht="13.5" spans="1:13">
      <c r="A1193" s="96"/>
      <c r="E1193" s="102" t="s">
        <v>1261</v>
      </c>
      <c r="F1193" s="48"/>
      <c r="G1193" s="48"/>
      <c r="H1193" s="48"/>
      <c r="I1193" s="48"/>
      <c r="J1193" s="48"/>
      <c r="K1193" s="48"/>
      <c r="L1193" s="48"/>
      <c r="M1193" s="48"/>
    </row>
    <row r="1194" s="95" customFormat="1" ht="13.5" spans="1:13">
      <c r="A1194" s="96"/>
      <c r="E1194" s="102" t="s">
        <v>1262</v>
      </c>
      <c r="F1194" s="48"/>
      <c r="G1194" s="48"/>
      <c r="H1194" s="48"/>
      <c r="I1194" s="48"/>
      <c r="J1194" s="48"/>
      <c r="K1194" s="48"/>
      <c r="L1194" s="48"/>
      <c r="M1194" s="48"/>
    </row>
    <row r="1195" s="95" customFormat="1" ht="13.5" spans="1:13">
      <c r="A1195" s="96"/>
      <c r="E1195" s="102" t="s">
        <v>1263</v>
      </c>
      <c r="F1195" s="48"/>
      <c r="G1195" s="48"/>
      <c r="H1195" s="48"/>
      <c r="I1195" s="48"/>
      <c r="J1195" s="48"/>
      <c r="K1195" s="48"/>
      <c r="L1195" s="48"/>
      <c r="M1195" s="48"/>
    </row>
    <row r="1196" s="95" customFormat="1" ht="13.5" spans="1:13">
      <c r="A1196" s="96"/>
      <c r="E1196" s="102" t="s">
        <v>1264</v>
      </c>
      <c r="F1196" s="48"/>
      <c r="G1196" s="48"/>
      <c r="H1196" s="48"/>
      <c r="I1196" s="48"/>
      <c r="J1196" s="48"/>
      <c r="K1196" s="48"/>
      <c r="L1196" s="48"/>
      <c r="M1196" s="48"/>
    </row>
    <row r="1197" s="95" customFormat="1" ht="13.5" spans="1:13">
      <c r="A1197" s="96"/>
      <c r="E1197" s="102" t="s">
        <v>1265</v>
      </c>
      <c r="F1197" s="48"/>
      <c r="G1197" s="48"/>
      <c r="H1197" s="48"/>
      <c r="I1197" s="48"/>
      <c r="J1197" s="48"/>
      <c r="K1197" s="48"/>
      <c r="L1197" s="48"/>
      <c r="M1197" s="48"/>
    </row>
    <row r="1198" s="95" customFormat="1" ht="13.5" spans="1:13">
      <c r="A1198" s="96"/>
      <c r="E1198" s="102" t="s">
        <v>1266</v>
      </c>
      <c r="F1198" s="48"/>
      <c r="G1198" s="48"/>
      <c r="H1198" s="48"/>
      <c r="I1198" s="48"/>
      <c r="J1198" s="48"/>
      <c r="K1198" s="48"/>
      <c r="L1198" s="48"/>
      <c r="M1198" s="48"/>
    </row>
    <row r="1199" s="95" customFormat="1" ht="13.5" spans="1:13">
      <c r="A1199" s="96"/>
      <c r="E1199" s="102" t="s">
        <v>1267</v>
      </c>
      <c r="F1199" s="48"/>
      <c r="G1199" s="48"/>
      <c r="H1199" s="48"/>
      <c r="I1199" s="48"/>
      <c r="J1199" s="48"/>
      <c r="K1199" s="48"/>
      <c r="L1199" s="48"/>
      <c r="M1199" s="48"/>
    </row>
    <row r="1200" s="95" customFormat="1" ht="13.5" spans="1:13">
      <c r="A1200" s="96"/>
      <c r="E1200" s="102" t="s">
        <v>1268</v>
      </c>
      <c r="F1200" s="48"/>
      <c r="G1200" s="48"/>
      <c r="H1200" s="48"/>
      <c r="I1200" s="48"/>
      <c r="J1200" s="48"/>
      <c r="K1200" s="48"/>
      <c r="L1200" s="48"/>
      <c r="M1200" s="48"/>
    </row>
    <row r="1201" s="95" customFormat="1" ht="13.5" spans="1:13">
      <c r="A1201" s="96"/>
      <c r="E1201" s="102" t="s">
        <v>1269</v>
      </c>
      <c r="F1201" s="48"/>
      <c r="G1201" s="48"/>
      <c r="H1201" s="48"/>
      <c r="I1201" s="48"/>
      <c r="J1201" s="48"/>
      <c r="K1201" s="48"/>
      <c r="L1201" s="48"/>
      <c r="M1201" s="48"/>
    </row>
    <row r="1202" s="95" customFormat="1" ht="13.5" spans="1:13">
      <c r="A1202" s="96"/>
      <c r="E1202" s="102" t="s">
        <v>1270</v>
      </c>
      <c r="F1202" s="48"/>
      <c r="G1202" s="48"/>
      <c r="H1202" s="48"/>
      <c r="I1202" s="48"/>
      <c r="J1202" s="48"/>
      <c r="K1202" s="48"/>
      <c r="L1202" s="48"/>
      <c r="M1202" s="48"/>
    </row>
    <row r="1203" s="95" customFormat="1" ht="13.5" spans="1:13">
      <c r="A1203" s="96"/>
      <c r="E1203" s="102" t="s">
        <v>1271</v>
      </c>
      <c r="F1203" s="48"/>
      <c r="G1203" s="48"/>
      <c r="H1203" s="48"/>
      <c r="I1203" s="48"/>
      <c r="J1203" s="48"/>
      <c r="K1203" s="48"/>
      <c r="L1203" s="48"/>
      <c r="M1203" s="48"/>
    </row>
    <row r="1204" s="95" customFormat="1" ht="13.5" spans="1:13">
      <c r="A1204" s="96"/>
      <c r="E1204" s="102" t="s">
        <v>1272</v>
      </c>
      <c r="F1204" s="48"/>
      <c r="G1204" s="48"/>
      <c r="H1204" s="48"/>
      <c r="I1204" s="48"/>
      <c r="J1204" s="48"/>
      <c r="K1204" s="48"/>
      <c r="L1204" s="48"/>
      <c r="M1204" s="48"/>
    </row>
    <row r="1205" s="95" customFormat="1" ht="13.5" spans="1:13">
      <c r="A1205" s="96"/>
      <c r="E1205" s="102" t="s">
        <v>1273</v>
      </c>
      <c r="F1205" s="48"/>
      <c r="G1205" s="48"/>
      <c r="H1205" s="48"/>
      <c r="I1205" s="48"/>
      <c r="J1205" s="48"/>
      <c r="K1205" s="48"/>
      <c r="L1205" s="48"/>
      <c r="M1205" s="48"/>
    </row>
    <row r="1206" s="95" customFormat="1" ht="13.5" spans="1:13">
      <c r="A1206" s="96"/>
      <c r="E1206" s="102" t="s">
        <v>1274</v>
      </c>
      <c r="F1206" s="48"/>
      <c r="G1206" s="48"/>
      <c r="H1206" s="48"/>
      <c r="I1206" s="48"/>
      <c r="J1206" s="48"/>
      <c r="K1206" s="48"/>
      <c r="L1206" s="48"/>
      <c r="M1206" s="48"/>
    </row>
    <row r="1207" s="95" customFormat="1" ht="13.5" spans="1:13">
      <c r="A1207" s="96"/>
      <c r="E1207" s="102" t="s">
        <v>1275</v>
      </c>
      <c r="F1207" s="48"/>
      <c r="G1207" s="48"/>
      <c r="H1207" s="48"/>
      <c r="I1207" s="48"/>
      <c r="J1207" s="48"/>
      <c r="K1207" s="48"/>
      <c r="L1207" s="48"/>
      <c r="M1207" s="48"/>
    </row>
    <row r="1208" s="95" customFormat="1" ht="13.5" spans="1:13">
      <c r="A1208" s="96"/>
      <c r="E1208" s="102" t="s">
        <v>1276</v>
      </c>
      <c r="F1208" s="48"/>
      <c r="G1208" s="48"/>
      <c r="H1208" s="48"/>
      <c r="I1208" s="48"/>
      <c r="J1208" s="48"/>
      <c r="K1208" s="48"/>
      <c r="L1208" s="48"/>
      <c r="M1208" s="48"/>
    </row>
    <row r="1209" s="95" customFormat="1" ht="13.5" spans="1:13">
      <c r="A1209" s="96"/>
      <c r="E1209" s="102" t="s">
        <v>1277</v>
      </c>
      <c r="F1209" s="48"/>
      <c r="G1209" s="48"/>
      <c r="H1209" s="48"/>
      <c r="I1209" s="48"/>
      <c r="J1209" s="48"/>
      <c r="K1209" s="48"/>
      <c r="L1209" s="48"/>
      <c r="M1209" s="48"/>
    </row>
    <row r="1210" s="95" customFormat="1" ht="13.5" spans="1:13">
      <c r="A1210" s="96"/>
      <c r="E1210" s="102" t="s">
        <v>1278</v>
      </c>
      <c r="F1210" s="48"/>
      <c r="G1210" s="48"/>
      <c r="H1210" s="48"/>
      <c r="I1210" s="48"/>
      <c r="J1210" s="48"/>
      <c r="K1210" s="48"/>
      <c r="L1210" s="48"/>
      <c r="M1210" s="48"/>
    </row>
    <row r="1211" s="95" customFormat="1" ht="13.5" spans="1:13">
      <c r="A1211" s="96"/>
      <c r="E1211" s="102" t="s">
        <v>1279</v>
      </c>
      <c r="F1211" s="48"/>
      <c r="G1211" s="48"/>
      <c r="H1211" s="48"/>
      <c r="I1211" s="48"/>
      <c r="J1211" s="48"/>
      <c r="K1211" s="48"/>
      <c r="L1211" s="48"/>
      <c r="M1211" s="48"/>
    </row>
    <row r="1212" s="95" customFormat="1" ht="13.5" spans="1:13">
      <c r="A1212" s="96"/>
      <c r="E1212" s="102" t="s">
        <v>1280</v>
      </c>
      <c r="F1212" s="48"/>
      <c r="G1212" s="48"/>
      <c r="H1212" s="48"/>
      <c r="I1212" s="48"/>
      <c r="J1212" s="48"/>
      <c r="K1212" s="48"/>
      <c r="L1212" s="48"/>
      <c r="M1212" s="48"/>
    </row>
    <row r="1213" s="95" customFormat="1" ht="13.5" spans="1:13">
      <c r="A1213" s="96"/>
      <c r="E1213" s="102" t="s">
        <v>1281</v>
      </c>
      <c r="F1213" s="48"/>
      <c r="G1213" s="48"/>
      <c r="H1213" s="48"/>
      <c r="I1213" s="48"/>
      <c r="J1213" s="48"/>
      <c r="K1213" s="48"/>
      <c r="L1213" s="48"/>
      <c r="M1213" s="48"/>
    </row>
    <row r="1214" s="95" customFormat="1" ht="13.5" spans="1:13">
      <c r="A1214" s="96"/>
      <c r="E1214" s="102" t="s">
        <v>1282</v>
      </c>
      <c r="F1214" s="48"/>
      <c r="G1214" s="48"/>
      <c r="H1214" s="48"/>
      <c r="I1214" s="48"/>
      <c r="J1214" s="48"/>
      <c r="K1214" s="48"/>
      <c r="L1214" s="48"/>
      <c r="M1214" s="48"/>
    </row>
    <row r="1215" s="95" customFormat="1" ht="13.5" spans="1:13">
      <c r="A1215" s="96"/>
      <c r="E1215" s="102" t="s">
        <v>1283</v>
      </c>
      <c r="F1215" s="48"/>
      <c r="G1215" s="48"/>
      <c r="H1215" s="48"/>
      <c r="I1215" s="48"/>
      <c r="J1215" s="48"/>
      <c r="K1215" s="48"/>
      <c r="L1215" s="48"/>
      <c r="M1215" s="48"/>
    </row>
    <row r="1216" s="95" customFormat="1" ht="13.5" spans="1:13">
      <c r="A1216" s="96"/>
      <c r="E1216" s="102" t="s">
        <v>1284</v>
      </c>
      <c r="F1216" s="48"/>
      <c r="G1216" s="48"/>
      <c r="H1216" s="48"/>
      <c r="I1216" s="48"/>
      <c r="J1216" s="48"/>
      <c r="K1216" s="48"/>
      <c r="L1216" s="48"/>
      <c r="M1216" s="48"/>
    </row>
    <row r="1217" s="95" customFormat="1" ht="13.5" spans="1:13">
      <c r="A1217" s="96"/>
      <c r="E1217" s="102" t="s">
        <v>1285</v>
      </c>
      <c r="F1217" s="48"/>
      <c r="G1217" s="48"/>
      <c r="H1217" s="48"/>
      <c r="I1217" s="48"/>
      <c r="J1217" s="48"/>
      <c r="K1217" s="48"/>
      <c r="L1217" s="48"/>
      <c r="M1217" s="48"/>
    </row>
    <row r="1218" s="95" customFormat="1" ht="13.5" spans="1:13">
      <c r="A1218" s="96"/>
      <c r="E1218" s="102" t="s">
        <v>1286</v>
      </c>
      <c r="F1218" s="48"/>
      <c r="G1218" s="48"/>
      <c r="H1218" s="48"/>
      <c r="I1218" s="48"/>
      <c r="J1218" s="48"/>
      <c r="K1218" s="48"/>
      <c r="L1218" s="48"/>
      <c r="M1218" s="48"/>
    </row>
    <row r="1219" s="95" customFormat="1" ht="13.5" spans="1:13">
      <c r="A1219" s="96"/>
      <c r="E1219" s="102" t="s">
        <v>1287</v>
      </c>
      <c r="F1219" s="48"/>
      <c r="G1219" s="48"/>
      <c r="H1219" s="48"/>
      <c r="I1219" s="48"/>
      <c r="J1219" s="48"/>
      <c r="K1219" s="48"/>
      <c r="L1219" s="48"/>
      <c r="M1219" s="48"/>
    </row>
    <row r="1220" s="95" customFormat="1" ht="13.5" spans="1:13">
      <c r="A1220" s="96"/>
      <c r="E1220" s="102" t="s">
        <v>1288</v>
      </c>
      <c r="F1220" s="48"/>
      <c r="G1220" s="48"/>
      <c r="H1220" s="48"/>
      <c r="I1220" s="48"/>
      <c r="J1220" s="48"/>
      <c r="K1220" s="48"/>
      <c r="L1220" s="48"/>
      <c r="M1220" s="48"/>
    </row>
    <row r="1221" s="95" customFormat="1" ht="13.5" spans="1:13">
      <c r="A1221" s="96"/>
      <c r="E1221" s="102" t="s">
        <v>1289</v>
      </c>
      <c r="F1221" s="48"/>
      <c r="G1221" s="48"/>
      <c r="H1221" s="48"/>
      <c r="I1221" s="48"/>
      <c r="J1221" s="48"/>
      <c r="K1221" s="48"/>
      <c r="L1221" s="48"/>
      <c r="M1221" s="48"/>
    </row>
    <row r="1222" s="95" customFormat="1" ht="13.5" spans="1:13">
      <c r="A1222" s="96"/>
      <c r="E1222" s="102" t="s">
        <v>1290</v>
      </c>
      <c r="F1222" s="48"/>
      <c r="G1222" s="48"/>
      <c r="H1222" s="48"/>
      <c r="I1222" s="48"/>
      <c r="J1222" s="48"/>
      <c r="K1222" s="48"/>
      <c r="L1222" s="48"/>
      <c r="M1222" s="48"/>
    </row>
    <row r="1223" s="95" customFormat="1" ht="13.5" spans="1:13">
      <c r="A1223" s="96"/>
      <c r="E1223" s="102" t="s">
        <v>1291</v>
      </c>
      <c r="F1223" s="48"/>
      <c r="G1223" s="48"/>
      <c r="H1223" s="48"/>
      <c r="I1223" s="48"/>
      <c r="J1223" s="48"/>
      <c r="K1223" s="48"/>
      <c r="L1223" s="48"/>
      <c r="M1223" s="48"/>
    </row>
    <row r="1224" s="95" customFormat="1" ht="13.5" spans="1:13">
      <c r="A1224" s="96"/>
      <c r="E1224" s="102" t="s">
        <v>1292</v>
      </c>
      <c r="F1224" s="48"/>
      <c r="G1224" s="48"/>
      <c r="H1224" s="48"/>
      <c r="I1224" s="48"/>
      <c r="J1224" s="48"/>
      <c r="K1224" s="48"/>
      <c r="L1224" s="48"/>
      <c r="M1224" s="48"/>
    </row>
    <row r="1225" s="95" customFormat="1" ht="13.5" spans="1:13">
      <c r="A1225" s="96"/>
      <c r="E1225" s="102" t="s">
        <v>1293</v>
      </c>
      <c r="F1225" s="48"/>
      <c r="G1225" s="48"/>
      <c r="H1225" s="48"/>
      <c r="I1225" s="48"/>
      <c r="J1225" s="48"/>
      <c r="K1225" s="48"/>
      <c r="L1225" s="48"/>
      <c r="M1225" s="48"/>
    </row>
    <row r="1226" s="95" customFormat="1" ht="13.5" spans="1:13">
      <c r="A1226" s="96"/>
      <c r="E1226" s="102" t="s">
        <v>1294</v>
      </c>
      <c r="F1226" s="48"/>
      <c r="G1226" s="48"/>
      <c r="H1226" s="48"/>
      <c r="I1226" s="48"/>
      <c r="J1226" s="48"/>
      <c r="K1226" s="48"/>
      <c r="L1226" s="48"/>
      <c r="M1226" s="48"/>
    </row>
    <row r="1227" s="95" customFormat="1" ht="13.5" spans="1:13">
      <c r="A1227" s="96"/>
      <c r="E1227" s="102" t="s">
        <v>1295</v>
      </c>
      <c r="F1227" s="48"/>
      <c r="G1227" s="48"/>
      <c r="H1227" s="48"/>
      <c r="I1227" s="48"/>
      <c r="J1227" s="48"/>
      <c r="K1227" s="48"/>
      <c r="L1227" s="48"/>
      <c r="M1227" s="48"/>
    </row>
    <row r="1228" s="95" customFormat="1" ht="13.5" spans="1:13">
      <c r="A1228" s="96"/>
      <c r="E1228" s="102" t="s">
        <v>1296</v>
      </c>
      <c r="F1228" s="48"/>
      <c r="G1228" s="48"/>
      <c r="H1228" s="48"/>
      <c r="I1228" s="48"/>
      <c r="J1228" s="48"/>
      <c r="K1228" s="48"/>
      <c r="L1228" s="48"/>
      <c r="M1228" s="48"/>
    </row>
    <row r="1229" s="95" customFormat="1" ht="13.5" spans="1:13">
      <c r="A1229" s="96"/>
      <c r="E1229" s="102" t="s">
        <v>1297</v>
      </c>
      <c r="F1229" s="48"/>
      <c r="G1229" s="48"/>
      <c r="H1229" s="48"/>
      <c r="I1229" s="48"/>
      <c r="J1229" s="48"/>
      <c r="K1229" s="48"/>
      <c r="L1229" s="48"/>
      <c r="M1229" s="48"/>
    </row>
    <row r="1230" s="95" customFormat="1" ht="13.5" spans="1:13">
      <c r="A1230" s="96"/>
      <c r="E1230" s="102" t="s">
        <v>1298</v>
      </c>
      <c r="F1230" s="48"/>
      <c r="G1230" s="48"/>
      <c r="H1230" s="48"/>
      <c r="I1230" s="48"/>
      <c r="J1230" s="48"/>
      <c r="K1230" s="48"/>
      <c r="L1230" s="48"/>
      <c r="M1230" s="48"/>
    </row>
    <row r="1231" s="95" customFormat="1" ht="13.5" spans="1:13">
      <c r="A1231" s="96"/>
      <c r="E1231" s="102" t="s">
        <v>1299</v>
      </c>
      <c r="F1231" s="48"/>
      <c r="G1231" s="48"/>
      <c r="H1231" s="48"/>
      <c r="I1231" s="48"/>
      <c r="J1231" s="48"/>
      <c r="K1231" s="48"/>
      <c r="L1231" s="48"/>
      <c r="M1231" s="48"/>
    </row>
    <row r="1232" s="95" customFormat="1" ht="13.5" spans="1:13">
      <c r="A1232" s="96"/>
      <c r="E1232" s="102" t="s">
        <v>1300</v>
      </c>
      <c r="F1232" s="48"/>
      <c r="G1232" s="48"/>
      <c r="H1232" s="48"/>
      <c r="I1232" s="48"/>
      <c r="J1232" s="48"/>
      <c r="K1232" s="48"/>
      <c r="L1232" s="48"/>
      <c r="M1232" s="48"/>
    </row>
    <row r="1233" s="95" customFormat="1" ht="13.5" spans="1:13">
      <c r="A1233" s="96"/>
      <c r="E1233" s="102" t="s">
        <v>1301</v>
      </c>
      <c r="F1233" s="48"/>
      <c r="G1233" s="48"/>
      <c r="H1233" s="48"/>
      <c r="I1233" s="48"/>
      <c r="J1233" s="48"/>
      <c r="K1233" s="48"/>
      <c r="L1233" s="48"/>
      <c r="M1233" s="48"/>
    </row>
    <row r="1234" s="95" customFormat="1" ht="13.5" spans="1:13">
      <c r="A1234" s="96"/>
      <c r="E1234" s="102" t="s">
        <v>1302</v>
      </c>
      <c r="F1234" s="48"/>
      <c r="G1234" s="48"/>
      <c r="H1234" s="48"/>
      <c r="I1234" s="48"/>
      <c r="J1234" s="48"/>
      <c r="K1234" s="48"/>
      <c r="L1234" s="48"/>
      <c r="M1234" s="48"/>
    </row>
    <row r="1235" s="95" customFormat="1" ht="13.5" spans="1:13">
      <c r="A1235" s="96"/>
      <c r="E1235" s="102" t="s">
        <v>1303</v>
      </c>
      <c r="F1235" s="48"/>
      <c r="G1235" s="48"/>
      <c r="H1235" s="48"/>
      <c r="I1235" s="48"/>
      <c r="J1235" s="48"/>
      <c r="K1235" s="48"/>
      <c r="L1235" s="48"/>
      <c r="M1235" s="48"/>
    </row>
    <row r="1236" s="95" customFormat="1" ht="13.5" spans="1:13">
      <c r="A1236" s="96"/>
      <c r="E1236" s="102" t="s">
        <v>1304</v>
      </c>
      <c r="F1236" s="48"/>
      <c r="G1236" s="48"/>
      <c r="H1236" s="48"/>
      <c r="I1236" s="48"/>
      <c r="J1236" s="48"/>
      <c r="K1236" s="48"/>
      <c r="L1236" s="48"/>
      <c r="M1236" s="48"/>
    </row>
    <row r="1237" s="95" customFormat="1" ht="13.5" spans="1:13">
      <c r="A1237" s="96"/>
      <c r="E1237" s="102" t="s">
        <v>1305</v>
      </c>
      <c r="F1237" s="48"/>
      <c r="G1237" s="48"/>
      <c r="H1237" s="48"/>
      <c r="I1237" s="48"/>
      <c r="J1237" s="48"/>
      <c r="K1237" s="48"/>
      <c r="L1237" s="48"/>
      <c r="M1237" s="48"/>
    </row>
    <row r="1238" s="95" customFormat="1" ht="13.5" spans="1:13">
      <c r="A1238" s="96"/>
      <c r="E1238" s="102" t="s">
        <v>1306</v>
      </c>
      <c r="F1238" s="48"/>
      <c r="G1238" s="48"/>
      <c r="H1238" s="48"/>
      <c r="I1238" s="48"/>
      <c r="J1238" s="48"/>
      <c r="K1238" s="48"/>
      <c r="L1238" s="48"/>
      <c r="M1238" s="48"/>
    </row>
    <row r="1239" s="95" customFormat="1" ht="13.5" spans="1:13">
      <c r="A1239" s="96"/>
      <c r="E1239" s="102" t="s">
        <v>1307</v>
      </c>
      <c r="F1239" s="48"/>
      <c r="G1239" s="48"/>
      <c r="H1239" s="48"/>
      <c r="I1239" s="48"/>
      <c r="J1239" s="48"/>
      <c r="K1239" s="48"/>
      <c r="L1239" s="48"/>
      <c r="M1239" s="48"/>
    </row>
    <row r="1240" s="95" customFormat="1" ht="13.5" spans="1:13">
      <c r="A1240" s="96"/>
      <c r="E1240" s="102" t="s">
        <v>1308</v>
      </c>
      <c r="F1240" s="48"/>
      <c r="G1240" s="48"/>
      <c r="H1240" s="48"/>
      <c r="I1240" s="48"/>
      <c r="J1240" s="48"/>
      <c r="K1240" s="48"/>
      <c r="L1240" s="48"/>
      <c r="M1240" s="48"/>
    </row>
    <row r="1241" s="95" customFormat="1" ht="13.5" spans="1:13">
      <c r="A1241" s="96"/>
      <c r="E1241" s="102" t="s">
        <v>1309</v>
      </c>
      <c r="F1241" s="48"/>
      <c r="G1241" s="48"/>
      <c r="H1241" s="48"/>
      <c r="I1241" s="48"/>
      <c r="J1241" s="48"/>
      <c r="K1241" s="48"/>
      <c r="L1241" s="48"/>
      <c r="M1241" s="48"/>
    </row>
    <row r="1242" s="95" customFormat="1" ht="13.5" spans="1:13">
      <c r="A1242" s="96"/>
      <c r="E1242" s="102" t="s">
        <v>1310</v>
      </c>
      <c r="F1242" s="48"/>
      <c r="G1242" s="48"/>
      <c r="H1242" s="48"/>
      <c r="I1242" s="48"/>
      <c r="J1242" s="48"/>
      <c r="K1242" s="48"/>
      <c r="L1242" s="48"/>
      <c r="M1242" s="48"/>
    </row>
    <row r="1243" s="95" customFormat="1" ht="13.5" spans="1:13">
      <c r="A1243" s="96"/>
      <c r="E1243" s="102" t="s">
        <v>1311</v>
      </c>
      <c r="F1243" s="48"/>
      <c r="G1243" s="48"/>
      <c r="H1243" s="48"/>
      <c r="I1243" s="48"/>
      <c r="J1243" s="48"/>
      <c r="K1243" s="48"/>
      <c r="L1243" s="48"/>
      <c r="M1243" s="48"/>
    </row>
    <row r="1244" s="95" customFormat="1" ht="13.5" spans="1:13">
      <c r="A1244" s="96"/>
      <c r="E1244" s="102" t="s">
        <v>1312</v>
      </c>
      <c r="F1244" s="48"/>
      <c r="G1244" s="48"/>
      <c r="H1244" s="48"/>
      <c r="I1244" s="48"/>
      <c r="J1244" s="48"/>
      <c r="K1244" s="48"/>
      <c r="L1244" s="48"/>
      <c r="M1244" s="48"/>
    </row>
    <row r="1245" s="95" customFormat="1" ht="13.5" spans="1:13">
      <c r="A1245" s="96"/>
      <c r="E1245" s="102" t="s">
        <v>1313</v>
      </c>
      <c r="F1245" s="48"/>
      <c r="G1245" s="48"/>
      <c r="H1245" s="48"/>
      <c r="I1245" s="48"/>
      <c r="J1245" s="48"/>
      <c r="K1245" s="48"/>
      <c r="L1245" s="48"/>
      <c r="M1245" s="48"/>
    </row>
    <row r="1246" s="95" customFormat="1" ht="13.5" spans="1:13">
      <c r="A1246" s="96"/>
      <c r="E1246" s="102" t="s">
        <v>1314</v>
      </c>
      <c r="F1246" s="48"/>
      <c r="G1246" s="48"/>
      <c r="H1246" s="48"/>
      <c r="I1246" s="48"/>
      <c r="J1246" s="48"/>
      <c r="K1246" s="48"/>
      <c r="L1246" s="48"/>
      <c r="M1246" s="48"/>
    </row>
    <row r="1247" s="95" customFormat="1" ht="13.5" spans="1:13">
      <c r="A1247" s="96"/>
      <c r="E1247" s="102" t="s">
        <v>1315</v>
      </c>
      <c r="F1247" s="48"/>
      <c r="G1247" s="48"/>
      <c r="H1247" s="48"/>
      <c r="I1247" s="48"/>
      <c r="J1247" s="48"/>
      <c r="K1247" s="48"/>
      <c r="L1247" s="48"/>
      <c r="M1247" s="48"/>
    </row>
    <row r="1248" s="95" customFormat="1" ht="13.5" spans="1:13">
      <c r="A1248" s="96"/>
      <c r="E1248" s="102" t="s">
        <v>1316</v>
      </c>
      <c r="F1248" s="48"/>
      <c r="G1248" s="48"/>
      <c r="H1248" s="48"/>
      <c r="I1248" s="48"/>
      <c r="J1248" s="48"/>
      <c r="K1248" s="48"/>
      <c r="L1248" s="48"/>
      <c r="M1248" s="48"/>
    </row>
    <row r="1249" s="95" customFormat="1" ht="13.5" spans="1:13">
      <c r="A1249" s="96"/>
      <c r="E1249" s="102" t="s">
        <v>1317</v>
      </c>
      <c r="F1249" s="48"/>
      <c r="G1249" s="48"/>
      <c r="H1249" s="48"/>
      <c r="I1249" s="48"/>
      <c r="J1249" s="48"/>
      <c r="K1249" s="48"/>
      <c r="L1249" s="48"/>
      <c r="M1249" s="48"/>
    </row>
    <row r="1250" s="95" customFormat="1" ht="13.5" spans="1:13">
      <c r="A1250" s="96"/>
      <c r="E1250" s="102" t="s">
        <v>1318</v>
      </c>
      <c r="F1250" s="48"/>
      <c r="G1250" s="48"/>
      <c r="H1250" s="48"/>
      <c r="I1250" s="48"/>
      <c r="J1250" s="48"/>
      <c r="K1250" s="48"/>
      <c r="L1250" s="48"/>
      <c r="M1250" s="48"/>
    </row>
    <row r="1251" s="95" customFormat="1" ht="13.5" spans="1:13">
      <c r="A1251" s="96"/>
      <c r="E1251" s="102" t="s">
        <v>1319</v>
      </c>
      <c r="F1251" s="48"/>
      <c r="G1251" s="48"/>
      <c r="H1251" s="48"/>
      <c r="I1251" s="48"/>
      <c r="J1251" s="48"/>
      <c r="K1251" s="48"/>
      <c r="L1251" s="48"/>
      <c r="M1251" s="48"/>
    </row>
    <row r="1252" s="95" customFormat="1" ht="13.5" spans="1:13">
      <c r="A1252" s="96"/>
      <c r="E1252" s="102" t="s">
        <v>1320</v>
      </c>
      <c r="F1252" s="48"/>
      <c r="G1252" s="48"/>
      <c r="H1252" s="48"/>
      <c r="I1252" s="48"/>
      <c r="J1252" s="48"/>
      <c r="K1252" s="48"/>
      <c r="L1252" s="48"/>
      <c r="M1252" s="48"/>
    </row>
    <row r="1253" s="95" customFormat="1" ht="13.5" spans="1:13">
      <c r="A1253" s="96"/>
      <c r="E1253" s="102" t="s">
        <v>1321</v>
      </c>
      <c r="F1253" s="48"/>
      <c r="G1253" s="48"/>
      <c r="H1253" s="48"/>
      <c r="I1253" s="48"/>
      <c r="J1253" s="48"/>
      <c r="K1253" s="48"/>
      <c r="L1253" s="48"/>
      <c r="M1253" s="48"/>
    </row>
    <row r="1254" s="95" customFormat="1" ht="13.5" spans="1:13">
      <c r="A1254" s="96"/>
      <c r="E1254" s="102" t="s">
        <v>1322</v>
      </c>
      <c r="F1254" s="48"/>
      <c r="G1254" s="48"/>
      <c r="H1254" s="48"/>
      <c r="I1254" s="48"/>
      <c r="J1254" s="48"/>
      <c r="K1254" s="48"/>
      <c r="L1254" s="48"/>
      <c r="M1254" s="48"/>
    </row>
    <row r="1255" s="95" customFormat="1" ht="13.5" spans="1:13">
      <c r="A1255" s="96"/>
      <c r="E1255" s="102" t="s">
        <v>1323</v>
      </c>
      <c r="F1255" s="48"/>
      <c r="G1255" s="48"/>
      <c r="H1255" s="48"/>
      <c r="I1255" s="48"/>
      <c r="J1255" s="48"/>
      <c r="K1255" s="48"/>
      <c r="L1255" s="48"/>
      <c r="M1255" s="48"/>
    </row>
    <row r="1256" s="95" customFormat="1" ht="13.5" spans="1:13">
      <c r="A1256" s="96"/>
      <c r="E1256" s="102" t="s">
        <v>1324</v>
      </c>
      <c r="F1256" s="48"/>
      <c r="G1256" s="48"/>
      <c r="H1256" s="48"/>
      <c r="I1256" s="48"/>
      <c r="J1256" s="48"/>
      <c r="K1256" s="48"/>
      <c r="L1256" s="48"/>
      <c r="M1256" s="48"/>
    </row>
    <row r="1257" s="95" customFormat="1" ht="13.5" spans="1:13">
      <c r="A1257" s="96"/>
      <c r="E1257" s="102" t="s">
        <v>1325</v>
      </c>
      <c r="F1257" s="48"/>
      <c r="G1257" s="48"/>
      <c r="H1257" s="48"/>
      <c r="I1257" s="48"/>
      <c r="J1257" s="48"/>
      <c r="K1257" s="48"/>
      <c r="L1257" s="48"/>
      <c r="M1257" s="48"/>
    </row>
    <row r="1258" s="95" customFormat="1" ht="13.5" spans="1:13">
      <c r="A1258" s="96"/>
      <c r="E1258" s="102" t="s">
        <v>1326</v>
      </c>
      <c r="F1258" s="48"/>
      <c r="G1258" s="48"/>
      <c r="H1258" s="48"/>
      <c r="I1258" s="48"/>
      <c r="J1258" s="48"/>
      <c r="K1258" s="48"/>
      <c r="L1258" s="48"/>
      <c r="M1258" s="48"/>
    </row>
    <row r="1259" s="95" customFormat="1" ht="13.5" spans="1:13">
      <c r="A1259" s="96"/>
      <c r="E1259" s="102" t="s">
        <v>1327</v>
      </c>
      <c r="F1259" s="48"/>
      <c r="G1259" s="48"/>
      <c r="H1259" s="48"/>
      <c r="I1259" s="48"/>
      <c r="J1259" s="48"/>
      <c r="K1259" s="48"/>
      <c r="L1259" s="48"/>
      <c r="M1259" s="48"/>
    </row>
    <row r="1260" s="95" customFormat="1" ht="13.5" spans="1:13">
      <c r="A1260" s="96"/>
      <c r="E1260" s="102" t="s">
        <v>1328</v>
      </c>
      <c r="F1260" s="48"/>
      <c r="G1260" s="48"/>
      <c r="H1260" s="48"/>
      <c r="I1260" s="48"/>
      <c r="J1260" s="48"/>
      <c r="K1260" s="48"/>
      <c r="L1260" s="48"/>
      <c r="M1260" s="48"/>
    </row>
    <row r="1261" s="95" customFormat="1" ht="13.5" spans="1:13">
      <c r="A1261" s="96"/>
      <c r="E1261" s="102" t="s">
        <v>1329</v>
      </c>
      <c r="F1261" s="48"/>
      <c r="G1261" s="48"/>
      <c r="H1261" s="48"/>
      <c r="I1261" s="48"/>
      <c r="J1261" s="48"/>
      <c r="K1261" s="48"/>
      <c r="L1261" s="48"/>
      <c r="M1261" s="48"/>
    </row>
    <row r="1262" s="95" customFormat="1" ht="13.5" spans="1:13">
      <c r="A1262" s="96"/>
      <c r="E1262" s="102" t="s">
        <v>1330</v>
      </c>
      <c r="F1262" s="48"/>
      <c r="G1262" s="48"/>
      <c r="H1262" s="48"/>
      <c r="I1262" s="48"/>
      <c r="J1262" s="48"/>
      <c r="K1262" s="48"/>
      <c r="L1262" s="48"/>
      <c r="M1262" s="48"/>
    </row>
    <row r="1263" s="95" customFormat="1" ht="13.5" spans="1:13">
      <c r="A1263" s="96"/>
      <c r="E1263" s="102" t="s">
        <v>1331</v>
      </c>
      <c r="F1263" s="48"/>
      <c r="G1263" s="48"/>
      <c r="H1263" s="48"/>
      <c r="I1263" s="48"/>
      <c r="J1263" s="48"/>
      <c r="K1263" s="48"/>
      <c r="L1263" s="48"/>
      <c r="M1263" s="48"/>
    </row>
    <row r="1264" s="95" customFormat="1" ht="13.5" spans="1:13">
      <c r="A1264" s="96"/>
      <c r="E1264" s="102" t="s">
        <v>1332</v>
      </c>
      <c r="F1264" s="48"/>
      <c r="G1264" s="48"/>
      <c r="H1264" s="48"/>
      <c r="I1264" s="48"/>
      <c r="J1264" s="48"/>
      <c r="K1264" s="48"/>
      <c r="L1264" s="48"/>
      <c r="M1264" s="48"/>
    </row>
    <row r="1265" s="95" customFormat="1" ht="13.5" spans="1:13">
      <c r="A1265" s="96"/>
      <c r="E1265" s="102" t="s">
        <v>1333</v>
      </c>
      <c r="F1265" s="48"/>
      <c r="G1265" s="48"/>
      <c r="H1265" s="48"/>
      <c r="I1265" s="48"/>
      <c r="J1265" s="48"/>
      <c r="K1265" s="48"/>
      <c r="L1265" s="48"/>
      <c r="M1265" s="48"/>
    </row>
    <row r="1266" s="95" customFormat="1" ht="13.5" spans="1:13">
      <c r="A1266" s="96"/>
      <c r="E1266" s="102" t="s">
        <v>1334</v>
      </c>
      <c r="F1266" s="48"/>
      <c r="G1266" s="48"/>
      <c r="H1266" s="48"/>
      <c r="I1266" s="48"/>
      <c r="J1266" s="48"/>
      <c r="K1266" s="48"/>
      <c r="L1266" s="48"/>
      <c r="M1266" s="48"/>
    </row>
    <row r="1267" s="95" customFormat="1" ht="13.5" spans="1:13">
      <c r="A1267" s="96"/>
      <c r="E1267" s="102" t="s">
        <v>1335</v>
      </c>
      <c r="F1267" s="48"/>
      <c r="G1267" s="48"/>
      <c r="H1267" s="48"/>
      <c r="I1267" s="48"/>
      <c r="J1267" s="48"/>
      <c r="K1267" s="48"/>
      <c r="L1267" s="48"/>
      <c r="M1267" s="48"/>
    </row>
    <row r="1268" s="95" customFormat="1" ht="13.5" spans="1:13">
      <c r="A1268" s="96"/>
      <c r="E1268" s="102" t="s">
        <v>1336</v>
      </c>
      <c r="F1268" s="48"/>
      <c r="G1268" s="48"/>
      <c r="H1268" s="48"/>
      <c r="I1268" s="48"/>
      <c r="J1268" s="48"/>
      <c r="K1268" s="48"/>
      <c r="L1268" s="48"/>
      <c r="M1268" s="48"/>
    </row>
    <row r="1269" s="95" customFormat="1" ht="13.5" spans="1:13">
      <c r="A1269" s="96"/>
      <c r="E1269" s="102" t="s">
        <v>1337</v>
      </c>
      <c r="F1269" s="48"/>
      <c r="G1269" s="48"/>
      <c r="H1269" s="48"/>
      <c r="I1269" s="48"/>
      <c r="J1269" s="48"/>
      <c r="K1269" s="48"/>
      <c r="L1269" s="48"/>
      <c r="M1269" s="48"/>
    </row>
    <row r="1270" s="95" customFormat="1" ht="13.5" spans="1:13">
      <c r="A1270" s="96"/>
      <c r="E1270" s="102" t="s">
        <v>1338</v>
      </c>
      <c r="F1270" s="48"/>
      <c r="G1270" s="48"/>
      <c r="H1270" s="48"/>
      <c r="I1270" s="48"/>
      <c r="J1270" s="48"/>
      <c r="K1270" s="48"/>
      <c r="L1270" s="48"/>
      <c r="M1270" s="48"/>
    </row>
    <row r="1271" s="95" customFormat="1" ht="13.5" spans="1:13">
      <c r="A1271" s="96"/>
      <c r="E1271" s="102" t="s">
        <v>1339</v>
      </c>
      <c r="F1271" s="48"/>
      <c r="G1271" s="48"/>
      <c r="H1271" s="48"/>
      <c r="I1271" s="48"/>
      <c r="J1271" s="48"/>
      <c r="K1271" s="48"/>
      <c r="L1271" s="48"/>
      <c r="M1271" s="48"/>
    </row>
    <row r="1272" s="95" customFormat="1" ht="13.5" spans="1:13">
      <c r="A1272" s="96"/>
      <c r="E1272" s="102" t="s">
        <v>1340</v>
      </c>
      <c r="F1272" s="48"/>
      <c r="G1272" s="48"/>
      <c r="H1272" s="48"/>
      <c r="I1272" s="48"/>
      <c r="J1272" s="48"/>
      <c r="K1272" s="48"/>
      <c r="L1272" s="48"/>
      <c r="M1272" s="48"/>
    </row>
    <row r="1273" s="95" customFormat="1" ht="13.5" spans="1:13">
      <c r="A1273" s="96"/>
      <c r="E1273" s="102" t="s">
        <v>1341</v>
      </c>
      <c r="F1273" s="48"/>
      <c r="G1273" s="48"/>
      <c r="H1273" s="48"/>
      <c r="I1273" s="48"/>
      <c r="J1273" s="48"/>
      <c r="K1273" s="48"/>
      <c r="L1273" s="48"/>
      <c r="M1273" s="48"/>
    </row>
    <row r="1274" s="95" customFormat="1" ht="13.5" spans="1:13">
      <c r="A1274" s="96"/>
      <c r="E1274" s="102" t="s">
        <v>1342</v>
      </c>
      <c r="F1274" s="48"/>
      <c r="G1274" s="48"/>
      <c r="H1274" s="48"/>
      <c r="I1274" s="48"/>
      <c r="J1274" s="48"/>
      <c r="K1274" s="48"/>
      <c r="L1274" s="48"/>
      <c r="M1274" s="48"/>
    </row>
    <row r="1275" s="95" customFormat="1" ht="13.5" spans="1:13">
      <c r="A1275" s="96"/>
      <c r="E1275" s="102" t="s">
        <v>1343</v>
      </c>
      <c r="F1275" s="48"/>
      <c r="G1275" s="48"/>
      <c r="H1275" s="48"/>
      <c r="I1275" s="48"/>
      <c r="J1275" s="48"/>
      <c r="K1275" s="48"/>
      <c r="L1275" s="48"/>
      <c r="M1275" s="48"/>
    </row>
    <row r="1276" s="95" customFormat="1" ht="13.5" spans="1:13">
      <c r="A1276" s="96"/>
      <c r="E1276" s="102" t="s">
        <v>1344</v>
      </c>
      <c r="F1276" s="48"/>
      <c r="G1276" s="48"/>
      <c r="H1276" s="48"/>
      <c r="I1276" s="48"/>
      <c r="J1276" s="48"/>
      <c r="K1276" s="48"/>
      <c r="L1276" s="48"/>
      <c r="M1276" s="48"/>
    </row>
    <row r="1277" s="95" customFormat="1" ht="13.5" spans="1:13">
      <c r="A1277" s="96"/>
      <c r="E1277" s="102" t="s">
        <v>1345</v>
      </c>
      <c r="F1277" s="48"/>
      <c r="G1277" s="48"/>
      <c r="H1277" s="48"/>
      <c r="I1277" s="48"/>
      <c r="J1277" s="48"/>
      <c r="K1277" s="48"/>
      <c r="L1277" s="48"/>
      <c r="M1277" s="48"/>
    </row>
    <row r="1278" s="95" customFormat="1" ht="13.5" spans="1:13">
      <c r="A1278" s="96"/>
      <c r="E1278" s="102" t="s">
        <v>1346</v>
      </c>
      <c r="F1278" s="48"/>
      <c r="G1278" s="48"/>
      <c r="H1278" s="48"/>
      <c r="I1278" s="48"/>
      <c r="J1278" s="48"/>
      <c r="K1278" s="48"/>
      <c r="L1278" s="48"/>
      <c r="M1278" s="48"/>
    </row>
    <row r="1279" s="95" customFormat="1" ht="13.5" spans="1:13">
      <c r="A1279" s="96"/>
      <c r="E1279" s="102" t="s">
        <v>1347</v>
      </c>
      <c r="F1279" s="48"/>
      <c r="G1279" s="48"/>
      <c r="H1279" s="48"/>
      <c r="I1279" s="48"/>
      <c r="J1279" s="48"/>
      <c r="K1279" s="48"/>
      <c r="L1279" s="48"/>
      <c r="M1279" s="48"/>
    </row>
    <row r="1280" s="95" customFormat="1" ht="13.5" spans="1:13">
      <c r="A1280" s="96"/>
      <c r="E1280" s="102" t="s">
        <v>1348</v>
      </c>
      <c r="F1280" s="48"/>
      <c r="G1280" s="48"/>
      <c r="H1280" s="48"/>
      <c r="I1280" s="48"/>
      <c r="J1280" s="48"/>
      <c r="K1280" s="48"/>
      <c r="L1280" s="48"/>
      <c r="M1280" s="48"/>
    </row>
    <row r="1281" s="95" customFormat="1" ht="13.5" spans="1:13">
      <c r="A1281" s="96"/>
      <c r="E1281" s="102" t="s">
        <v>1349</v>
      </c>
      <c r="F1281" s="48"/>
      <c r="G1281" s="48"/>
      <c r="H1281" s="48"/>
      <c r="I1281" s="48"/>
      <c r="J1281" s="48"/>
      <c r="K1281" s="48"/>
      <c r="L1281" s="48"/>
      <c r="M1281" s="48"/>
    </row>
    <row r="1282" s="95" customFormat="1" ht="13.5" spans="1:13">
      <c r="A1282" s="96"/>
      <c r="E1282" s="102" t="s">
        <v>1350</v>
      </c>
      <c r="F1282" s="48"/>
      <c r="G1282" s="48"/>
      <c r="H1282" s="48"/>
      <c r="I1282" s="48"/>
      <c r="J1282" s="48"/>
      <c r="K1282" s="48"/>
      <c r="L1282" s="48"/>
      <c r="M1282" s="48"/>
    </row>
    <row r="1283" s="95" customFormat="1" ht="13.5" spans="1:13">
      <c r="A1283" s="96"/>
      <c r="E1283" s="102" t="s">
        <v>1351</v>
      </c>
      <c r="F1283" s="48"/>
      <c r="G1283" s="48"/>
      <c r="H1283" s="48"/>
      <c r="I1283" s="48"/>
      <c r="J1283" s="48"/>
      <c r="K1283" s="48"/>
      <c r="L1283" s="48"/>
      <c r="M1283" s="48"/>
    </row>
    <row r="1284" s="95" customFormat="1" ht="13.5" spans="1:13">
      <c r="A1284" s="96"/>
      <c r="E1284" s="102" t="s">
        <v>1352</v>
      </c>
      <c r="F1284" s="48"/>
      <c r="G1284" s="48"/>
      <c r="H1284" s="48"/>
      <c r="I1284" s="48"/>
      <c r="J1284" s="48"/>
      <c r="K1284" s="48"/>
      <c r="L1284" s="48"/>
      <c r="M1284" s="48"/>
    </row>
    <row r="1285" s="95" customFormat="1" ht="13.5" spans="1:13">
      <c r="A1285" s="96"/>
      <c r="E1285" s="102" t="s">
        <v>1353</v>
      </c>
      <c r="F1285" s="48"/>
      <c r="G1285" s="48"/>
      <c r="H1285" s="48"/>
      <c r="I1285" s="48"/>
      <c r="J1285" s="48"/>
      <c r="K1285" s="48"/>
      <c r="L1285" s="48"/>
      <c r="M1285" s="48"/>
    </row>
    <row r="1286" s="95" customFormat="1" ht="13.5" spans="1:13">
      <c r="A1286" s="96"/>
      <c r="E1286" s="102" t="s">
        <v>1354</v>
      </c>
      <c r="F1286" s="48"/>
      <c r="G1286" s="48"/>
      <c r="H1286" s="48"/>
      <c r="I1286" s="48"/>
      <c r="J1286" s="48"/>
      <c r="K1286" s="48"/>
      <c r="L1286" s="48"/>
      <c r="M1286" s="48"/>
    </row>
    <row r="1287" s="95" customFormat="1" ht="13.5" spans="1:13">
      <c r="A1287" s="96"/>
      <c r="E1287" s="102" t="s">
        <v>1355</v>
      </c>
      <c r="F1287" s="48"/>
      <c r="G1287" s="48"/>
      <c r="H1287" s="48"/>
      <c r="I1287" s="48"/>
      <c r="J1287" s="48"/>
      <c r="K1287" s="48"/>
      <c r="L1287" s="48"/>
      <c r="M1287" s="48"/>
    </row>
    <row r="1288" s="95" customFormat="1" ht="13.5" spans="1:13">
      <c r="A1288" s="96"/>
      <c r="E1288" s="102" t="s">
        <v>1356</v>
      </c>
      <c r="F1288" s="48"/>
      <c r="G1288" s="48"/>
      <c r="H1288" s="48"/>
      <c r="I1288" s="48"/>
      <c r="J1288" s="48"/>
      <c r="K1288" s="48"/>
      <c r="L1288" s="48"/>
      <c r="M1288" s="48"/>
    </row>
    <row r="1289" s="95" customFormat="1" ht="13.5" spans="1:13">
      <c r="A1289" s="96"/>
      <c r="E1289" s="102" t="s">
        <v>1357</v>
      </c>
      <c r="F1289" s="48"/>
      <c r="G1289" s="48"/>
      <c r="H1289" s="48"/>
      <c r="I1289" s="48"/>
      <c r="J1289" s="48"/>
      <c r="K1289" s="48"/>
      <c r="L1289" s="48"/>
      <c r="M1289" s="48"/>
    </row>
    <row r="1290" s="95" customFormat="1" ht="13.5" spans="1:13">
      <c r="A1290" s="96"/>
      <c r="E1290" s="102" t="s">
        <v>1358</v>
      </c>
      <c r="F1290" s="48"/>
      <c r="G1290" s="48"/>
      <c r="H1290" s="48"/>
      <c r="I1290" s="48"/>
      <c r="J1290" s="48"/>
      <c r="K1290" s="48"/>
      <c r="L1290" s="48"/>
      <c r="M1290" s="48"/>
    </row>
    <row r="1291" s="95" customFormat="1" ht="13.5" spans="1:13">
      <c r="A1291" s="96"/>
      <c r="E1291" s="102" t="s">
        <v>1359</v>
      </c>
      <c r="F1291" s="48"/>
      <c r="G1291" s="48"/>
      <c r="H1291" s="48"/>
      <c r="I1291" s="48"/>
      <c r="J1291" s="48"/>
      <c r="K1291" s="48"/>
      <c r="L1291" s="48"/>
      <c r="M1291" s="48"/>
    </row>
    <row r="1292" s="95" customFormat="1" ht="13.5" spans="1:13">
      <c r="A1292" s="96"/>
      <c r="E1292" s="102" t="s">
        <v>1360</v>
      </c>
      <c r="F1292" s="48"/>
      <c r="G1292" s="48"/>
      <c r="H1292" s="48"/>
      <c r="I1292" s="48"/>
      <c r="J1292" s="48"/>
      <c r="K1292" s="48"/>
      <c r="L1292" s="48"/>
      <c r="M1292" s="48"/>
    </row>
    <row r="1293" s="95" customFormat="1" ht="13.5" spans="1:13">
      <c r="A1293" s="96"/>
      <c r="E1293" s="102" t="s">
        <v>1361</v>
      </c>
      <c r="F1293" s="48"/>
      <c r="G1293" s="48"/>
      <c r="H1293" s="48"/>
      <c r="I1293" s="48"/>
      <c r="J1293" s="48"/>
      <c r="K1293" s="48"/>
      <c r="L1293" s="48"/>
      <c r="M1293" s="48"/>
    </row>
    <row r="1294" s="95" customFormat="1" ht="13.5" spans="1:13">
      <c r="A1294" s="96"/>
      <c r="E1294" s="102" t="s">
        <v>1362</v>
      </c>
      <c r="F1294" s="48"/>
      <c r="G1294" s="48"/>
      <c r="H1294" s="48"/>
      <c r="I1294" s="48"/>
      <c r="J1294" s="48"/>
      <c r="K1294" s="48"/>
      <c r="L1294" s="48"/>
      <c r="M1294" s="48"/>
    </row>
    <row r="1295" s="95" customFormat="1" ht="13.5" spans="1:13">
      <c r="A1295" s="96"/>
      <c r="E1295" s="102" t="s">
        <v>1363</v>
      </c>
      <c r="F1295" s="48"/>
      <c r="G1295" s="48"/>
      <c r="H1295" s="48"/>
      <c r="I1295" s="48"/>
      <c r="J1295" s="48"/>
      <c r="K1295" s="48"/>
      <c r="L1295" s="48"/>
      <c r="M1295" s="48"/>
    </row>
    <row r="1296" s="95" customFormat="1" ht="13.5" spans="1:13">
      <c r="A1296" s="96"/>
      <c r="E1296" s="102" t="s">
        <v>1364</v>
      </c>
      <c r="F1296" s="48"/>
      <c r="G1296" s="48"/>
      <c r="H1296" s="48"/>
      <c r="I1296" s="48"/>
      <c r="J1296" s="48"/>
      <c r="K1296" s="48"/>
      <c r="L1296" s="48"/>
      <c r="M1296" s="48"/>
    </row>
    <row r="1297" s="95" customFormat="1" ht="13.5" spans="1:13">
      <c r="A1297" s="96"/>
      <c r="E1297" s="102" t="s">
        <v>1365</v>
      </c>
      <c r="F1297" s="48"/>
      <c r="G1297" s="48"/>
      <c r="H1297" s="48"/>
      <c r="I1297" s="48"/>
      <c r="J1297" s="48"/>
      <c r="K1297" s="48"/>
      <c r="L1297" s="48"/>
      <c r="M1297" s="48"/>
    </row>
    <row r="1298" s="95" customFormat="1" ht="13.5" spans="1:13">
      <c r="A1298" s="96"/>
      <c r="E1298" s="102" t="s">
        <v>1366</v>
      </c>
      <c r="F1298" s="48"/>
      <c r="G1298" s="48"/>
      <c r="H1298" s="48"/>
      <c r="I1298" s="48"/>
      <c r="J1298" s="48"/>
      <c r="K1298" s="48"/>
      <c r="L1298" s="48"/>
      <c r="M1298" s="48"/>
    </row>
    <row r="1299" s="95" customFormat="1" ht="13.5" spans="1:13">
      <c r="A1299" s="96"/>
      <c r="E1299" s="102" t="s">
        <v>1367</v>
      </c>
      <c r="F1299" s="48"/>
      <c r="G1299" s="48"/>
      <c r="H1299" s="48"/>
      <c r="I1299" s="48"/>
      <c r="J1299" s="48"/>
      <c r="K1299" s="48"/>
      <c r="L1299" s="48"/>
      <c r="M1299" s="48"/>
    </row>
    <row r="1300" s="95" customFormat="1" ht="13.5" spans="1:13">
      <c r="A1300" s="96"/>
      <c r="E1300" s="102" t="s">
        <v>1368</v>
      </c>
      <c r="F1300" s="48"/>
      <c r="G1300" s="48"/>
      <c r="H1300" s="48"/>
      <c r="I1300" s="48"/>
      <c r="J1300" s="48"/>
      <c r="K1300" s="48"/>
      <c r="L1300" s="48"/>
      <c r="M1300" s="48"/>
    </row>
    <row r="1301" s="95" customFormat="1" ht="13.5" spans="1:13">
      <c r="A1301" s="96"/>
      <c r="E1301" s="102" t="s">
        <v>1369</v>
      </c>
      <c r="F1301" s="48"/>
      <c r="G1301" s="48"/>
      <c r="H1301" s="48"/>
      <c r="I1301" s="48"/>
      <c r="J1301" s="48"/>
      <c r="K1301" s="48"/>
      <c r="L1301" s="48"/>
      <c r="M1301" s="48"/>
    </row>
    <row r="1302" s="95" customFormat="1" ht="13.5" spans="1:13">
      <c r="A1302" s="96"/>
      <c r="E1302" s="102" t="s">
        <v>1370</v>
      </c>
      <c r="F1302" s="48"/>
      <c r="G1302" s="48"/>
      <c r="H1302" s="48"/>
      <c r="I1302" s="48"/>
      <c r="J1302" s="48"/>
      <c r="K1302" s="48"/>
      <c r="L1302" s="48"/>
      <c r="M1302" s="48"/>
    </row>
    <row r="1303" s="95" customFormat="1" ht="13.5" spans="1:13">
      <c r="A1303" s="96"/>
      <c r="E1303" s="102" t="s">
        <v>1371</v>
      </c>
      <c r="F1303" s="48"/>
      <c r="G1303" s="48"/>
      <c r="H1303" s="48"/>
      <c r="I1303" s="48"/>
      <c r="J1303" s="48"/>
      <c r="K1303" s="48"/>
      <c r="L1303" s="48"/>
      <c r="M1303" s="48"/>
    </row>
    <row r="1304" s="95" customFormat="1" ht="13.5" spans="1:13">
      <c r="A1304" s="96"/>
      <c r="E1304" s="102" t="s">
        <v>1372</v>
      </c>
      <c r="F1304" s="48"/>
      <c r="G1304" s="48"/>
      <c r="H1304" s="48"/>
      <c r="I1304" s="48"/>
      <c r="J1304" s="48"/>
      <c r="K1304" s="48"/>
      <c r="L1304" s="48"/>
      <c r="M1304" s="48"/>
    </row>
    <row r="1305" s="95" customFormat="1" ht="13.5" spans="1:13">
      <c r="A1305" s="96"/>
      <c r="E1305" s="102" t="s">
        <v>1373</v>
      </c>
      <c r="F1305" s="48"/>
      <c r="G1305" s="48"/>
      <c r="H1305" s="48"/>
      <c r="I1305" s="48"/>
      <c r="J1305" s="48"/>
      <c r="K1305" s="48"/>
      <c r="L1305" s="48"/>
      <c r="M1305" s="48"/>
    </row>
    <row r="1306" s="95" customFormat="1" ht="13.5" spans="1:13">
      <c r="A1306" s="96"/>
      <c r="E1306" s="102" t="s">
        <v>1374</v>
      </c>
      <c r="F1306" s="48"/>
      <c r="G1306" s="48"/>
      <c r="H1306" s="48"/>
      <c r="I1306" s="48"/>
      <c r="J1306" s="48"/>
      <c r="K1306" s="48"/>
      <c r="L1306" s="48"/>
      <c r="M1306" s="48"/>
    </row>
    <row r="1307" s="95" customFormat="1" ht="13.5" spans="1:13">
      <c r="A1307" s="96"/>
      <c r="E1307" s="102" t="s">
        <v>1375</v>
      </c>
      <c r="F1307" s="48"/>
      <c r="G1307" s="48"/>
      <c r="H1307" s="48"/>
      <c r="I1307" s="48"/>
      <c r="J1307" s="48"/>
      <c r="K1307" s="48"/>
      <c r="L1307" s="48"/>
      <c r="M1307" s="48"/>
    </row>
    <row r="1308" s="95" customFormat="1" ht="13.5" spans="1:13">
      <c r="A1308" s="96"/>
      <c r="E1308" s="102" t="s">
        <v>1376</v>
      </c>
      <c r="F1308" s="48"/>
      <c r="G1308" s="48"/>
      <c r="H1308" s="48"/>
      <c r="I1308" s="48"/>
      <c r="J1308" s="48"/>
      <c r="K1308" s="48"/>
      <c r="L1308" s="48"/>
      <c r="M1308" s="48"/>
    </row>
    <row r="1309" s="95" customFormat="1" ht="13.5" spans="1:13">
      <c r="A1309" s="96"/>
      <c r="E1309" s="102" t="s">
        <v>1377</v>
      </c>
      <c r="F1309" s="48"/>
      <c r="G1309" s="48"/>
      <c r="H1309" s="48"/>
      <c r="I1309" s="48"/>
      <c r="J1309" s="48"/>
      <c r="K1309" s="48"/>
      <c r="L1309" s="48"/>
      <c r="M1309" s="48"/>
    </row>
    <row r="1310" s="95" customFormat="1" ht="13.5" spans="1:13">
      <c r="A1310" s="96"/>
      <c r="E1310" s="102" t="s">
        <v>1378</v>
      </c>
      <c r="F1310" s="48"/>
      <c r="G1310" s="48"/>
      <c r="H1310" s="48"/>
      <c r="I1310" s="48"/>
      <c r="J1310" s="48"/>
      <c r="K1310" s="48"/>
      <c r="L1310" s="48"/>
      <c r="M1310" s="48"/>
    </row>
    <row r="1311" s="95" customFormat="1" ht="13.5" spans="1:13">
      <c r="A1311" s="96"/>
      <c r="E1311" s="102" t="s">
        <v>1379</v>
      </c>
      <c r="F1311" s="48"/>
      <c r="G1311" s="48"/>
      <c r="H1311" s="48"/>
      <c r="I1311" s="48"/>
      <c r="J1311" s="48"/>
      <c r="K1311" s="48"/>
      <c r="L1311" s="48"/>
      <c r="M1311" s="48"/>
    </row>
    <row r="1312" s="95" customFormat="1" ht="13.5" spans="1:13">
      <c r="A1312" s="96"/>
      <c r="E1312" s="102" t="s">
        <v>1380</v>
      </c>
      <c r="F1312" s="48"/>
      <c r="G1312" s="48"/>
      <c r="H1312" s="48"/>
      <c r="I1312" s="48"/>
      <c r="J1312" s="48"/>
      <c r="K1312" s="48"/>
      <c r="L1312" s="48"/>
      <c r="M1312" s="48"/>
    </row>
    <row r="1313" s="95" customFormat="1" ht="13.5" spans="1:13">
      <c r="A1313" s="96"/>
      <c r="E1313" s="102" t="s">
        <v>1381</v>
      </c>
      <c r="F1313" s="48"/>
      <c r="G1313" s="48"/>
      <c r="H1313" s="48"/>
      <c r="I1313" s="48"/>
      <c r="J1313" s="48"/>
      <c r="K1313" s="48"/>
      <c r="L1313" s="48"/>
      <c r="M1313" s="48"/>
    </row>
    <row r="1314" s="95" customFormat="1" ht="13.5" spans="1:13">
      <c r="A1314" s="96"/>
      <c r="E1314" s="102" t="s">
        <v>1382</v>
      </c>
      <c r="F1314" s="48"/>
      <c r="G1314" s="48"/>
      <c r="H1314" s="48"/>
      <c r="I1314" s="48"/>
      <c r="J1314" s="48"/>
      <c r="K1314" s="48"/>
      <c r="L1314" s="48"/>
      <c r="M1314" s="48"/>
    </row>
    <row r="1315" s="95" customFormat="1" ht="13.5" spans="1:13">
      <c r="A1315" s="96"/>
      <c r="E1315" s="102" t="s">
        <v>1383</v>
      </c>
      <c r="F1315" s="48"/>
      <c r="G1315" s="48"/>
      <c r="H1315" s="48"/>
      <c r="I1315" s="48"/>
      <c r="J1315" s="48"/>
      <c r="K1315" s="48"/>
      <c r="L1315" s="48"/>
      <c r="M1315" s="48"/>
    </row>
    <row r="1316" s="95" customFormat="1" ht="13.5" spans="1:13">
      <c r="A1316" s="96"/>
      <c r="E1316" s="102" t="s">
        <v>1384</v>
      </c>
      <c r="F1316" s="48"/>
      <c r="G1316" s="48"/>
      <c r="H1316" s="48"/>
      <c r="I1316" s="48"/>
      <c r="J1316" s="48"/>
      <c r="K1316" s="48"/>
      <c r="L1316" s="48"/>
      <c r="M1316" s="48"/>
    </row>
    <row r="1317" s="95" customFormat="1" ht="13.5" spans="1:13">
      <c r="A1317" s="96"/>
      <c r="E1317" s="102" t="s">
        <v>1385</v>
      </c>
      <c r="F1317" s="48"/>
      <c r="G1317" s="48"/>
      <c r="H1317" s="48"/>
      <c r="I1317" s="48"/>
      <c r="J1317" s="48"/>
      <c r="K1317" s="48"/>
      <c r="L1317" s="48"/>
      <c r="M1317" s="48"/>
    </row>
    <row r="1318" s="95" customFormat="1" ht="13.5" spans="1:13">
      <c r="A1318" s="96"/>
      <c r="E1318" s="102" t="s">
        <v>1386</v>
      </c>
      <c r="F1318" s="48"/>
      <c r="G1318" s="48"/>
      <c r="H1318" s="48"/>
      <c r="I1318" s="48"/>
      <c r="J1318" s="48"/>
      <c r="K1318" s="48"/>
      <c r="L1318" s="48"/>
      <c r="M1318" s="48"/>
    </row>
    <row r="1319" s="95" customFormat="1" ht="13.5" spans="1:13">
      <c r="A1319" s="96"/>
      <c r="E1319" s="102" t="s">
        <v>1387</v>
      </c>
      <c r="F1319" s="48"/>
      <c r="G1319" s="48"/>
      <c r="H1319" s="48"/>
      <c r="I1319" s="48"/>
      <c r="J1319" s="48"/>
      <c r="K1319" s="48"/>
      <c r="L1319" s="48"/>
      <c r="M1319" s="48"/>
    </row>
    <row r="1320" s="95" customFormat="1" ht="13.5" spans="1:13">
      <c r="A1320" s="96"/>
      <c r="E1320" s="102" t="s">
        <v>1388</v>
      </c>
      <c r="F1320" s="48"/>
      <c r="G1320" s="48"/>
      <c r="H1320" s="48"/>
      <c r="I1320" s="48"/>
      <c r="J1320" s="48"/>
      <c r="K1320" s="48"/>
      <c r="L1320" s="48"/>
      <c r="M1320" s="48"/>
    </row>
    <row r="1321" s="95" customFormat="1" ht="13.5" spans="1:13">
      <c r="A1321" s="96"/>
      <c r="E1321" s="102" t="s">
        <v>1389</v>
      </c>
      <c r="F1321" s="48"/>
      <c r="G1321" s="48"/>
      <c r="H1321" s="48"/>
      <c r="I1321" s="48"/>
      <c r="J1321" s="48"/>
      <c r="K1321" s="48"/>
      <c r="L1321" s="48"/>
      <c r="M1321" s="48"/>
    </row>
    <row r="1322" s="95" customFormat="1" ht="13.5" spans="1:13">
      <c r="A1322" s="96"/>
      <c r="E1322" s="102" t="s">
        <v>1390</v>
      </c>
      <c r="F1322" s="48"/>
      <c r="G1322" s="48"/>
      <c r="H1322" s="48"/>
      <c r="I1322" s="48"/>
      <c r="J1322" s="48"/>
      <c r="K1322" s="48"/>
      <c r="L1322" s="48"/>
      <c r="M1322" s="48"/>
    </row>
    <row r="1323" s="95" customFormat="1" ht="13.5" spans="1:13">
      <c r="A1323" s="96"/>
      <c r="E1323" s="102" t="s">
        <v>1391</v>
      </c>
      <c r="F1323" s="48"/>
      <c r="G1323" s="48"/>
      <c r="H1323" s="48"/>
      <c r="I1323" s="48"/>
      <c r="J1323" s="48"/>
      <c r="K1323" s="48"/>
      <c r="L1323" s="48"/>
      <c r="M1323" s="48"/>
    </row>
    <row r="1324" s="95" customFormat="1" ht="13.5" spans="1:13">
      <c r="A1324" s="96"/>
      <c r="E1324" s="102" t="s">
        <v>1392</v>
      </c>
      <c r="F1324" s="48"/>
      <c r="G1324" s="48"/>
      <c r="H1324" s="48"/>
      <c r="I1324" s="48"/>
      <c r="J1324" s="48"/>
      <c r="K1324" s="48"/>
      <c r="L1324" s="48"/>
      <c r="M1324" s="48"/>
    </row>
    <row r="1325" s="95" customFormat="1" ht="13.5" spans="1:13">
      <c r="A1325" s="96"/>
      <c r="E1325" s="102" t="s">
        <v>1393</v>
      </c>
      <c r="F1325" s="48"/>
      <c r="G1325" s="48"/>
      <c r="H1325" s="48"/>
      <c r="I1325" s="48"/>
      <c r="J1325" s="48"/>
      <c r="K1325" s="48"/>
      <c r="L1325" s="48"/>
      <c r="M1325" s="48"/>
    </row>
    <row r="1326" s="95" customFormat="1" ht="13.5" spans="1:13">
      <c r="A1326" s="96"/>
      <c r="E1326" s="102" t="s">
        <v>1394</v>
      </c>
      <c r="F1326" s="48"/>
      <c r="G1326" s="48"/>
      <c r="H1326" s="48"/>
      <c r="I1326" s="48"/>
      <c r="J1326" s="48"/>
      <c r="K1326" s="48"/>
      <c r="L1326" s="48"/>
      <c r="M1326" s="48"/>
    </row>
    <row r="1327" s="95" customFormat="1" ht="13.5" spans="1:13">
      <c r="A1327" s="96"/>
      <c r="E1327" s="102" t="s">
        <v>1395</v>
      </c>
      <c r="F1327" s="48"/>
      <c r="G1327" s="48"/>
      <c r="H1327" s="48"/>
      <c r="I1327" s="48"/>
      <c r="J1327" s="48"/>
      <c r="K1327" s="48"/>
      <c r="L1327" s="48"/>
      <c r="M1327" s="48"/>
    </row>
    <row r="1328" s="95" customFormat="1" ht="13.5" spans="1:13">
      <c r="A1328" s="96"/>
      <c r="E1328" s="102" t="s">
        <v>1396</v>
      </c>
      <c r="F1328" s="48"/>
      <c r="G1328" s="48"/>
      <c r="H1328" s="48"/>
      <c r="I1328" s="48"/>
      <c r="J1328" s="48"/>
      <c r="K1328" s="48"/>
      <c r="L1328" s="48"/>
      <c r="M1328" s="48"/>
    </row>
    <row r="1329" s="95" customFormat="1" ht="13.5" spans="1:13">
      <c r="A1329" s="96"/>
      <c r="E1329" s="102" t="s">
        <v>1397</v>
      </c>
      <c r="F1329" s="48"/>
      <c r="G1329" s="48"/>
      <c r="H1329" s="48"/>
      <c r="I1329" s="48"/>
      <c r="J1329" s="48"/>
      <c r="K1329" s="48"/>
      <c r="L1329" s="48"/>
      <c r="M1329" s="48"/>
    </row>
    <row r="1330" s="95" customFormat="1" ht="13.5" spans="1:13">
      <c r="A1330" s="96"/>
      <c r="E1330" s="102" t="s">
        <v>1398</v>
      </c>
      <c r="F1330" s="48"/>
      <c r="G1330" s="48"/>
      <c r="H1330" s="48"/>
      <c r="I1330" s="48"/>
      <c r="J1330" s="48"/>
      <c r="K1330" s="48"/>
      <c r="L1330" s="48"/>
      <c r="M1330" s="48"/>
    </row>
    <row r="1331" s="95" customFormat="1" ht="13.5" spans="1:13">
      <c r="A1331" s="96"/>
      <c r="E1331" s="102" t="s">
        <v>1399</v>
      </c>
      <c r="F1331" s="48"/>
      <c r="G1331" s="48"/>
      <c r="H1331" s="48"/>
      <c r="I1331" s="48"/>
      <c r="J1331" s="48"/>
      <c r="K1331" s="48"/>
      <c r="L1331" s="48"/>
      <c r="M1331" s="48"/>
    </row>
    <row r="1332" s="95" customFormat="1" ht="13.5" spans="1:13">
      <c r="A1332" s="96"/>
      <c r="E1332" s="102" t="s">
        <v>1400</v>
      </c>
      <c r="F1332" s="48"/>
      <c r="G1332" s="48"/>
      <c r="H1332" s="48"/>
      <c r="I1332" s="48"/>
      <c r="J1332" s="48"/>
      <c r="K1332" s="48"/>
      <c r="L1332" s="48"/>
      <c r="M1332" s="48"/>
    </row>
    <row r="1333" s="95" customFormat="1" ht="13.5" spans="1:13">
      <c r="A1333" s="96"/>
      <c r="E1333" s="102" t="s">
        <v>1401</v>
      </c>
      <c r="F1333" s="48"/>
      <c r="G1333" s="48"/>
      <c r="H1333" s="48"/>
      <c r="I1333" s="48"/>
      <c r="J1333" s="48"/>
      <c r="K1333" s="48"/>
      <c r="L1333" s="48"/>
      <c r="M1333" s="48"/>
    </row>
    <row r="1334" s="95" customFormat="1" ht="13.5" spans="1:13">
      <c r="A1334" s="96"/>
      <c r="E1334" s="102" t="s">
        <v>1402</v>
      </c>
      <c r="F1334" s="48"/>
      <c r="G1334" s="48"/>
      <c r="H1334" s="48"/>
      <c r="I1334" s="48"/>
      <c r="J1334" s="48"/>
      <c r="K1334" s="48"/>
      <c r="L1334" s="48"/>
      <c r="M1334" s="48"/>
    </row>
    <row r="1335" s="95" customFormat="1" ht="13.5" spans="1:13">
      <c r="A1335" s="96"/>
      <c r="E1335" s="102" t="s">
        <v>1403</v>
      </c>
      <c r="F1335" s="48"/>
      <c r="G1335" s="48"/>
      <c r="H1335" s="48"/>
      <c r="I1335" s="48"/>
      <c r="J1335" s="48"/>
      <c r="K1335" s="48"/>
      <c r="L1335" s="48"/>
      <c r="M1335" s="48"/>
    </row>
    <row r="1336" s="95" customFormat="1" ht="13.5" spans="1:13">
      <c r="A1336" s="96"/>
      <c r="E1336" s="102" t="s">
        <v>1404</v>
      </c>
      <c r="F1336" s="48"/>
      <c r="G1336" s="48"/>
      <c r="H1336" s="48"/>
      <c r="I1336" s="48"/>
      <c r="J1336" s="48"/>
      <c r="K1336" s="48"/>
      <c r="L1336" s="48"/>
      <c r="M1336" s="48"/>
    </row>
    <row r="1337" s="95" customFormat="1" ht="13.5" spans="1:13">
      <c r="A1337" s="96"/>
      <c r="E1337" s="102" t="s">
        <v>1405</v>
      </c>
      <c r="F1337" s="48"/>
      <c r="G1337" s="48"/>
      <c r="H1337" s="48"/>
      <c r="I1337" s="48"/>
      <c r="J1337" s="48"/>
      <c r="K1337" s="48"/>
      <c r="L1337" s="48"/>
      <c r="M1337" s="48"/>
    </row>
    <row r="1338" s="95" customFormat="1" ht="13.5" spans="1:13">
      <c r="A1338" s="96"/>
      <c r="E1338" s="102" t="s">
        <v>1406</v>
      </c>
      <c r="F1338" s="48"/>
      <c r="G1338" s="48"/>
      <c r="H1338" s="48"/>
      <c r="I1338" s="48"/>
      <c r="J1338" s="48"/>
      <c r="K1338" s="48"/>
      <c r="L1338" s="48"/>
      <c r="M1338" s="48"/>
    </row>
    <row r="1339" s="95" customFormat="1" ht="13.5" spans="1:13">
      <c r="A1339" s="96"/>
      <c r="E1339" s="102" t="s">
        <v>1407</v>
      </c>
      <c r="F1339" s="48"/>
      <c r="G1339" s="48"/>
      <c r="H1339" s="48"/>
      <c r="I1339" s="48"/>
      <c r="J1339" s="48"/>
      <c r="K1339" s="48"/>
      <c r="L1339" s="48"/>
      <c r="M1339" s="48"/>
    </row>
    <row r="1340" s="95" customFormat="1" ht="13.5" spans="1:13">
      <c r="A1340" s="96"/>
      <c r="E1340" s="102" t="s">
        <v>1408</v>
      </c>
      <c r="F1340" s="48"/>
      <c r="G1340" s="48"/>
      <c r="H1340" s="48"/>
      <c r="I1340" s="48"/>
      <c r="J1340" s="48"/>
      <c r="K1340" s="48"/>
      <c r="L1340" s="48"/>
      <c r="M1340" s="48"/>
    </row>
    <row r="1341" s="95" customFormat="1" ht="13.5" spans="1:13">
      <c r="A1341" s="96"/>
      <c r="E1341" s="102" t="s">
        <v>1409</v>
      </c>
      <c r="F1341" s="48"/>
      <c r="G1341" s="48"/>
      <c r="H1341" s="48"/>
      <c r="I1341" s="48"/>
      <c r="J1341" s="48"/>
      <c r="K1341" s="48"/>
      <c r="L1341" s="48"/>
      <c r="M1341" s="48"/>
    </row>
    <row r="1342" s="95" customFormat="1" ht="13.5" spans="1:13">
      <c r="A1342" s="96"/>
      <c r="E1342" s="102" t="s">
        <v>1410</v>
      </c>
      <c r="F1342" s="48"/>
      <c r="G1342" s="48"/>
      <c r="H1342" s="48"/>
      <c r="I1342" s="48"/>
      <c r="J1342" s="48"/>
      <c r="K1342" s="48"/>
      <c r="L1342" s="48"/>
      <c r="M1342" s="48"/>
    </row>
    <row r="1343" s="95" customFormat="1" ht="13.5" spans="1:13">
      <c r="A1343" s="96"/>
      <c r="E1343" s="102" t="s">
        <v>1411</v>
      </c>
      <c r="F1343" s="48"/>
      <c r="G1343" s="48"/>
      <c r="H1343" s="48"/>
      <c r="I1343" s="48"/>
      <c r="J1343" s="48"/>
      <c r="K1343" s="48"/>
      <c r="L1343" s="48"/>
      <c r="M1343" s="48"/>
    </row>
    <row r="1344" s="95" customFormat="1" ht="13.5" spans="1:13">
      <c r="A1344" s="96"/>
      <c r="E1344" s="102" t="s">
        <v>1412</v>
      </c>
      <c r="F1344" s="48"/>
      <c r="G1344" s="48"/>
      <c r="H1344" s="48"/>
      <c r="I1344" s="48"/>
      <c r="J1344" s="48"/>
      <c r="K1344" s="48"/>
      <c r="L1344" s="48"/>
      <c r="M1344" s="48"/>
    </row>
    <row r="1345" s="95" customFormat="1" ht="13.5" spans="1:13">
      <c r="A1345" s="96"/>
      <c r="E1345" s="102" t="s">
        <v>1413</v>
      </c>
      <c r="F1345" s="48"/>
      <c r="G1345" s="48"/>
      <c r="H1345" s="48"/>
      <c r="I1345" s="48"/>
      <c r="J1345" s="48"/>
      <c r="K1345" s="48"/>
      <c r="L1345" s="48"/>
      <c r="M1345" s="48"/>
    </row>
    <row r="1346" s="95" customFormat="1" ht="13.5" spans="1:13">
      <c r="A1346" s="96"/>
      <c r="E1346" s="102" t="s">
        <v>1414</v>
      </c>
      <c r="F1346" s="48"/>
      <c r="G1346" s="48"/>
      <c r="H1346" s="48"/>
      <c r="I1346" s="48"/>
      <c r="J1346" s="48"/>
      <c r="K1346" s="48"/>
      <c r="L1346" s="48"/>
      <c r="M1346" s="48"/>
    </row>
    <row r="1347" s="95" customFormat="1" ht="13.5" spans="1:13">
      <c r="A1347" s="96"/>
      <c r="E1347" s="102" t="s">
        <v>1415</v>
      </c>
      <c r="F1347" s="48"/>
      <c r="G1347" s="48"/>
      <c r="H1347" s="48"/>
      <c r="I1347" s="48"/>
      <c r="J1347" s="48"/>
      <c r="K1347" s="48"/>
      <c r="L1347" s="48"/>
      <c r="M1347" s="48"/>
    </row>
    <row r="1348" s="95" customFormat="1" ht="13.5" spans="1:13">
      <c r="A1348" s="96"/>
      <c r="E1348" s="102" t="s">
        <v>1416</v>
      </c>
      <c r="F1348" s="48"/>
      <c r="G1348" s="48"/>
      <c r="H1348" s="48"/>
      <c r="I1348" s="48"/>
      <c r="J1348" s="48"/>
      <c r="K1348" s="48"/>
      <c r="L1348" s="48"/>
      <c r="M1348" s="48"/>
    </row>
    <row r="1349" s="95" customFormat="1" ht="13.5" spans="1:13">
      <c r="A1349" s="96"/>
      <c r="E1349" s="102" t="s">
        <v>1417</v>
      </c>
      <c r="F1349" s="48"/>
      <c r="G1349" s="48"/>
      <c r="H1349" s="48"/>
      <c r="I1349" s="48"/>
      <c r="J1349" s="48"/>
      <c r="K1349" s="48"/>
      <c r="L1349" s="48"/>
      <c r="M1349" s="48"/>
    </row>
    <row r="1350" s="95" customFormat="1" ht="13.5" spans="1:13">
      <c r="A1350" s="96"/>
      <c r="E1350" s="102" t="s">
        <v>1418</v>
      </c>
      <c r="F1350" s="48"/>
      <c r="G1350" s="48"/>
      <c r="H1350" s="48"/>
      <c r="I1350" s="48"/>
      <c r="J1350" s="48"/>
      <c r="K1350" s="48"/>
      <c r="L1350" s="48"/>
      <c r="M1350" s="48"/>
    </row>
    <row r="1351" s="95" customFormat="1" ht="13.5" spans="1:13">
      <c r="A1351" s="96"/>
      <c r="E1351" s="102" t="s">
        <v>1419</v>
      </c>
      <c r="F1351" s="48"/>
      <c r="G1351" s="48"/>
      <c r="H1351" s="48"/>
      <c r="I1351" s="48"/>
      <c r="J1351" s="48"/>
      <c r="K1351" s="48"/>
      <c r="L1351" s="48"/>
      <c r="M1351" s="48"/>
    </row>
    <row r="1352" s="95" customFormat="1" ht="13.5" spans="1:13">
      <c r="A1352" s="96"/>
      <c r="E1352" s="102" t="s">
        <v>1420</v>
      </c>
      <c r="F1352" s="48"/>
      <c r="G1352" s="48"/>
      <c r="H1352" s="48"/>
      <c r="I1352" s="48"/>
      <c r="J1352" s="48"/>
      <c r="K1352" s="48"/>
      <c r="L1352" s="48"/>
      <c r="M1352" s="48"/>
    </row>
    <row r="1353" s="95" customFormat="1" ht="13.5" spans="1:13">
      <c r="A1353" s="96"/>
      <c r="E1353" s="102" t="s">
        <v>1421</v>
      </c>
      <c r="F1353" s="48"/>
      <c r="G1353" s="48"/>
      <c r="H1353" s="48"/>
      <c r="I1353" s="48"/>
      <c r="J1353" s="48"/>
      <c r="K1353" s="48"/>
      <c r="L1353" s="48"/>
      <c r="M1353" s="48"/>
    </row>
    <row r="1354" s="95" customFormat="1" ht="13.5" spans="1:13">
      <c r="A1354" s="96"/>
      <c r="E1354" s="102" t="s">
        <v>1422</v>
      </c>
      <c r="F1354" s="48"/>
      <c r="G1354" s="48"/>
      <c r="H1354" s="48"/>
      <c r="I1354" s="48"/>
      <c r="J1354" s="48"/>
      <c r="K1354" s="48"/>
      <c r="L1354" s="48"/>
      <c r="M1354" s="48"/>
    </row>
    <row r="1355" s="95" customFormat="1" ht="13.5" spans="1:13">
      <c r="A1355" s="96"/>
      <c r="E1355" s="102" t="s">
        <v>1423</v>
      </c>
      <c r="F1355" s="48"/>
      <c r="G1355" s="48"/>
      <c r="H1355" s="48"/>
      <c r="I1355" s="48"/>
      <c r="J1355" s="48"/>
      <c r="K1355" s="48"/>
      <c r="L1355" s="48"/>
      <c r="M1355" s="48"/>
    </row>
    <row r="1356" s="95" customFormat="1" ht="13.5" spans="1:13">
      <c r="A1356" s="96"/>
      <c r="E1356" s="102" t="s">
        <v>1424</v>
      </c>
      <c r="F1356" s="48"/>
      <c r="G1356" s="48"/>
      <c r="H1356" s="48"/>
      <c r="I1356" s="48"/>
      <c r="J1356" s="48"/>
      <c r="K1356" s="48"/>
      <c r="L1356" s="48"/>
      <c r="M1356" s="48"/>
    </row>
    <row r="1357" s="95" customFormat="1" ht="13.5" spans="1:13">
      <c r="A1357" s="96"/>
      <c r="E1357" s="102" t="s">
        <v>1425</v>
      </c>
      <c r="F1357" s="48"/>
      <c r="G1357" s="48"/>
      <c r="H1357" s="48"/>
      <c r="I1357" s="48"/>
      <c r="J1357" s="48"/>
      <c r="K1357" s="48"/>
      <c r="L1357" s="48"/>
      <c r="M1357" s="48"/>
    </row>
    <row r="1358" s="95" customFormat="1" ht="13.5" spans="1:13">
      <c r="A1358" s="96"/>
      <c r="E1358" s="102" t="s">
        <v>1426</v>
      </c>
      <c r="F1358" s="48"/>
      <c r="G1358" s="48"/>
      <c r="H1358" s="48"/>
      <c r="I1358" s="48"/>
      <c r="J1358" s="48"/>
      <c r="K1358" s="48"/>
      <c r="L1358" s="48"/>
      <c r="M1358" s="48"/>
    </row>
    <row r="1359" s="95" customFormat="1" ht="13.5" spans="1:13">
      <c r="A1359" s="96"/>
      <c r="E1359" s="102" t="s">
        <v>1427</v>
      </c>
      <c r="F1359" s="48"/>
      <c r="G1359" s="48"/>
      <c r="H1359" s="48"/>
      <c r="I1359" s="48"/>
      <c r="J1359" s="48"/>
      <c r="K1359" s="48"/>
      <c r="L1359" s="48"/>
      <c r="M1359" s="48"/>
    </row>
    <row r="1360" s="95" customFormat="1" ht="13.5" spans="1:13">
      <c r="A1360" s="96"/>
      <c r="E1360" s="102" t="s">
        <v>1428</v>
      </c>
      <c r="F1360" s="48"/>
      <c r="G1360" s="48"/>
      <c r="H1360" s="48"/>
      <c r="I1360" s="48"/>
      <c r="J1360" s="48"/>
      <c r="K1360" s="48"/>
      <c r="L1360" s="48"/>
      <c r="M1360" s="48"/>
    </row>
    <row r="1361" s="95" customFormat="1" ht="13.5" spans="1:13">
      <c r="A1361" s="96"/>
      <c r="E1361" s="102" t="s">
        <v>1429</v>
      </c>
      <c r="F1361" s="48"/>
      <c r="G1361" s="48"/>
      <c r="H1361" s="48"/>
      <c r="I1361" s="48"/>
      <c r="J1361" s="48"/>
      <c r="K1361" s="48"/>
      <c r="L1361" s="48"/>
      <c r="M1361" s="48"/>
    </row>
    <row r="1362" s="95" customFormat="1" ht="13.5" spans="1:13">
      <c r="A1362" s="96"/>
      <c r="E1362" s="102" t="s">
        <v>1430</v>
      </c>
      <c r="F1362" s="48"/>
      <c r="G1362" s="48"/>
      <c r="H1362" s="48"/>
      <c r="I1362" s="48"/>
      <c r="J1362" s="48"/>
      <c r="K1362" s="48"/>
      <c r="L1362" s="48"/>
      <c r="M1362" s="48"/>
    </row>
    <row r="1363" s="95" customFormat="1" ht="13.5" spans="1:13">
      <c r="A1363" s="96"/>
      <c r="E1363" s="102" t="s">
        <v>1431</v>
      </c>
      <c r="F1363" s="48"/>
      <c r="G1363" s="48"/>
      <c r="H1363" s="48"/>
      <c r="I1363" s="48"/>
      <c r="J1363" s="48"/>
      <c r="K1363" s="48"/>
      <c r="L1363" s="48"/>
      <c r="M1363" s="48"/>
    </row>
    <row r="1364" s="95" customFormat="1" ht="13.5" spans="1:13">
      <c r="A1364" s="96"/>
      <c r="E1364" s="102" t="s">
        <v>1432</v>
      </c>
      <c r="F1364" s="48"/>
      <c r="G1364" s="48"/>
      <c r="H1364" s="48"/>
      <c r="I1364" s="48"/>
      <c r="J1364" s="48"/>
      <c r="K1364" s="48"/>
      <c r="L1364" s="48"/>
      <c r="M1364" s="48"/>
    </row>
    <row r="1365" s="95" customFormat="1" ht="13.5" spans="1:13">
      <c r="A1365" s="96"/>
      <c r="E1365" s="102" t="s">
        <v>1433</v>
      </c>
      <c r="F1365" s="48"/>
      <c r="G1365" s="48"/>
      <c r="H1365" s="48"/>
      <c r="I1365" s="48"/>
      <c r="J1365" s="48"/>
      <c r="K1365" s="48"/>
      <c r="L1365" s="48"/>
      <c r="M1365" s="48"/>
    </row>
    <row r="1366" s="95" customFormat="1" ht="13.5" spans="1:13">
      <c r="A1366" s="96"/>
      <c r="E1366" s="102" t="s">
        <v>1434</v>
      </c>
      <c r="F1366" s="48"/>
      <c r="G1366" s="48"/>
      <c r="H1366" s="48"/>
      <c r="I1366" s="48"/>
      <c r="J1366" s="48"/>
      <c r="K1366" s="48"/>
      <c r="L1366" s="48"/>
      <c r="M1366" s="48"/>
    </row>
    <row r="1367" s="95" customFormat="1" ht="13.5" spans="1:13">
      <c r="A1367" s="96"/>
      <c r="E1367" s="102" t="s">
        <v>1435</v>
      </c>
      <c r="F1367" s="48"/>
      <c r="G1367" s="48"/>
      <c r="H1367" s="48"/>
      <c r="I1367" s="48"/>
      <c r="J1367" s="48"/>
      <c r="K1367" s="48"/>
      <c r="L1367" s="48"/>
      <c r="M1367" s="48"/>
    </row>
    <row r="1368" s="95" customFormat="1" ht="13.5" spans="1:13">
      <c r="A1368" s="96"/>
      <c r="E1368" s="102" t="s">
        <v>1436</v>
      </c>
      <c r="F1368" s="48"/>
      <c r="G1368" s="48"/>
      <c r="H1368" s="48"/>
      <c r="I1368" s="48"/>
      <c r="J1368" s="48"/>
      <c r="K1368" s="48"/>
      <c r="L1368" s="48"/>
      <c r="M1368" s="48"/>
    </row>
    <row r="1369" s="95" customFormat="1" ht="13.5" spans="1:13">
      <c r="A1369" s="96"/>
      <c r="E1369" s="102" t="s">
        <v>1437</v>
      </c>
      <c r="F1369" s="48"/>
      <c r="G1369" s="48"/>
      <c r="H1369" s="48"/>
      <c r="I1369" s="48"/>
      <c r="J1369" s="48"/>
      <c r="K1369" s="48"/>
      <c r="L1369" s="48"/>
      <c r="M1369" s="48"/>
    </row>
    <row r="1370" s="95" customFormat="1" ht="13.5" spans="1:13">
      <c r="A1370" s="96"/>
      <c r="E1370" s="102" t="s">
        <v>1438</v>
      </c>
      <c r="F1370" s="48"/>
      <c r="G1370" s="48"/>
      <c r="H1370" s="48"/>
      <c r="I1370" s="48"/>
      <c r="J1370" s="48"/>
      <c r="K1370" s="48"/>
      <c r="L1370" s="48"/>
      <c r="M1370" s="48"/>
    </row>
    <row r="1371" s="95" customFormat="1" ht="13.5" spans="1:13">
      <c r="A1371" s="96"/>
      <c r="E1371" s="102" t="s">
        <v>1439</v>
      </c>
      <c r="F1371" s="48"/>
      <c r="G1371" s="48"/>
      <c r="H1371" s="48"/>
      <c r="I1371" s="48"/>
      <c r="J1371" s="48"/>
      <c r="K1371" s="48"/>
      <c r="L1371" s="48"/>
      <c r="M1371" s="48"/>
    </row>
    <row r="1372" s="95" customFormat="1" ht="13.5" spans="1:13">
      <c r="A1372" s="96"/>
      <c r="E1372" s="102" t="s">
        <v>1440</v>
      </c>
      <c r="F1372" s="48"/>
      <c r="G1372" s="48"/>
      <c r="H1372" s="48"/>
      <c r="I1372" s="48"/>
      <c r="J1372" s="48"/>
      <c r="K1372" s="48"/>
      <c r="L1372" s="48"/>
      <c r="M1372" s="48"/>
    </row>
    <row r="1373" s="95" customFormat="1" ht="13.5" spans="1:13">
      <c r="A1373" s="96"/>
      <c r="E1373" s="102" t="s">
        <v>1441</v>
      </c>
      <c r="F1373" s="48"/>
      <c r="G1373" s="48"/>
      <c r="H1373" s="48"/>
      <c r="I1373" s="48"/>
      <c r="J1373" s="48"/>
      <c r="K1373" s="48"/>
      <c r="L1373" s="48"/>
      <c r="M1373" s="48"/>
    </row>
    <row r="1374" s="95" customFormat="1" ht="13.5" spans="1:13">
      <c r="A1374" s="96"/>
      <c r="E1374" s="102" t="s">
        <v>1442</v>
      </c>
      <c r="F1374" s="48"/>
      <c r="G1374" s="48"/>
      <c r="H1374" s="48"/>
      <c r="I1374" s="48"/>
      <c r="J1374" s="48"/>
      <c r="K1374" s="48"/>
      <c r="L1374" s="48"/>
      <c r="M1374" s="48"/>
    </row>
    <row r="1375" s="95" customFormat="1" ht="13.5" spans="1:13">
      <c r="A1375" s="96"/>
      <c r="E1375" s="102" t="s">
        <v>1443</v>
      </c>
      <c r="F1375" s="48"/>
      <c r="G1375" s="48"/>
      <c r="H1375" s="48"/>
      <c r="I1375" s="48"/>
      <c r="J1375" s="48"/>
      <c r="K1375" s="48"/>
      <c r="L1375" s="48"/>
      <c r="M1375" s="48"/>
    </row>
    <row r="1376" s="95" customFormat="1" ht="13.5" spans="1:13">
      <c r="A1376" s="96"/>
      <c r="E1376" s="102" t="s">
        <v>1444</v>
      </c>
      <c r="F1376" s="48"/>
      <c r="G1376" s="48"/>
      <c r="H1376" s="48"/>
      <c r="I1376" s="48"/>
      <c r="J1376" s="48"/>
      <c r="K1376" s="48"/>
      <c r="L1376" s="48"/>
      <c r="M1376" s="48"/>
    </row>
    <row r="1377" s="95" customFormat="1" ht="13.5" spans="1:13">
      <c r="A1377" s="96"/>
      <c r="E1377" s="102" t="s">
        <v>1445</v>
      </c>
      <c r="F1377" s="48"/>
      <c r="G1377" s="48"/>
      <c r="H1377" s="48"/>
      <c r="I1377" s="48"/>
      <c r="J1377" s="48"/>
      <c r="K1377" s="48"/>
      <c r="L1377" s="48"/>
      <c r="M1377" s="48"/>
    </row>
    <row r="1378" s="95" customFormat="1" ht="13.5" spans="1:13">
      <c r="A1378" s="96"/>
      <c r="E1378" s="102" t="s">
        <v>1446</v>
      </c>
      <c r="F1378" s="48"/>
      <c r="G1378" s="48"/>
      <c r="H1378" s="48"/>
      <c r="I1378" s="48"/>
      <c r="J1378" s="48"/>
      <c r="K1378" s="48"/>
      <c r="L1378" s="48"/>
      <c r="M1378" s="48"/>
    </row>
    <row r="1379" s="95" customFormat="1" ht="13.5" spans="1:13">
      <c r="A1379" s="96"/>
      <c r="E1379" s="102" t="s">
        <v>1447</v>
      </c>
      <c r="F1379" s="48"/>
      <c r="G1379" s="48"/>
      <c r="H1379" s="48"/>
      <c r="I1379" s="48"/>
      <c r="J1379" s="48"/>
      <c r="K1379" s="48"/>
      <c r="L1379" s="48"/>
      <c r="M1379" s="48"/>
    </row>
    <row r="1380" s="95" customFormat="1" ht="13.5" spans="1:13">
      <c r="A1380" s="96"/>
      <c r="E1380" s="102" t="s">
        <v>1448</v>
      </c>
      <c r="F1380" s="48"/>
      <c r="G1380" s="48"/>
      <c r="H1380" s="48"/>
      <c r="I1380" s="48"/>
      <c r="J1380" s="48"/>
      <c r="K1380" s="48"/>
      <c r="L1380" s="48"/>
      <c r="M1380" s="48"/>
    </row>
    <row r="1381" s="95" customFormat="1" ht="13.5" spans="1:13">
      <c r="A1381" s="96"/>
      <c r="E1381" s="102" t="s">
        <v>1449</v>
      </c>
      <c r="F1381" s="48"/>
      <c r="G1381" s="48"/>
      <c r="H1381" s="48"/>
      <c r="I1381" s="48"/>
      <c r="J1381" s="48"/>
      <c r="K1381" s="48"/>
      <c r="L1381" s="48"/>
      <c r="M1381" s="48"/>
    </row>
    <row r="1382" s="95" customFormat="1" ht="13.5" spans="1:13">
      <c r="A1382" s="96"/>
      <c r="E1382" s="102" t="s">
        <v>1450</v>
      </c>
      <c r="F1382" s="48"/>
      <c r="G1382" s="48"/>
      <c r="H1382" s="48"/>
      <c r="I1382" s="48"/>
      <c r="J1382" s="48"/>
      <c r="K1382" s="48"/>
      <c r="L1382" s="48"/>
      <c r="M1382" s="48"/>
    </row>
    <row r="1383" s="95" customFormat="1" ht="13.5" spans="1:13">
      <c r="A1383" s="96"/>
      <c r="E1383" s="102" t="s">
        <v>1451</v>
      </c>
      <c r="F1383" s="48"/>
      <c r="G1383" s="48"/>
      <c r="H1383" s="48"/>
      <c r="I1383" s="48"/>
      <c r="J1383" s="48"/>
      <c r="K1383" s="48"/>
      <c r="L1383" s="48"/>
      <c r="M1383" s="48"/>
    </row>
    <row r="1384" s="95" customFormat="1" ht="13.5" spans="1:13">
      <c r="A1384" s="96"/>
      <c r="E1384" s="102" t="s">
        <v>1452</v>
      </c>
      <c r="F1384" s="48"/>
      <c r="G1384" s="48"/>
      <c r="H1384" s="48"/>
      <c r="I1384" s="48"/>
      <c r="J1384" s="48"/>
      <c r="K1384" s="48"/>
      <c r="L1384" s="48"/>
      <c r="M1384" s="48"/>
    </row>
    <row r="1385" s="95" customFormat="1" ht="13.5" spans="1:13">
      <c r="A1385" s="96"/>
      <c r="E1385" s="102" t="s">
        <v>1453</v>
      </c>
      <c r="F1385" s="48"/>
      <c r="G1385" s="48"/>
      <c r="H1385" s="48"/>
      <c r="I1385" s="48"/>
      <c r="J1385" s="48"/>
      <c r="K1385" s="48"/>
      <c r="L1385" s="48"/>
      <c r="M1385" s="48"/>
    </row>
    <row r="1386" s="95" customFormat="1" ht="13.5" spans="1:13">
      <c r="A1386" s="96"/>
      <c r="E1386" s="102" t="s">
        <v>1454</v>
      </c>
      <c r="F1386" s="48"/>
      <c r="G1386" s="48"/>
      <c r="H1386" s="48"/>
      <c r="I1386" s="48"/>
      <c r="J1386" s="48"/>
      <c r="K1386" s="48"/>
      <c r="L1386" s="48"/>
      <c r="M1386" s="48"/>
    </row>
    <row r="1387" s="95" customFormat="1" ht="13.5" spans="1:13">
      <c r="A1387" s="96"/>
      <c r="E1387" s="102" t="s">
        <v>1455</v>
      </c>
      <c r="F1387" s="48"/>
      <c r="G1387" s="48"/>
      <c r="H1387" s="48"/>
      <c r="I1387" s="48"/>
      <c r="J1387" s="48"/>
      <c r="K1387" s="48"/>
      <c r="L1387" s="48"/>
      <c r="M1387" s="48"/>
    </row>
    <row r="1388" s="95" customFormat="1" ht="13.5" spans="1:13">
      <c r="A1388" s="96"/>
      <c r="E1388" s="102" t="s">
        <v>1456</v>
      </c>
      <c r="F1388" s="48"/>
      <c r="G1388" s="48"/>
      <c r="H1388" s="48"/>
      <c r="I1388" s="48"/>
      <c r="J1388" s="48"/>
      <c r="K1388" s="48"/>
      <c r="L1388" s="48"/>
      <c r="M1388" s="48"/>
    </row>
    <row r="1389" s="95" customFormat="1" ht="13.5" spans="1:13">
      <c r="A1389" s="96"/>
      <c r="E1389" s="102" t="s">
        <v>1457</v>
      </c>
      <c r="F1389" s="48"/>
      <c r="G1389" s="48"/>
      <c r="H1389" s="48"/>
      <c r="I1389" s="48"/>
      <c r="J1389" s="48"/>
      <c r="K1389" s="48"/>
      <c r="L1389" s="48"/>
      <c r="M1389" s="48"/>
    </row>
    <row r="1390" s="95" customFormat="1" ht="13.5" spans="1:13">
      <c r="A1390" s="96"/>
      <c r="E1390" s="102" t="s">
        <v>1458</v>
      </c>
      <c r="F1390" s="48"/>
      <c r="G1390" s="48"/>
      <c r="H1390" s="48"/>
      <c r="I1390" s="48"/>
      <c r="J1390" s="48"/>
      <c r="K1390" s="48"/>
      <c r="L1390" s="48"/>
      <c r="M1390" s="48"/>
    </row>
    <row r="1391" s="95" customFormat="1" ht="13.5" spans="1:13">
      <c r="A1391" s="96"/>
      <c r="E1391" s="102" t="s">
        <v>1459</v>
      </c>
      <c r="F1391" s="48"/>
      <c r="G1391" s="48"/>
      <c r="H1391" s="48"/>
      <c r="I1391" s="48"/>
      <c r="J1391" s="48"/>
      <c r="K1391" s="48"/>
      <c r="L1391" s="48"/>
      <c r="M1391" s="48"/>
    </row>
    <row r="1392" s="95" customFormat="1" ht="13.5" spans="1:13">
      <c r="A1392" s="96"/>
      <c r="E1392" s="102" t="s">
        <v>1460</v>
      </c>
      <c r="F1392" s="48"/>
      <c r="G1392" s="48"/>
      <c r="H1392" s="48"/>
      <c r="I1392" s="48"/>
      <c r="J1392" s="48"/>
      <c r="K1392" s="48"/>
      <c r="L1392" s="48"/>
      <c r="M1392" s="48"/>
    </row>
    <row r="1393" s="95" customFormat="1" ht="13.5" spans="1:13">
      <c r="A1393" s="96"/>
      <c r="E1393" s="102" t="s">
        <v>1461</v>
      </c>
      <c r="F1393" s="48"/>
      <c r="G1393" s="48"/>
      <c r="H1393" s="48"/>
      <c r="I1393" s="48"/>
      <c r="J1393" s="48"/>
      <c r="K1393" s="48"/>
      <c r="L1393" s="48"/>
      <c r="M1393" s="48"/>
    </row>
    <row r="1394" s="95" customFormat="1" ht="13.5" spans="1:13">
      <c r="A1394" s="96"/>
      <c r="E1394" s="102" t="s">
        <v>1462</v>
      </c>
      <c r="F1394" s="48"/>
      <c r="G1394" s="48"/>
      <c r="H1394" s="48"/>
      <c r="I1394" s="48"/>
      <c r="J1394" s="48"/>
      <c r="K1394" s="48"/>
      <c r="L1394" s="48"/>
      <c r="M1394" s="48"/>
    </row>
    <row r="1395" s="95" customFormat="1" ht="13.5" spans="1:13">
      <c r="A1395" s="96"/>
      <c r="E1395" s="102" t="s">
        <v>1463</v>
      </c>
      <c r="F1395" s="48"/>
      <c r="G1395" s="48"/>
      <c r="H1395" s="48"/>
      <c r="I1395" s="48"/>
      <c r="J1395" s="48"/>
      <c r="K1395" s="48"/>
      <c r="L1395" s="48"/>
      <c r="M1395" s="48"/>
    </row>
    <row r="1396" s="95" customFormat="1" ht="13.5" spans="1:13">
      <c r="A1396" s="96"/>
      <c r="E1396" s="102" t="s">
        <v>1464</v>
      </c>
      <c r="F1396" s="48"/>
      <c r="G1396" s="48"/>
      <c r="H1396" s="48"/>
      <c r="I1396" s="48"/>
      <c r="J1396" s="48"/>
      <c r="K1396" s="48"/>
      <c r="L1396" s="48"/>
      <c r="M1396" s="48"/>
    </row>
    <row r="1397" s="95" customFormat="1" ht="13.5" spans="1:13">
      <c r="A1397" s="96"/>
      <c r="E1397" s="102" t="s">
        <v>1465</v>
      </c>
      <c r="F1397" s="48"/>
      <c r="G1397" s="48"/>
      <c r="H1397" s="48"/>
      <c r="I1397" s="48"/>
      <c r="J1397" s="48"/>
      <c r="K1397" s="48"/>
      <c r="L1397" s="48"/>
      <c r="M1397" s="48"/>
    </row>
    <row r="1398" s="95" customFormat="1" ht="13.5" spans="1:13">
      <c r="A1398" s="96"/>
      <c r="E1398" s="102" t="s">
        <v>1466</v>
      </c>
      <c r="F1398" s="48"/>
      <c r="G1398" s="48"/>
      <c r="H1398" s="48"/>
      <c r="I1398" s="48"/>
      <c r="J1398" s="48"/>
      <c r="K1398" s="48"/>
      <c r="L1398" s="48"/>
      <c r="M1398" s="48"/>
    </row>
    <row r="1399" s="95" customFormat="1" ht="13.5" spans="1:13">
      <c r="A1399" s="96"/>
      <c r="E1399" s="102" t="s">
        <v>1467</v>
      </c>
      <c r="F1399" s="48"/>
      <c r="G1399" s="48"/>
      <c r="H1399" s="48"/>
      <c r="I1399" s="48"/>
      <c r="J1399" s="48"/>
      <c r="K1399" s="48"/>
      <c r="L1399" s="48"/>
      <c r="M1399" s="48"/>
    </row>
    <row r="1400" s="95" customFormat="1" ht="13.5" spans="1:13">
      <c r="A1400" s="96"/>
      <c r="E1400" s="102" t="s">
        <v>1468</v>
      </c>
      <c r="F1400" s="48"/>
      <c r="G1400" s="48"/>
      <c r="H1400" s="48"/>
      <c r="I1400" s="48"/>
      <c r="J1400" s="48"/>
      <c r="K1400" s="48"/>
      <c r="L1400" s="48"/>
      <c r="M1400" s="48"/>
    </row>
    <row r="1401" s="95" customFormat="1" ht="13.5" spans="1:13">
      <c r="A1401" s="96"/>
      <c r="E1401" s="102" t="s">
        <v>1469</v>
      </c>
      <c r="F1401" s="48"/>
      <c r="G1401" s="48"/>
      <c r="H1401" s="48"/>
      <c r="I1401" s="48"/>
      <c r="J1401" s="48"/>
      <c r="K1401" s="48"/>
      <c r="L1401" s="48"/>
      <c r="M1401" s="48"/>
    </row>
    <row r="1402" s="95" customFormat="1" ht="13.5" spans="1:13">
      <c r="A1402" s="96"/>
      <c r="E1402" s="102" t="s">
        <v>1470</v>
      </c>
      <c r="F1402" s="48"/>
      <c r="G1402" s="48"/>
      <c r="H1402" s="48"/>
      <c r="I1402" s="48"/>
      <c r="J1402" s="48"/>
      <c r="K1402" s="48"/>
      <c r="L1402" s="48"/>
      <c r="M1402" s="48"/>
    </row>
    <row r="1403" s="95" customFormat="1" ht="13.5" spans="1:13">
      <c r="A1403" s="96"/>
      <c r="E1403" s="102" t="s">
        <v>1471</v>
      </c>
      <c r="F1403" s="48"/>
      <c r="G1403" s="48"/>
      <c r="H1403" s="48"/>
      <c r="I1403" s="48"/>
      <c r="J1403" s="48"/>
      <c r="K1403" s="48"/>
      <c r="L1403" s="48"/>
      <c r="M1403" s="48"/>
    </row>
    <row r="1404" s="95" customFormat="1" ht="13.5" spans="1:13">
      <c r="A1404" s="96"/>
      <c r="E1404" s="102" t="s">
        <v>1472</v>
      </c>
      <c r="F1404" s="48"/>
      <c r="G1404" s="48"/>
      <c r="H1404" s="48"/>
      <c r="I1404" s="48"/>
      <c r="J1404" s="48"/>
      <c r="K1404" s="48"/>
      <c r="L1404" s="48"/>
      <c r="M1404" s="48"/>
    </row>
    <row r="1405" s="95" customFormat="1" ht="13.5" spans="1:13">
      <c r="A1405" s="96"/>
      <c r="E1405" s="102" t="s">
        <v>1473</v>
      </c>
      <c r="F1405" s="48"/>
      <c r="G1405" s="48"/>
      <c r="H1405" s="48"/>
      <c r="I1405" s="48"/>
      <c r="J1405" s="48"/>
      <c r="K1405" s="48"/>
      <c r="L1405" s="48"/>
      <c r="M1405" s="48"/>
    </row>
    <row r="1406" s="95" customFormat="1" ht="13.5" spans="1:13">
      <c r="A1406" s="96"/>
      <c r="E1406" s="102" t="s">
        <v>1474</v>
      </c>
      <c r="F1406" s="48"/>
      <c r="G1406" s="48"/>
      <c r="H1406" s="48"/>
      <c r="I1406" s="48"/>
      <c r="J1406" s="48"/>
      <c r="K1406" s="48"/>
      <c r="L1406" s="48"/>
      <c r="M1406" s="48"/>
    </row>
    <row r="1407" s="95" customFormat="1" ht="13.5" spans="1:13">
      <c r="A1407" s="96"/>
      <c r="E1407" s="102" t="s">
        <v>1475</v>
      </c>
      <c r="F1407" s="48"/>
      <c r="G1407" s="48"/>
      <c r="H1407" s="48"/>
      <c r="I1407" s="48"/>
      <c r="J1407" s="48"/>
      <c r="K1407" s="48"/>
      <c r="L1407" s="48"/>
      <c r="M1407" s="48"/>
    </row>
    <row r="1408" s="95" customFormat="1" ht="13.5" spans="1:13">
      <c r="A1408" s="96"/>
      <c r="E1408" s="102" t="s">
        <v>1476</v>
      </c>
      <c r="F1408" s="48"/>
      <c r="G1408" s="48"/>
      <c r="H1408" s="48"/>
      <c r="I1408" s="48"/>
      <c r="J1408" s="48"/>
      <c r="K1408" s="48"/>
      <c r="L1408" s="48"/>
      <c r="M1408" s="48"/>
    </row>
    <row r="1409" s="95" customFormat="1" ht="13.5" spans="1:13">
      <c r="A1409" s="96"/>
      <c r="E1409" s="102" t="s">
        <v>1477</v>
      </c>
      <c r="F1409" s="48"/>
      <c r="G1409" s="48"/>
      <c r="H1409" s="48"/>
      <c r="I1409" s="48"/>
      <c r="J1409" s="48"/>
      <c r="K1409" s="48"/>
      <c r="L1409" s="48"/>
      <c r="M1409" s="48"/>
    </row>
    <row r="1410" s="95" customFormat="1" ht="13.5" spans="1:13">
      <c r="A1410" s="96"/>
      <c r="E1410" s="102" t="s">
        <v>1478</v>
      </c>
      <c r="F1410" s="48"/>
      <c r="G1410" s="48"/>
      <c r="H1410" s="48"/>
      <c r="I1410" s="48"/>
      <c r="J1410" s="48"/>
      <c r="K1410" s="48"/>
      <c r="L1410" s="48"/>
      <c r="M1410" s="48"/>
    </row>
    <row r="1411" s="95" customFormat="1" ht="13.5" spans="1:13">
      <c r="A1411" s="96"/>
      <c r="E1411" s="102" t="s">
        <v>1479</v>
      </c>
      <c r="F1411" s="48"/>
      <c r="G1411" s="48"/>
      <c r="H1411" s="48"/>
      <c r="I1411" s="48"/>
      <c r="J1411" s="48"/>
      <c r="K1411" s="48"/>
      <c r="L1411" s="48"/>
      <c r="M1411" s="48"/>
    </row>
    <row r="1412" s="95" customFormat="1" ht="13.5" spans="1:13">
      <c r="A1412" s="96"/>
      <c r="E1412" s="102" t="s">
        <v>1480</v>
      </c>
      <c r="F1412" s="48"/>
      <c r="G1412" s="48"/>
      <c r="H1412" s="48"/>
      <c r="I1412" s="48"/>
      <c r="J1412" s="48"/>
      <c r="K1412" s="48"/>
      <c r="L1412" s="48"/>
      <c r="M1412" s="48"/>
    </row>
    <row r="1413" s="95" customFormat="1" ht="13.5" spans="1:13">
      <c r="A1413" s="96"/>
      <c r="E1413" s="102" t="s">
        <v>1481</v>
      </c>
      <c r="F1413" s="48"/>
      <c r="G1413" s="48"/>
      <c r="H1413" s="48"/>
      <c r="I1413" s="48"/>
      <c r="J1413" s="48"/>
      <c r="K1413" s="48"/>
      <c r="L1413" s="48"/>
      <c r="M1413" s="48"/>
    </row>
    <row r="1414" s="95" customFormat="1" ht="13.5" spans="1:13">
      <c r="A1414" s="96"/>
      <c r="E1414" s="102" t="s">
        <v>1482</v>
      </c>
      <c r="F1414" s="48"/>
      <c r="G1414" s="48"/>
      <c r="H1414" s="48"/>
      <c r="I1414" s="48"/>
      <c r="J1414" s="48"/>
      <c r="K1414" s="48"/>
      <c r="L1414" s="48"/>
      <c r="M1414" s="48"/>
    </row>
    <row r="1415" s="95" customFormat="1" ht="13.5" spans="1:13">
      <c r="A1415" s="96"/>
      <c r="E1415" s="102" t="s">
        <v>1483</v>
      </c>
      <c r="F1415" s="48"/>
      <c r="G1415" s="48"/>
      <c r="H1415" s="48"/>
      <c r="I1415" s="48"/>
      <c r="J1415" s="48"/>
      <c r="K1415" s="48"/>
      <c r="L1415" s="48"/>
      <c r="M1415" s="48"/>
    </row>
    <row r="1416" s="95" customFormat="1" ht="13.5" spans="1:13">
      <c r="A1416" s="96"/>
      <c r="E1416" s="102" t="s">
        <v>1484</v>
      </c>
      <c r="F1416" s="48"/>
      <c r="G1416" s="48"/>
      <c r="H1416" s="48"/>
      <c r="I1416" s="48"/>
      <c r="J1416" s="48"/>
      <c r="K1416" s="48"/>
      <c r="L1416" s="48"/>
      <c r="M1416" s="48"/>
    </row>
    <row r="1417" s="95" customFormat="1" ht="13.5" spans="1:13">
      <c r="A1417" s="96"/>
      <c r="E1417" s="102" t="s">
        <v>1485</v>
      </c>
      <c r="F1417" s="48"/>
      <c r="G1417" s="48"/>
      <c r="H1417" s="48"/>
      <c r="I1417" s="48"/>
      <c r="J1417" s="48"/>
      <c r="K1417" s="48"/>
      <c r="L1417" s="48"/>
      <c r="M1417" s="48"/>
    </row>
    <row r="1418" s="95" customFormat="1" ht="13.5" spans="1:13">
      <c r="A1418" s="96"/>
      <c r="E1418" s="102" t="s">
        <v>1486</v>
      </c>
      <c r="F1418" s="48"/>
      <c r="G1418" s="48"/>
      <c r="H1418" s="48"/>
      <c r="I1418" s="48"/>
      <c r="J1418" s="48"/>
      <c r="K1418" s="48"/>
      <c r="L1418" s="48"/>
      <c r="M1418" s="48"/>
    </row>
    <row r="1419" s="95" customFormat="1" ht="13.5" spans="1:13">
      <c r="A1419" s="96"/>
      <c r="E1419" s="102" t="s">
        <v>1487</v>
      </c>
      <c r="F1419" s="48"/>
      <c r="G1419" s="48"/>
      <c r="H1419" s="48"/>
      <c r="I1419" s="48"/>
      <c r="J1419" s="48"/>
      <c r="K1419" s="48"/>
      <c r="L1419" s="48"/>
      <c r="M1419" s="48"/>
    </row>
    <row r="1420" s="95" customFormat="1" ht="13.5" spans="1:13">
      <c r="A1420" s="96"/>
      <c r="E1420" s="102" t="s">
        <v>1488</v>
      </c>
      <c r="F1420" s="48"/>
      <c r="G1420" s="48"/>
      <c r="H1420" s="48"/>
      <c r="I1420" s="48"/>
      <c r="J1420" s="48"/>
      <c r="K1420" s="48"/>
      <c r="L1420" s="48"/>
      <c r="M1420" s="48"/>
    </row>
    <row r="1421" s="95" customFormat="1" ht="13.5" spans="1:13">
      <c r="A1421" s="96"/>
      <c r="E1421" s="102" t="s">
        <v>1489</v>
      </c>
      <c r="F1421" s="48"/>
      <c r="G1421" s="48"/>
      <c r="H1421" s="48"/>
      <c r="I1421" s="48"/>
      <c r="J1421" s="48"/>
      <c r="K1421" s="48"/>
      <c r="L1421" s="48"/>
      <c r="M1421" s="48"/>
    </row>
    <row r="1422" s="95" customFormat="1" ht="13.5" spans="1:13">
      <c r="A1422" s="96"/>
      <c r="E1422" s="102" t="s">
        <v>1490</v>
      </c>
      <c r="F1422" s="48"/>
      <c r="G1422" s="48"/>
      <c r="H1422" s="48"/>
      <c r="I1422" s="48"/>
      <c r="J1422" s="48"/>
      <c r="K1422" s="48"/>
      <c r="L1422" s="48"/>
      <c r="M1422" s="48"/>
    </row>
    <row r="1423" s="95" customFormat="1" ht="13.5" spans="1:13">
      <c r="A1423" s="96"/>
      <c r="E1423" s="102" t="s">
        <v>1491</v>
      </c>
      <c r="F1423" s="48"/>
      <c r="G1423" s="48"/>
      <c r="H1423" s="48"/>
      <c r="I1423" s="48"/>
      <c r="J1423" s="48"/>
      <c r="K1423" s="48"/>
      <c r="L1423" s="48"/>
      <c r="M1423" s="48"/>
    </row>
    <row r="1424" s="95" customFormat="1" ht="13.5" spans="1:13">
      <c r="A1424" s="96"/>
      <c r="E1424" s="102" t="s">
        <v>1492</v>
      </c>
      <c r="F1424" s="48"/>
      <c r="G1424" s="48"/>
      <c r="H1424" s="48"/>
      <c r="I1424" s="48"/>
      <c r="J1424" s="48"/>
      <c r="K1424" s="48"/>
      <c r="L1424" s="48"/>
      <c r="M1424" s="48"/>
    </row>
    <row r="1425" s="95" customFormat="1" ht="13.5" spans="1:13">
      <c r="A1425" s="96"/>
      <c r="E1425" s="102" t="s">
        <v>1493</v>
      </c>
      <c r="F1425" s="48"/>
      <c r="G1425" s="48"/>
      <c r="H1425" s="48"/>
      <c r="I1425" s="48"/>
      <c r="J1425" s="48"/>
      <c r="K1425" s="48"/>
      <c r="L1425" s="48"/>
      <c r="M1425" s="48"/>
    </row>
    <row r="1426" s="95" customFormat="1" ht="13.5" spans="1:13">
      <c r="A1426" s="96"/>
      <c r="E1426" s="102" t="s">
        <v>1494</v>
      </c>
      <c r="F1426" s="48"/>
      <c r="G1426" s="48"/>
      <c r="H1426" s="48"/>
      <c r="I1426" s="48"/>
      <c r="J1426" s="48"/>
      <c r="K1426" s="48"/>
      <c r="L1426" s="48"/>
      <c r="M1426" s="48"/>
    </row>
    <row r="1427" s="95" customFormat="1" ht="13.5" spans="1:13">
      <c r="A1427" s="96"/>
      <c r="E1427" s="102" t="s">
        <v>1495</v>
      </c>
      <c r="F1427" s="48"/>
      <c r="G1427" s="48"/>
      <c r="H1427" s="48"/>
      <c r="I1427" s="48"/>
      <c r="J1427" s="48"/>
      <c r="K1427" s="48"/>
      <c r="L1427" s="48"/>
      <c r="M1427" s="48"/>
    </row>
    <row r="1428" s="95" customFormat="1" ht="13.5" spans="1:13">
      <c r="A1428" s="96"/>
      <c r="E1428" s="102" t="s">
        <v>1496</v>
      </c>
      <c r="F1428" s="48"/>
      <c r="G1428" s="48"/>
      <c r="H1428" s="48"/>
      <c r="I1428" s="48"/>
      <c r="J1428" s="48"/>
      <c r="K1428" s="48"/>
      <c r="L1428" s="48"/>
      <c r="M1428" s="48"/>
    </row>
    <row r="1429" s="95" customFormat="1" ht="13.5" spans="1:13">
      <c r="A1429" s="96"/>
      <c r="E1429" s="102" t="s">
        <v>1497</v>
      </c>
      <c r="F1429" s="48"/>
      <c r="G1429" s="48"/>
      <c r="H1429" s="48"/>
      <c r="I1429" s="48"/>
      <c r="J1429" s="48"/>
      <c r="K1429" s="48"/>
      <c r="L1429" s="48"/>
      <c r="M1429" s="48"/>
    </row>
    <row r="1430" s="95" customFormat="1" ht="13.5" spans="1:13">
      <c r="A1430" s="96"/>
      <c r="E1430" s="102" t="s">
        <v>1498</v>
      </c>
      <c r="F1430" s="48"/>
      <c r="G1430" s="48"/>
      <c r="H1430" s="48"/>
      <c r="I1430" s="48"/>
      <c r="J1430" s="48"/>
      <c r="K1430" s="48"/>
      <c r="L1430" s="48"/>
      <c r="M1430" s="48"/>
    </row>
    <row r="1431" s="95" customFormat="1" ht="13.5" spans="1:13">
      <c r="A1431" s="96"/>
      <c r="E1431" s="102" t="s">
        <v>1499</v>
      </c>
      <c r="F1431" s="48"/>
      <c r="G1431" s="48"/>
      <c r="H1431" s="48"/>
      <c r="I1431" s="48"/>
      <c r="J1431" s="48"/>
      <c r="K1431" s="48"/>
      <c r="L1431" s="48"/>
      <c r="M1431" s="48"/>
    </row>
    <row r="1432" s="95" customFormat="1" ht="13.5" spans="1:13">
      <c r="A1432" s="96"/>
      <c r="E1432" s="102" t="s">
        <v>1500</v>
      </c>
      <c r="F1432" s="48"/>
      <c r="G1432" s="48"/>
      <c r="H1432" s="48"/>
      <c r="I1432" s="48"/>
      <c r="J1432" s="48"/>
      <c r="K1432" s="48"/>
      <c r="L1432" s="48"/>
      <c r="M1432" s="48"/>
    </row>
    <row r="1433" s="95" customFormat="1" ht="13.5" spans="1:13">
      <c r="A1433" s="96"/>
      <c r="E1433" s="102" t="s">
        <v>1501</v>
      </c>
      <c r="F1433" s="48"/>
      <c r="G1433" s="48"/>
      <c r="H1433" s="48"/>
      <c r="I1433" s="48"/>
      <c r="J1433" s="48"/>
      <c r="K1433" s="48"/>
      <c r="L1433" s="48"/>
      <c r="M1433" s="48"/>
    </row>
    <row r="1434" s="95" customFormat="1" ht="13.5" spans="1:13">
      <c r="A1434" s="96"/>
      <c r="E1434" s="102" t="s">
        <v>1502</v>
      </c>
      <c r="F1434" s="48"/>
      <c r="G1434" s="48"/>
      <c r="H1434" s="48"/>
      <c r="I1434" s="48"/>
      <c r="J1434" s="48"/>
      <c r="K1434" s="48"/>
      <c r="L1434" s="48"/>
      <c r="M1434" s="48"/>
    </row>
    <row r="1435" s="95" customFormat="1" ht="13.5" spans="1:13">
      <c r="A1435" s="96"/>
      <c r="E1435" s="102" t="s">
        <v>1503</v>
      </c>
      <c r="F1435" s="48"/>
      <c r="G1435" s="48"/>
      <c r="H1435" s="48"/>
      <c r="I1435" s="48"/>
      <c r="J1435" s="48"/>
      <c r="K1435" s="48"/>
      <c r="L1435" s="48"/>
      <c r="M1435" s="48"/>
    </row>
    <row r="1436" s="95" customFormat="1" ht="13.5" spans="1:13">
      <c r="A1436" s="96"/>
      <c r="E1436" s="102" t="s">
        <v>1504</v>
      </c>
      <c r="F1436" s="48"/>
      <c r="G1436" s="48"/>
      <c r="H1436" s="48"/>
      <c r="I1436" s="48"/>
      <c r="J1436" s="48"/>
      <c r="K1436" s="48"/>
      <c r="L1436" s="48"/>
      <c r="M1436" s="48"/>
    </row>
    <row r="1437" s="95" customFormat="1" ht="13.5" spans="1:13">
      <c r="A1437" s="96"/>
      <c r="E1437" s="102" t="s">
        <v>1505</v>
      </c>
      <c r="F1437" s="48"/>
      <c r="G1437" s="48"/>
      <c r="H1437" s="48"/>
      <c r="I1437" s="48"/>
      <c r="J1437" s="48"/>
      <c r="K1437" s="48"/>
      <c r="L1437" s="48"/>
      <c r="M1437" s="48"/>
    </row>
    <row r="1438" s="95" customFormat="1" ht="13.5" spans="1:13">
      <c r="A1438" s="96"/>
      <c r="E1438" s="102" t="s">
        <v>1506</v>
      </c>
      <c r="F1438" s="48"/>
      <c r="G1438" s="48"/>
      <c r="H1438" s="48"/>
      <c r="I1438" s="48"/>
      <c r="J1438" s="48"/>
      <c r="K1438" s="48"/>
      <c r="L1438" s="48"/>
      <c r="M1438" s="48"/>
    </row>
    <row r="1439" s="95" customFormat="1" ht="13.5" spans="1:13">
      <c r="A1439" s="96"/>
      <c r="E1439" s="102" t="s">
        <v>1507</v>
      </c>
      <c r="F1439" s="48"/>
      <c r="G1439" s="48"/>
      <c r="H1439" s="48"/>
      <c r="I1439" s="48"/>
      <c r="J1439" s="48"/>
      <c r="K1439" s="48"/>
      <c r="L1439" s="48"/>
      <c r="M1439" s="48"/>
    </row>
    <row r="1440" s="95" customFormat="1" ht="13.5" spans="1:13">
      <c r="A1440" s="96"/>
      <c r="E1440" s="102" t="s">
        <v>1508</v>
      </c>
      <c r="F1440" s="48"/>
      <c r="G1440" s="48"/>
      <c r="H1440" s="48"/>
      <c r="I1440" s="48"/>
      <c r="J1440" s="48"/>
      <c r="K1440" s="48"/>
      <c r="L1440" s="48"/>
      <c r="M1440" s="48"/>
    </row>
    <row r="1441" s="95" customFormat="1" ht="13.5" spans="1:13">
      <c r="A1441" s="96"/>
      <c r="E1441" s="102" t="s">
        <v>1509</v>
      </c>
      <c r="F1441" s="48"/>
      <c r="G1441" s="48"/>
      <c r="H1441" s="48"/>
      <c r="I1441" s="48"/>
      <c r="J1441" s="48"/>
      <c r="K1441" s="48"/>
      <c r="L1441" s="48"/>
      <c r="M1441" s="48"/>
    </row>
    <row r="1442" s="95" customFormat="1" ht="13.5" spans="1:13">
      <c r="A1442" s="96"/>
      <c r="E1442" s="102" t="s">
        <v>1510</v>
      </c>
      <c r="F1442" s="48"/>
      <c r="G1442" s="48"/>
      <c r="H1442" s="48"/>
      <c r="I1442" s="48"/>
      <c r="J1442" s="48"/>
      <c r="K1442" s="48"/>
      <c r="L1442" s="48"/>
      <c r="M1442" s="48"/>
    </row>
    <row r="1443" s="95" customFormat="1" ht="13.5" spans="1:13">
      <c r="A1443" s="96"/>
      <c r="E1443" s="102" t="s">
        <v>1511</v>
      </c>
      <c r="F1443" s="48"/>
      <c r="G1443" s="48"/>
      <c r="H1443" s="48"/>
      <c r="I1443" s="48"/>
      <c r="J1443" s="48"/>
      <c r="K1443" s="48"/>
      <c r="L1443" s="48"/>
      <c r="M1443" s="48"/>
    </row>
    <row r="1444" s="95" customFormat="1" ht="13.5" spans="1:13">
      <c r="A1444" s="96"/>
      <c r="E1444" s="102" t="s">
        <v>1512</v>
      </c>
      <c r="F1444" s="48"/>
      <c r="G1444" s="48"/>
      <c r="H1444" s="48"/>
      <c r="I1444" s="48"/>
      <c r="J1444" s="48"/>
      <c r="K1444" s="48"/>
      <c r="L1444" s="48"/>
      <c r="M1444" s="48"/>
    </row>
    <row r="1445" s="95" customFormat="1" ht="13.5" spans="1:13">
      <c r="A1445" s="96"/>
      <c r="E1445" s="102" t="s">
        <v>1513</v>
      </c>
      <c r="F1445" s="48"/>
      <c r="G1445" s="48"/>
      <c r="H1445" s="48"/>
      <c r="I1445" s="48"/>
      <c r="J1445" s="48"/>
      <c r="K1445" s="48"/>
      <c r="L1445" s="48"/>
      <c r="M1445" s="48"/>
    </row>
    <row r="1446" s="95" customFormat="1" ht="13.5" spans="1:13">
      <c r="A1446" s="96"/>
      <c r="E1446" s="102" t="s">
        <v>1514</v>
      </c>
      <c r="F1446" s="48"/>
      <c r="G1446" s="48"/>
      <c r="H1446" s="48"/>
      <c r="I1446" s="48"/>
      <c r="J1446" s="48"/>
      <c r="K1446" s="48"/>
      <c r="L1446" s="48"/>
      <c r="M1446" s="48"/>
    </row>
    <row r="1447" s="95" customFormat="1" ht="13.5" spans="1:13">
      <c r="A1447" s="96"/>
      <c r="E1447" s="102" t="s">
        <v>1515</v>
      </c>
      <c r="F1447" s="48"/>
      <c r="G1447" s="48"/>
      <c r="H1447" s="48"/>
      <c r="I1447" s="48"/>
      <c r="J1447" s="48"/>
      <c r="K1447" s="48"/>
      <c r="L1447" s="48"/>
      <c r="M1447" s="48"/>
    </row>
    <row r="1448" s="95" customFormat="1" ht="13.5" spans="1:13">
      <c r="A1448" s="96"/>
      <c r="E1448" s="102" t="s">
        <v>1516</v>
      </c>
      <c r="F1448" s="48"/>
      <c r="G1448" s="48"/>
      <c r="H1448" s="48"/>
      <c r="I1448" s="48"/>
      <c r="J1448" s="48"/>
      <c r="K1448" s="48"/>
      <c r="L1448" s="48"/>
      <c r="M1448" s="48"/>
    </row>
    <row r="1449" s="95" customFormat="1" ht="13.5" spans="1:13">
      <c r="A1449" s="96"/>
      <c r="E1449" s="102" t="s">
        <v>1517</v>
      </c>
      <c r="F1449" s="48"/>
      <c r="G1449" s="48"/>
      <c r="H1449" s="48"/>
      <c r="I1449" s="48"/>
      <c r="J1449" s="48"/>
      <c r="K1449" s="48"/>
      <c r="L1449" s="48"/>
      <c r="M1449" s="48"/>
    </row>
    <row r="1450" s="95" customFormat="1" ht="13.5" spans="1:13">
      <c r="A1450" s="96"/>
      <c r="E1450" s="102" t="s">
        <v>1518</v>
      </c>
      <c r="F1450" s="48"/>
      <c r="G1450" s="48"/>
      <c r="H1450" s="48"/>
      <c r="I1450" s="48"/>
      <c r="J1450" s="48"/>
      <c r="K1450" s="48"/>
      <c r="L1450" s="48"/>
      <c r="M1450" s="48"/>
    </row>
    <row r="1451" s="95" customFormat="1" ht="13.5" spans="1:13">
      <c r="A1451" s="96"/>
      <c r="E1451" s="102" t="s">
        <v>1519</v>
      </c>
      <c r="F1451" s="48"/>
      <c r="G1451" s="48"/>
      <c r="H1451" s="48"/>
      <c r="I1451" s="48"/>
      <c r="J1451" s="48"/>
      <c r="K1451" s="48"/>
      <c r="L1451" s="48"/>
      <c r="M1451" s="48"/>
    </row>
    <row r="1452" s="95" customFormat="1" ht="13.5" spans="1:13">
      <c r="A1452" s="96"/>
      <c r="E1452" s="102" t="s">
        <v>1520</v>
      </c>
      <c r="F1452" s="48"/>
      <c r="G1452" s="48"/>
      <c r="H1452" s="48"/>
      <c r="I1452" s="48"/>
      <c r="J1452" s="48"/>
      <c r="K1452" s="48"/>
      <c r="L1452" s="48"/>
      <c r="M1452" s="48"/>
    </row>
    <row r="1453" s="95" customFormat="1" ht="13.5" spans="1:13">
      <c r="A1453" s="96"/>
      <c r="E1453" s="102" t="s">
        <v>1521</v>
      </c>
      <c r="F1453" s="48"/>
      <c r="G1453" s="48"/>
      <c r="H1453" s="48"/>
      <c r="I1453" s="48"/>
      <c r="J1453" s="48"/>
      <c r="K1453" s="48"/>
      <c r="L1453" s="48"/>
      <c r="M1453" s="48"/>
    </row>
    <row r="1454" s="95" customFormat="1" ht="13.5" spans="1:13">
      <c r="A1454" s="96"/>
      <c r="E1454" s="102" t="s">
        <v>1522</v>
      </c>
      <c r="F1454" s="48"/>
      <c r="G1454" s="48"/>
      <c r="H1454" s="48"/>
      <c r="I1454" s="48"/>
      <c r="J1454" s="48"/>
      <c r="K1454" s="48"/>
      <c r="L1454" s="48"/>
      <c r="M1454" s="48"/>
    </row>
    <row r="1455" s="95" customFormat="1" ht="13.5" spans="1:13">
      <c r="A1455" s="96"/>
      <c r="E1455" s="102" t="s">
        <v>1523</v>
      </c>
      <c r="F1455" s="48"/>
      <c r="G1455" s="48"/>
      <c r="H1455" s="48"/>
      <c r="I1455" s="48"/>
      <c r="J1455" s="48"/>
      <c r="K1455" s="48"/>
      <c r="L1455" s="48"/>
      <c r="M1455" s="48"/>
    </row>
    <row r="1456" s="95" customFormat="1" ht="13.5" spans="1:13">
      <c r="A1456" s="96"/>
      <c r="E1456" s="102" t="s">
        <v>1524</v>
      </c>
      <c r="F1456" s="48"/>
      <c r="G1456" s="48"/>
      <c r="H1456" s="48"/>
      <c r="I1456" s="48"/>
      <c r="J1456" s="48"/>
      <c r="K1456" s="48"/>
      <c r="L1456" s="48"/>
      <c r="M1456" s="48"/>
    </row>
    <row r="1457" s="95" customFormat="1" ht="13.5" spans="1:13">
      <c r="A1457" s="96"/>
      <c r="E1457" s="102" t="s">
        <v>1525</v>
      </c>
      <c r="F1457" s="48"/>
      <c r="G1457" s="48"/>
      <c r="H1457" s="48"/>
      <c r="I1457" s="48"/>
      <c r="J1457" s="48"/>
      <c r="K1457" s="48"/>
      <c r="L1457" s="48"/>
      <c r="M1457" s="48"/>
    </row>
    <row r="1458" s="95" customFormat="1" ht="13.5" spans="1:13">
      <c r="A1458" s="96"/>
      <c r="E1458" s="102" t="s">
        <v>1526</v>
      </c>
      <c r="F1458" s="48"/>
      <c r="G1458" s="48"/>
      <c r="H1458" s="48"/>
      <c r="I1458" s="48"/>
      <c r="J1458" s="48"/>
      <c r="K1458" s="48"/>
      <c r="L1458" s="48"/>
      <c r="M1458" s="48"/>
    </row>
    <row r="1459" s="95" customFormat="1" ht="13.5" spans="1:13">
      <c r="A1459" s="96"/>
      <c r="E1459" s="102" t="s">
        <v>1527</v>
      </c>
      <c r="F1459" s="48"/>
      <c r="G1459" s="48"/>
      <c r="H1459" s="48"/>
      <c r="I1459" s="48"/>
      <c r="J1459" s="48"/>
      <c r="K1459" s="48"/>
      <c r="L1459" s="48"/>
      <c r="M1459" s="48"/>
    </row>
    <row r="1460" s="95" customFormat="1" ht="13.5" spans="1:13">
      <c r="A1460" s="96"/>
      <c r="E1460" s="102" t="s">
        <v>1528</v>
      </c>
      <c r="F1460" s="48"/>
      <c r="G1460" s="48"/>
      <c r="H1460" s="48"/>
      <c r="I1460" s="48"/>
      <c r="J1460" s="48"/>
      <c r="K1460" s="48"/>
      <c r="L1460" s="48"/>
      <c r="M1460" s="48"/>
    </row>
    <row r="1461" s="95" customFormat="1" ht="13.5" spans="1:13">
      <c r="A1461" s="96"/>
      <c r="E1461" s="102" t="s">
        <v>1529</v>
      </c>
      <c r="F1461" s="48"/>
      <c r="G1461" s="48"/>
      <c r="H1461" s="48"/>
      <c r="I1461" s="48"/>
      <c r="J1461" s="48"/>
      <c r="K1461" s="48"/>
      <c r="L1461" s="48"/>
      <c r="M1461" s="48"/>
    </row>
    <row r="1462" s="95" customFormat="1" ht="13.5" spans="1:13">
      <c r="A1462" s="96"/>
      <c r="E1462" s="102" t="s">
        <v>1530</v>
      </c>
      <c r="F1462" s="48"/>
      <c r="G1462" s="48"/>
      <c r="H1462" s="48"/>
      <c r="I1462" s="48"/>
      <c r="J1462" s="48"/>
      <c r="K1462" s="48"/>
      <c r="L1462" s="48"/>
      <c r="M1462" s="48"/>
    </row>
    <row r="1463" s="95" customFormat="1" ht="13.5" spans="1:13">
      <c r="A1463" s="96"/>
      <c r="E1463" s="102" t="s">
        <v>1531</v>
      </c>
      <c r="F1463" s="48"/>
      <c r="G1463" s="48"/>
      <c r="H1463" s="48"/>
      <c r="I1463" s="48"/>
      <c r="J1463" s="48"/>
      <c r="K1463" s="48"/>
      <c r="L1463" s="48"/>
      <c r="M1463" s="48"/>
    </row>
    <row r="1464" s="95" customFormat="1" ht="13.5" spans="1:13">
      <c r="A1464" s="96"/>
      <c r="E1464" s="102" t="s">
        <v>1532</v>
      </c>
      <c r="F1464" s="48"/>
      <c r="G1464" s="48"/>
      <c r="H1464" s="48"/>
      <c r="I1464" s="48"/>
      <c r="J1464" s="48"/>
      <c r="K1464" s="48"/>
      <c r="L1464" s="48"/>
      <c r="M1464" s="48"/>
    </row>
    <row r="1465" s="95" customFormat="1" ht="13.5" spans="1:13">
      <c r="A1465" s="96"/>
      <c r="E1465" s="102" t="s">
        <v>1533</v>
      </c>
      <c r="F1465" s="48"/>
      <c r="G1465" s="48"/>
      <c r="H1465" s="48"/>
      <c r="I1465" s="48"/>
      <c r="J1465" s="48"/>
      <c r="K1465" s="48"/>
      <c r="L1465" s="48"/>
      <c r="M1465" s="48"/>
    </row>
    <row r="1466" s="95" customFormat="1" ht="13.5" spans="1:13">
      <c r="A1466" s="96"/>
      <c r="E1466" s="102" t="s">
        <v>1534</v>
      </c>
      <c r="F1466" s="48"/>
      <c r="G1466" s="48"/>
      <c r="H1466" s="48"/>
      <c r="I1466" s="48"/>
      <c r="J1466" s="48"/>
      <c r="K1466" s="48"/>
      <c r="L1466" s="48"/>
      <c r="M1466" s="48"/>
    </row>
    <row r="1467" s="95" customFormat="1" ht="13.5" spans="1:13">
      <c r="A1467" s="96"/>
      <c r="E1467" s="102" t="s">
        <v>1535</v>
      </c>
      <c r="F1467" s="48"/>
      <c r="G1467" s="48"/>
      <c r="H1467" s="48"/>
      <c r="I1467" s="48"/>
      <c r="J1467" s="48"/>
      <c r="K1467" s="48"/>
      <c r="L1467" s="48"/>
      <c r="M1467" s="48"/>
    </row>
    <row r="1468" s="95" customFormat="1" ht="13.5" spans="1:13">
      <c r="A1468" s="96"/>
      <c r="E1468" s="102" t="s">
        <v>1536</v>
      </c>
      <c r="F1468" s="48"/>
      <c r="G1468" s="48"/>
      <c r="H1468" s="48"/>
      <c r="I1468" s="48"/>
      <c r="J1468" s="48"/>
      <c r="K1468" s="48"/>
      <c r="L1468" s="48"/>
      <c r="M1468" s="48"/>
    </row>
    <row r="1469" s="95" customFormat="1" ht="13.5" spans="1:13">
      <c r="A1469" s="96"/>
      <c r="E1469" s="102" t="s">
        <v>1537</v>
      </c>
      <c r="F1469" s="48"/>
      <c r="G1469" s="48"/>
      <c r="H1469" s="48"/>
      <c r="I1469" s="48"/>
      <c r="J1469" s="48"/>
      <c r="K1469" s="48"/>
      <c r="L1469" s="48"/>
      <c r="M1469" s="48"/>
    </row>
    <row r="1470" s="95" customFormat="1" ht="13.5" spans="1:13">
      <c r="A1470" s="96"/>
      <c r="E1470" s="102" t="s">
        <v>1538</v>
      </c>
      <c r="F1470" s="48"/>
      <c r="G1470" s="48"/>
      <c r="H1470" s="48"/>
      <c r="I1470" s="48"/>
      <c r="J1470" s="48"/>
      <c r="K1470" s="48"/>
      <c r="L1470" s="48"/>
      <c r="M1470" s="48"/>
    </row>
    <row r="1471" s="95" customFormat="1" ht="13.5" spans="1:13">
      <c r="A1471" s="96"/>
      <c r="E1471" s="102" t="s">
        <v>1539</v>
      </c>
      <c r="F1471" s="48"/>
      <c r="G1471" s="48"/>
      <c r="H1471" s="48"/>
      <c r="I1471" s="48"/>
      <c r="J1471" s="48"/>
      <c r="K1471" s="48"/>
      <c r="L1471" s="48"/>
      <c r="M1471" s="48"/>
    </row>
    <row r="1472" s="95" customFormat="1" ht="13.5" spans="1:13">
      <c r="A1472" s="96"/>
      <c r="E1472" s="102" t="s">
        <v>1540</v>
      </c>
      <c r="F1472" s="48"/>
      <c r="G1472" s="48"/>
      <c r="H1472" s="48"/>
      <c r="I1472" s="48"/>
      <c r="J1472" s="48"/>
      <c r="K1472" s="48"/>
      <c r="L1472" s="48"/>
      <c r="M1472" s="48"/>
    </row>
    <row r="1473" s="95" customFormat="1" ht="13.5" spans="1:13">
      <c r="A1473" s="96"/>
      <c r="E1473" s="102" t="s">
        <v>1541</v>
      </c>
      <c r="F1473" s="48"/>
      <c r="G1473" s="48"/>
      <c r="H1473" s="48"/>
      <c r="I1473" s="48"/>
      <c r="J1473" s="48"/>
      <c r="K1473" s="48"/>
      <c r="L1473" s="48"/>
      <c r="M1473" s="48"/>
    </row>
    <row r="1474" s="95" customFormat="1" ht="13.5" spans="1:13">
      <c r="A1474" s="96"/>
      <c r="E1474" s="102" t="s">
        <v>1542</v>
      </c>
      <c r="F1474" s="48"/>
      <c r="G1474" s="48"/>
      <c r="H1474" s="48"/>
      <c r="I1474" s="48"/>
      <c r="J1474" s="48"/>
      <c r="K1474" s="48"/>
      <c r="L1474" s="48"/>
      <c r="M1474" s="48"/>
    </row>
    <row r="1475" s="95" customFormat="1" ht="13.5" spans="1:13">
      <c r="A1475" s="96"/>
      <c r="E1475" s="102" t="s">
        <v>1543</v>
      </c>
      <c r="F1475" s="48"/>
      <c r="G1475" s="48"/>
      <c r="H1475" s="48"/>
      <c r="I1475" s="48"/>
      <c r="J1475" s="48"/>
      <c r="K1475" s="48"/>
      <c r="L1475" s="48"/>
      <c r="M1475" s="48"/>
    </row>
    <row r="1476" s="95" customFormat="1" ht="13.5" spans="1:13">
      <c r="A1476" s="96"/>
      <c r="E1476" s="102" t="s">
        <v>1544</v>
      </c>
      <c r="F1476" s="48"/>
      <c r="G1476" s="48"/>
      <c r="H1476" s="48"/>
      <c r="I1476" s="48"/>
      <c r="J1476" s="48"/>
      <c r="K1476" s="48"/>
      <c r="L1476" s="48"/>
      <c r="M1476" s="48"/>
    </row>
    <row r="1477" s="95" customFormat="1" ht="13.5" spans="1:13">
      <c r="A1477" s="96"/>
      <c r="E1477" s="102" t="s">
        <v>1545</v>
      </c>
      <c r="F1477" s="48"/>
      <c r="G1477" s="48"/>
      <c r="H1477" s="48"/>
      <c r="I1477" s="48"/>
      <c r="J1477" s="48"/>
      <c r="K1477" s="48"/>
      <c r="L1477" s="48"/>
      <c r="M1477" s="48"/>
    </row>
    <row r="1478" s="95" customFormat="1" ht="13.5" spans="1:13">
      <c r="A1478" s="96"/>
      <c r="E1478" s="102" t="s">
        <v>1546</v>
      </c>
      <c r="F1478" s="48"/>
      <c r="G1478" s="48"/>
      <c r="H1478" s="48"/>
      <c r="I1478" s="48"/>
      <c r="J1478" s="48"/>
      <c r="K1478" s="48"/>
      <c r="L1478" s="48"/>
      <c r="M1478" s="48"/>
    </row>
    <row r="1479" s="95" customFormat="1" ht="13.5" spans="1:13">
      <c r="A1479" s="96"/>
      <c r="E1479" s="102" t="s">
        <v>1547</v>
      </c>
      <c r="F1479" s="48"/>
      <c r="G1479" s="48"/>
      <c r="H1479" s="48"/>
      <c r="I1479" s="48"/>
      <c r="J1479" s="48"/>
      <c r="K1479" s="48"/>
      <c r="L1479" s="48"/>
      <c r="M1479" s="48"/>
    </row>
    <row r="1480" s="95" customFormat="1" ht="13.5" spans="1:13">
      <c r="A1480" s="96"/>
      <c r="E1480" s="102" t="s">
        <v>1548</v>
      </c>
      <c r="F1480" s="48"/>
      <c r="G1480" s="48"/>
      <c r="H1480" s="48"/>
      <c r="I1480" s="48"/>
      <c r="J1480" s="48"/>
      <c r="K1480" s="48"/>
      <c r="L1480" s="48"/>
      <c r="M1480" s="48"/>
    </row>
    <row r="1481" s="95" customFormat="1" ht="13.5" spans="1:13">
      <c r="A1481" s="96"/>
      <c r="E1481" s="102" t="s">
        <v>1549</v>
      </c>
      <c r="F1481" s="48"/>
      <c r="G1481" s="48"/>
      <c r="H1481" s="48"/>
      <c r="I1481" s="48"/>
      <c r="J1481" s="48"/>
      <c r="K1481" s="48"/>
      <c r="L1481" s="48"/>
      <c r="M1481" s="48"/>
    </row>
    <row r="1482" s="95" customFormat="1" ht="13.5" spans="1:13">
      <c r="A1482" s="96"/>
      <c r="E1482" s="102" t="s">
        <v>1550</v>
      </c>
      <c r="F1482" s="48"/>
      <c r="G1482" s="48"/>
      <c r="H1482" s="48"/>
      <c r="I1482" s="48"/>
      <c r="J1482" s="48"/>
      <c r="K1482" s="48"/>
      <c r="L1482" s="48"/>
      <c r="M1482" s="48"/>
    </row>
    <row r="1483" s="95" customFormat="1" ht="13.5" spans="1:13">
      <c r="A1483" s="96"/>
      <c r="E1483" s="102" t="s">
        <v>1551</v>
      </c>
      <c r="F1483" s="48"/>
      <c r="G1483" s="48"/>
      <c r="H1483" s="48"/>
      <c r="I1483" s="48"/>
      <c r="J1483" s="48"/>
      <c r="K1483" s="48"/>
      <c r="L1483" s="48"/>
      <c r="M1483" s="48"/>
    </row>
    <row r="1484" s="95" customFormat="1" ht="13.5" spans="1:13">
      <c r="A1484" s="96"/>
      <c r="E1484" s="102" t="s">
        <v>1552</v>
      </c>
      <c r="F1484" s="48"/>
      <c r="G1484" s="48"/>
      <c r="H1484" s="48"/>
      <c r="I1484" s="48"/>
      <c r="J1484" s="48"/>
      <c r="K1484" s="48"/>
      <c r="L1484" s="48"/>
      <c r="M1484" s="48"/>
    </row>
    <row r="1485" s="95" customFormat="1" ht="13.5" spans="1:13">
      <c r="A1485" s="96"/>
      <c r="E1485" s="102" t="s">
        <v>1553</v>
      </c>
      <c r="F1485" s="48"/>
      <c r="G1485" s="48"/>
      <c r="H1485" s="48"/>
      <c r="I1485" s="48"/>
      <c r="J1485" s="48"/>
      <c r="K1485" s="48"/>
      <c r="L1485" s="48"/>
      <c r="M1485" s="48"/>
    </row>
    <row r="1486" s="95" customFormat="1" ht="13.5" spans="1:13">
      <c r="A1486" s="96"/>
      <c r="E1486" s="102" t="s">
        <v>1554</v>
      </c>
      <c r="F1486" s="48"/>
      <c r="G1486" s="48"/>
      <c r="H1486" s="48"/>
      <c r="I1486" s="48"/>
      <c r="J1486" s="48"/>
      <c r="K1486" s="48"/>
      <c r="L1486" s="48"/>
      <c r="M1486" s="48"/>
    </row>
    <row r="1487" s="95" customFormat="1" ht="13.5" spans="1:13">
      <c r="A1487" s="96"/>
      <c r="E1487" s="102" t="s">
        <v>1555</v>
      </c>
      <c r="F1487" s="48"/>
      <c r="G1487" s="48"/>
      <c r="H1487" s="48"/>
      <c r="I1487" s="48"/>
      <c r="J1487" s="48"/>
      <c r="K1487" s="48"/>
      <c r="L1487" s="48"/>
      <c r="M1487" s="48"/>
    </row>
    <row r="1488" s="95" customFormat="1" ht="13.5" spans="1:13">
      <c r="A1488" s="96"/>
      <c r="E1488" s="102" t="s">
        <v>1556</v>
      </c>
      <c r="F1488" s="48"/>
      <c r="G1488" s="48"/>
      <c r="H1488" s="48"/>
      <c r="I1488" s="48"/>
      <c r="J1488" s="48"/>
      <c r="K1488" s="48"/>
      <c r="L1488" s="48"/>
      <c r="M1488" s="48"/>
    </row>
    <row r="1489" s="95" customFormat="1" ht="13.5" spans="1:13">
      <c r="A1489" s="96"/>
      <c r="E1489" s="102" t="s">
        <v>1557</v>
      </c>
      <c r="F1489" s="48"/>
      <c r="G1489" s="48"/>
      <c r="H1489" s="48"/>
      <c r="I1489" s="48"/>
      <c r="J1489" s="48"/>
      <c r="K1489" s="48"/>
      <c r="L1489" s="48"/>
      <c r="M1489" s="48"/>
    </row>
    <row r="1490" s="95" customFormat="1" ht="13.5" spans="1:13">
      <c r="A1490" s="96"/>
      <c r="E1490" s="102" t="s">
        <v>1558</v>
      </c>
      <c r="F1490" s="48"/>
      <c r="G1490" s="48"/>
      <c r="H1490" s="48"/>
      <c r="I1490" s="48"/>
      <c r="J1490" s="48"/>
      <c r="K1490" s="48"/>
      <c r="L1490" s="48"/>
      <c r="M1490" s="48"/>
    </row>
    <row r="1491" s="95" customFormat="1" ht="13.5" spans="1:13">
      <c r="A1491" s="96"/>
      <c r="E1491" s="102" t="s">
        <v>1559</v>
      </c>
      <c r="F1491" s="48"/>
      <c r="G1491" s="48"/>
      <c r="H1491" s="48"/>
      <c r="I1491" s="48"/>
      <c r="J1491" s="48"/>
      <c r="K1491" s="48"/>
      <c r="L1491" s="48"/>
      <c r="M1491" s="48"/>
    </row>
    <row r="1492" s="95" customFormat="1" ht="13.5" spans="1:13">
      <c r="A1492" s="96"/>
      <c r="E1492" s="102" t="s">
        <v>1560</v>
      </c>
      <c r="F1492" s="48"/>
      <c r="G1492" s="48"/>
      <c r="H1492" s="48"/>
      <c r="I1492" s="48"/>
      <c r="J1492" s="48"/>
      <c r="K1492" s="48"/>
      <c r="L1492" s="48"/>
      <c r="M1492" s="48"/>
    </row>
    <row r="1493" s="95" customFormat="1" ht="13.5" spans="1:13">
      <c r="A1493" s="96"/>
      <c r="E1493" s="102" t="s">
        <v>1561</v>
      </c>
      <c r="F1493" s="48"/>
      <c r="G1493" s="48"/>
      <c r="H1493" s="48"/>
      <c r="I1493" s="48"/>
      <c r="J1493" s="48"/>
      <c r="K1493" s="48"/>
      <c r="L1493" s="48"/>
      <c r="M1493" s="48"/>
    </row>
    <row r="1494" s="95" customFormat="1" ht="13.5" spans="1:13">
      <c r="A1494" s="96"/>
      <c r="E1494" s="102" t="s">
        <v>1562</v>
      </c>
      <c r="F1494" s="48"/>
      <c r="G1494" s="48"/>
      <c r="H1494" s="48"/>
      <c r="I1494" s="48"/>
      <c r="J1494" s="48"/>
      <c r="K1494" s="48"/>
      <c r="L1494" s="48"/>
      <c r="M1494" s="48"/>
    </row>
    <row r="1495" s="95" customFormat="1" ht="13.5" spans="1:13">
      <c r="A1495" s="96"/>
      <c r="E1495" s="102" t="s">
        <v>1563</v>
      </c>
      <c r="F1495" s="48"/>
      <c r="G1495" s="48"/>
      <c r="H1495" s="48"/>
      <c r="I1495" s="48"/>
      <c r="J1495" s="48"/>
      <c r="K1495" s="48"/>
      <c r="L1495" s="48"/>
      <c r="M1495" s="48"/>
    </row>
    <row r="1496" s="95" customFormat="1" ht="13.5" spans="1:13">
      <c r="A1496" s="96"/>
      <c r="E1496" s="102" t="s">
        <v>1564</v>
      </c>
      <c r="F1496" s="48"/>
      <c r="G1496" s="48"/>
      <c r="H1496" s="48"/>
      <c r="I1496" s="48"/>
      <c r="J1496" s="48"/>
      <c r="K1496" s="48"/>
      <c r="L1496" s="48"/>
      <c r="M1496" s="48"/>
    </row>
    <row r="1497" s="95" customFormat="1" ht="13.5" spans="1:13">
      <c r="A1497" s="96"/>
      <c r="E1497" s="102" t="s">
        <v>1565</v>
      </c>
      <c r="F1497" s="48"/>
      <c r="G1497" s="48"/>
      <c r="H1497" s="48"/>
      <c r="I1497" s="48"/>
      <c r="J1497" s="48"/>
      <c r="K1497" s="48"/>
      <c r="L1497" s="48"/>
      <c r="M1497" s="48"/>
    </row>
    <row r="1498" s="95" customFormat="1" ht="13.5" spans="1:13">
      <c r="A1498" s="96"/>
      <c r="E1498" s="102" t="s">
        <v>1566</v>
      </c>
      <c r="F1498" s="48"/>
      <c r="G1498" s="48"/>
      <c r="H1498" s="48"/>
      <c r="I1498" s="48"/>
      <c r="J1498" s="48"/>
      <c r="K1498" s="48"/>
      <c r="L1498" s="48"/>
      <c r="M1498" s="48"/>
    </row>
    <row r="1499" s="95" customFormat="1" ht="13.5" spans="1:13">
      <c r="A1499" s="96"/>
      <c r="E1499" s="102" t="s">
        <v>1567</v>
      </c>
      <c r="F1499" s="48"/>
      <c r="G1499" s="48"/>
      <c r="H1499" s="48"/>
      <c r="I1499" s="48"/>
      <c r="J1499" s="48"/>
      <c r="K1499" s="48"/>
      <c r="L1499" s="48"/>
      <c r="M1499" s="48"/>
    </row>
    <row r="1500" s="95" customFormat="1" ht="13.5" spans="1:13">
      <c r="A1500" s="96"/>
      <c r="E1500" s="102" t="s">
        <v>1568</v>
      </c>
      <c r="F1500" s="48"/>
      <c r="G1500" s="48"/>
      <c r="H1500" s="48"/>
      <c r="I1500" s="48"/>
      <c r="J1500" s="48"/>
      <c r="K1500" s="48"/>
      <c r="L1500" s="48"/>
      <c r="M1500" s="48"/>
    </row>
    <row r="1501" s="95" customFormat="1" ht="13.5" spans="1:13">
      <c r="A1501" s="96"/>
      <c r="E1501" s="102" t="s">
        <v>1569</v>
      </c>
      <c r="F1501" s="48"/>
      <c r="G1501" s="48"/>
      <c r="H1501" s="48"/>
      <c r="I1501" s="48"/>
      <c r="J1501" s="48"/>
      <c r="K1501" s="48"/>
      <c r="L1501" s="48"/>
      <c r="M1501" s="48"/>
    </row>
    <row r="1502" s="95" customFormat="1" ht="13.5" spans="1:13">
      <c r="A1502" s="96"/>
      <c r="E1502" s="102" t="s">
        <v>1570</v>
      </c>
      <c r="F1502" s="48"/>
      <c r="G1502" s="48"/>
      <c r="H1502" s="48"/>
      <c r="I1502" s="48"/>
      <c r="J1502" s="48"/>
      <c r="K1502" s="48"/>
      <c r="L1502" s="48"/>
      <c r="M1502" s="48"/>
    </row>
    <row r="1503" s="95" customFormat="1" ht="13.5" spans="1:13">
      <c r="A1503" s="96"/>
      <c r="E1503" s="102" t="s">
        <v>1571</v>
      </c>
      <c r="F1503" s="48"/>
      <c r="G1503" s="48"/>
      <c r="H1503" s="48"/>
      <c r="I1503" s="48"/>
      <c r="J1503" s="48"/>
      <c r="K1503" s="48"/>
      <c r="L1503" s="48"/>
      <c r="M1503" s="48"/>
    </row>
    <row r="1504" s="95" customFormat="1" ht="13.5" spans="1:13">
      <c r="A1504" s="96"/>
      <c r="E1504" s="102" t="s">
        <v>1572</v>
      </c>
      <c r="F1504" s="48"/>
      <c r="G1504" s="48"/>
      <c r="H1504" s="48"/>
      <c r="I1504" s="48"/>
      <c r="J1504" s="48"/>
      <c r="K1504" s="48"/>
      <c r="L1504" s="48"/>
      <c r="M1504" s="48"/>
    </row>
    <row r="1505" s="95" customFormat="1" ht="13.5" spans="1:13">
      <c r="A1505" s="96"/>
      <c r="E1505" s="102" t="s">
        <v>1573</v>
      </c>
      <c r="F1505" s="48"/>
      <c r="G1505" s="48"/>
      <c r="H1505" s="48"/>
      <c r="I1505" s="48"/>
      <c r="J1505" s="48"/>
      <c r="K1505" s="48"/>
      <c r="L1505" s="48"/>
      <c r="M1505" s="48"/>
    </row>
    <row r="1506" s="95" customFormat="1" ht="13.5" spans="1:13">
      <c r="A1506" s="96"/>
      <c r="E1506" s="102" t="s">
        <v>1574</v>
      </c>
      <c r="F1506" s="48"/>
      <c r="G1506" s="48"/>
      <c r="H1506" s="48"/>
      <c r="I1506" s="48"/>
      <c r="J1506" s="48"/>
      <c r="K1506" s="48"/>
      <c r="L1506" s="48"/>
      <c r="M1506" s="48"/>
    </row>
    <row r="1507" s="95" customFormat="1" ht="13.5" spans="1:13">
      <c r="A1507" s="96"/>
      <c r="E1507" s="102" t="s">
        <v>1575</v>
      </c>
      <c r="F1507" s="48"/>
      <c r="G1507" s="48"/>
      <c r="H1507" s="48"/>
      <c r="I1507" s="48"/>
      <c r="J1507" s="48"/>
      <c r="K1507" s="48"/>
      <c r="L1507" s="48"/>
      <c r="M1507" s="48"/>
    </row>
    <row r="1508" s="95" customFormat="1" ht="13.5" spans="1:13">
      <c r="A1508" s="96"/>
      <c r="E1508" s="102" t="s">
        <v>1576</v>
      </c>
      <c r="F1508" s="48"/>
      <c r="G1508" s="48"/>
      <c r="H1508" s="48"/>
      <c r="I1508" s="48"/>
      <c r="J1508" s="48"/>
      <c r="K1508" s="48"/>
      <c r="L1508" s="48"/>
      <c r="M1508" s="48"/>
    </row>
    <row r="1509" s="95" customFormat="1" ht="13.5" spans="1:13">
      <c r="A1509" s="96"/>
      <c r="E1509" s="102" t="s">
        <v>1577</v>
      </c>
      <c r="F1509" s="48"/>
      <c r="G1509" s="48"/>
      <c r="H1509" s="48"/>
      <c r="I1509" s="48"/>
      <c r="J1509" s="48"/>
      <c r="K1509" s="48"/>
      <c r="L1509" s="48"/>
      <c r="M1509" s="48"/>
    </row>
    <row r="1510" s="95" customFormat="1" ht="13.5" spans="1:13">
      <c r="A1510" s="96"/>
      <c r="E1510" s="102" t="s">
        <v>1578</v>
      </c>
      <c r="F1510" s="48"/>
      <c r="G1510" s="48"/>
      <c r="H1510" s="48"/>
      <c r="I1510" s="48"/>
      <c r="J1510" s="48"/>
      <c r="K1510" s="48"/>
      <c r="L1510" s="48"/>
      <c r="M1510" s="48"/>
    </row>
    <row r="1511" s="95" customFormat="1" ht="13.5" spans="1:13">
      <c r="A1511" s="96"/>
      <c r="E1511" s="102" t="s">
        <v>1579</v>
      </c>
      <c r="F1511" s="48"/>
      <c r="G1511" s="48"/>
      <c r="H1511" s="48"/>
      <c r="I1511" s="48"/>
      <c r="J1511" s="48"/>
      <c r="K1511" s="48"/>
      <c r="L1511" s="48"/>
      <c r="M1511" s="48"/>
    </row>
    <row r="1512" s="95" customFormat="1" ht="13.5" spans="1:13">
      <c r="A1512" s="96"/>
      <c r="E1512" s="102" t="s">
        <v>1580</v>
      </c>
      <c r="F1512" s="48"/>
      <c r="G1512" s="48"/>
      <c r="H1512" s="48"/>
      <c r="I1512" s="48"/>
      <c r="J1512" s="48"/>
      <c r="K1512" s="48"/>
      <c r="L1512" s="48"/>
      <c r="M1512" s="48"/>
    </row>
    <row r="1513" s="95" customFormat="1" ht="13.5" spans="1:13">
      <c r="A1513" s="96"/>
      <c r="E1513" s="102" t="s">
        <v>1581</v>
      </c>
      <c r="F1513" s="48"/>
      <c r="G1513" s="48"/>
      <c r="H1513" s="48"/>
      <c r="I1513" s="48"/>
      <c r="J1513" s="48"/>
      <c r="K1513" s="48"/>
      <c r="L1513" s="48"/>
      <c r="M1513" s="48"/>
    </row>
    <row r="1514" s="95" customFormat="1" ht="13.5" spans="1:13">
      <c r="A1514" s="96"/>
      <c r="E1514" s="102" t="s">
        <v>1582</v>
      </c>
      <c r="F1514" s="48"/>
      <c r="G1514" s="48"/>
      <c r="H1514" s="48"/>
      <c r="I1514" s="48"/>
      <c r="J1514" s="48"/>
      <c r="K1514" s="48"/>
      <c r="L1514" s="48"/>
      <c r="M1514" s="48"/>
    </row>
    <row r="1515" s="95" customFormat="1" ht="13.5" spans="1:13">
      <c r="A1515" s="96"/>
      <c r="E1515" s="102" t="s">
        <v>1583</v>
      </c>
      <c r="F1515" s="48"/>
      <c r="G1515" s="48"/>
      <c r="H1515" s="48"/>
      <c r="I1515" s="48"/>
      <c r="J1515" s="48"/>
      <c r="K1515" s="48"/>
      <c r="L1515" s="48"/>
      <c r="M1515" s="48"/>
    </row>
    <row r="1516" s="95" customFormat="1" ht="13.5" spans="1:13">
      <c r="A1516" s="96"/>
      <c r="E1516" s="102" t="s">
        <v>1584</v>
      </c>
      <c r="F1516" s="48"/>
      <c r="G1516" s="48"/>
      <c r="H1516" s="48"/>
      <c r="I1516" s="48"/>
      <c r="J1516" s="48"/>
      <c r="K1516" s="48"/>
      <c r="L1516" s="48"/>
      <c r="M1516" s="48"/>
    </row>
    <row r="1517" s="95" customFormat="1" ht="13.5" spans="1:13">
      <c r="A1517" s="96"/>
      <c r="E1517" s="102" t="s">
        <v>1585</v>
      </c>
      <c r="F1517" s="48"/>
      <c r="G1517" s="48"/>
      <c r="H1517" s="48"/>
      <c r="I1517" s="48"/>
      <c r="J1517" s="48"/>
      <c r="K1517" s="48"/>
      <c r="L1517" s="48"/>
      <c r="M1517" s="48"/>
    </row>
    <row r="1518" s="95" customFormat="1" ht="13.5" spans="1:13">
      <c r="A1518" s="96"/>
      <c r="E1518" s="102" t="s">
        <v>1586</v>
      </c>
      <c r="F1518" s="48"/>
      <c r="G1518" s="48"/>
      <c r="H1518" s="48"/>
      <c r="I1518" s="48"/>
      <c r="J1518" s="48"/>
      <c r="K1518" s="48"/>
      <c r="L1518" s="48"/>
      <c r="M1518" s="48"/>
    </row>
    <row r="1519" s="95" customFormat="1" ht="13.5" spans="1:13">
      <c r="A1519" s="96"/>
      <c r="E1519" s="102" t="s">
        <v>1587</v>
      </c>
      <c r="F1519" s="48"/>
      <c r="G1519" s="48"/>
      <c r="H1519" s="48"/>
      <c r="I1519" s="48"/>
      <c r="J1519" s="48"/>
      <c r="K1519" s="48"/>
      <c r="L1519" s="48"/>
      <c r="M1519" s="48"/>
    </row>
    <row r="1520" s="95" customFormat="1" ht="13.5" spans="1:13">
      <c r="A1520" s="96"/>
      <c r="E1520" s="102" t="s">
        <v>1588</v>
      </c>
      <c r="F1520" s="48"/>
      <c r="G1520" s="48"/>
      <c r="H1520" s="48"/>
      <c r="I1520" s="48"/>
      <c r="J1520" s="48"/>
      <c r="K1520" s="48"/>
      <c r="L1520" s="48"/>
      <c r="M1520" s="48"/>
    </row>
    <row r="1521" s="95" customFormat="1" ht="13.5" spans="1:13">
      <c r="A1521" s="96"/>
      <c r="E1521" s="102" t="s">
        <v>1589</v>
      </c>
      <c r="F1521" s="48"/>
      <c r="G1521" s="48"/>
      <c r="H1521" s="48"/>
      <c r="I1521" s="48"/>
      <c r="J1521" s="48"/>
      <c r="K1521" s="48"/>
      <c r="L1521" s="48"/>
      <c r="M1521" s="48"/>
    </row>
    <row r="1522" s="95" customFormat="1" ht="13.5" spans="1:13">
      <c r="A1522" s="96"/>
      <c r="E1522" s="102" t="s">
        <v>1590</v>
      </c>
      <c r="F1522" s="48"/>
      <c r="G1522" s="48"/>
      <c r="H1522" s="48"/>
      <c r="I1522" s="48"/>
      <c r="J1522" s="48"/>
      <c r="K1522" s="48"/>
      <c r="L1522" s="48"/>
      <c r="M1522" s="48"/>
    </row>
    <row r="1523" s="95" customFormat="1" ht="13.5" spans="1:13">
      <c r="A1523" s="96"/>
      <c r="E1523" s="102" t="s">
        <v>1591</v>
      </c>
      <c r="F1523" s="48"/>
      <c r="G1523" s="48"/>
      <c r="H1523" s="48"/>
      <c r="I1523" s="48"/>
      <c r="J1523" s="48"/>
      <c r="K1523" s="48"/>
      <c r="L1523" s="48"/>
      <c r="M1523" s="48"/>
    </row>
    <row r="1524" s="95" customFormat="1" ht="13.5" spans="1:13">
      <c r="A1524" s="96"/>
      <c r="E1524" s="102" t="s">
        <v>1592</v>
      </c>
      <c r="F1524" s="48"/>
      <c r="G1524" s="48"/>
      <c r="H1524" s="48"/>
      <c r="I1524" s="48"/>
      <c r="J1524" s="48"/>
      <c r="K1524" s="48"/>
      <c r="L1524" s="48"/>
      <c r="M1524" s="48"/>
    </row>
    <row r="1525" s="95" customFormat="1" ht="13.5" spans="1:13">
      <c r="A1525" s="96"/>
      <c r="E1525" s="102" t="s">
        <v>1593</v>
      </c>
      <c r="F1525" s="48"/>
      <c r="G1525" s="48"/>
      <c r="H1525" s="48"/>
      <c r="I1525" s="48"/>
      <c r="J1525" s="48"/>
      <c r="K1525" s="48"/>
      <c r="L1525" s="48"/>
      <c r="M1525" s="48"/>
    </row>
    <row r="1526" s="95" customFormat="1" ht="13.5" spans="1:13">
      <c r="A1526" s="96"/>
      <c r="E1526" s="102" t="s">
        <v>1594</v>
      </c>
      <c r="F1526" s="48"/>
      <c r="G1526" s="48"/>
      <c r="H1526" s="48"/>
      <c r="I1526" s="48"/>
      <c r="J1526" s="48"/>
      <c r="K1526" s="48"/>
      <c r="L1526" s="48"/>
      <c r="M1526" s="48"/>
    </row>
    <row r="1527" s="95" customFormat="1" ht="13.5" spans="1:13">
      <c r="A1527" s="96"/>
      <c r="E1527" s="102" t="s">
        <v>1595</v>
      </c>
      <c r="F1527" s="48"/>
      <c r="G1527" s="48"/>
      <c r="H1527" s="48"/>
      <c r="I1527" s="48"/>
      <c r="J1527" s="48"/>
      <c r="K1527" s="48"/>
      <c r="L1527" s="48"/>
      <c r="M1527" s="48"/>
    </row>
    <row r="1528" s="95" customFormat="1" ht="13.5" spans="1:13">
      <c r="A1528" s="96"/>
      <c r="E1528" s="102" t="s">
        <v>1596</v>
      </c>
      <c r="F1528" s="48"/>
      <c r="G1528" s="48"/>
      <c r="H1528" s="48"/>
      <c r="I1528" s="48"/>
      <c r="J1528" s="48"/>
      <c r="K1528" s="48"/>
      <c r="L1528" s="48"/>
      <c r="M1528" s="48"/>
    </row>
    <row r="1529" s="95" customFormat="1" ht="13.5" spans="1:13">
      <c r="A1529" s="96"/>
      <c r="E1529" s="102" t="s">
        <v>1597</v>
      </c>
      <c r="F1529" s="48"/>
      <c r="G1529" s="48"/>
      <c r="H1529" s="48"/>
      <c r="I1529" s="48"/>
      <c r="J1529" s="48"/>
      <c r="K1529" s="48"/>
      <c r="L1529" s="48"/>
      <c r="M1529" s="48"/>
    </row>
    <row r="1530" s="95" customFormat="1" ht="13.5" spans="1:13">
      <c r="A1530" s="96"/>
      <c r="E1530" s="102" t="s">
        <v>1598</v>
      </c>
      <c r="F1530" s="48"/>
      <c r="G1530" s="48"/>
      <c r="H1530" s="48"/>
      <c r="I1530" s="48"/>
      <c r="J1530" s="48"/>
      <c r="K1530" s="48"/>
      <c r="L1530" s="48"/>
      <c r="M1530" s="48"/>
    </row>
    <row r="1531" s="95" customFormat="1" ht="13.5" spans="1:13">
      <c r="A1531" s="96"/>
      <c r="E1531" s="102" t="s">
        <v>1599</v>
      </c>
      <c r="F1531" s="48"/>
      <c r="G1531" s="48"/>
      <c r="H1531" s="48"/>
      <c r="I1531" s="48"/>
      <c r="J1531" s="48"/>
      <c r="K1531" s="48"/>
      <c r="L1531" s="48"/>
      <c r="M1531" s="48"/>
    </row>
    <row r="1532" s="95" customFormat="1" ht="13.5" spans="1:13">
      <c r="A1532" s="96"/>
      <c r="E1532" s="102" t="s">
        <v>1600</v>
      </c>
      <c r="F1532" s="48"/>
      <c r="G1532" s="48"/>
      <c r="H1532" s="48"/>
      <c r="I1532" s="48"/>
      <c r="J1532" s="48"/>
      <c r="K1532" s="48"/>
      <c r="L1532" s="48"/>
      <c r="M1532" s="48"/>
    </row>
    <row r="1533" s="95" customFormat="1" ht="13.5" spans="1:13">
      <c r="A1533" s="96"/>
      <c r="E1533" s="102" t="s">
        <v>1601</v>
      </c>
      <c r="F1533" s="48"/>
      <c r="G1533" s="48"/>
      <c r="H1533" s="48"/>
      <c r="I1533" s="48"/>
      <c r="J1533" s="48"/>
      <c r="K1533" s="48"/>
      <c r="L1533" s="48"/>
      <c r="M1533" s="48"/>
    </row>
    <row r="1534" s="95" customFormat="1" ht="13.5" spans="1:13">
      <c r="A1534" s="96"/>
      <c r="E1534" s="102" t="s">
        <v>1602</v>
      </c>
      <c r="F1534" s="48"/>
      <c r="G1534" s="48"/>
      <c r="H1534" s="48"/>
      <c r="I1534" s="48"/>
      <c r="J1534" s="48"/>
      <c r="K1534" s="48"/>
      <c r="L1534" s="48"/>
      <c r="M1534" s="48"/>
    </row>
    <row r="1535" s="95" customFormat="1" ht="13.5" spans="1:13">
      <c r="A1535" s="96"/>
      <c r="E1535" s="102" t="s">
        <v>1603</v>
      </c>
      <c r="F1535" s="48"/>
      <c r="G1535" s="48"/>
      <c r="H1535" s="48"/>
      <c r="I1535" s="48"/>
      <c r="J1535" s="48"/>
      <c r="K1535" s="48"/>
      <c r="L1535" s="48"/>
      <c r="M1535" s="48"/>
    </row>
    <row r="1536" s="95" customFormat="1" ht="13.5" spans="1:13">
      <c r="A1536" s="96"/>
      <c r="E1536" s="102" t="s">
        <v>1604</v>
      </c>
      <c r="F1536" s="48"/>
      <c r="G1536" s="48"/>
      <c r="H1536" s="48"/>
      <c r="I1536" s="48"/>
      <c r="J1536" s="48"/>
      <c r="K1536" s="48"/>
      <c r="L1536" s="48"/>
      <c r="M1536" s="48"/>
    </row>
    <row r="1537" s="95" customFormat="1" ht="13.5" spans="1:13">
      <c r="A1537" s="96"/>
      <c r="E1537" s="102" t="s">
        <v>1605</v>
      </c>
      <c r="F1537" s="48"/>
      <c r="G1537" s="48"/>
      <c r="H1537" s="48"/>
      <c r="I1537" s="48"/>
      <c r="J1537" s="48"/>
      <c r="K1537" s="48"/>
      <c r="L1537" s="48"/>
      <c r="M1537" s="48"/>
    </row>
    <row r="1538" s="95" customFormat="1" ht="13.5" spans="1:13">
      <c r="A1538" s="96"/>
      <c r="E1538" s="102" t="s">
        <v>1606</v>
      </c>
      <c r="F1538" s="48"/>
      <c r="G1538" s="48"/>
      <c r="H1538" s="48"/>
      <c r="I1538" s="48"/>
      <c r="J1538" s="48"/>
      <c r="K1538" s="48"/>
      <c r="L1538" s="48"/>
      <c r="M1538" s="48"/>
    </row>
    <row r="1539" s="95" customFormat="1" ht="13.5" spans="1:13">
      <c r="A1539" s="96"/>
      <c r="E1539" s="102" t="s">
        <v>1607</v>
      </c>
      <c r="F1539" s="48"/>
      <c r="G1539" s="48"/>
      <c r="H1539" s="48"/>
      <c r="I1539" s="48"/>
      <c r="J1539" s="48"/>
      <c r="K1539" s="48"/>
      <c r="L1539" s="48"/>
      <c r="M1539" s="48"/>
    </row>
    <row r="1540" s="95" customFormat="1" ht="13.5" spans="1:13">
      <c r="A1540" s="96"/>
      <c r="E1540" s="102" t="s">
        <v>1608</v>
      </c>
      <c r="F1540" s="48"/>
      <c r="G1540" s="48"/>
      <c r="H1540" s="48"/>
      <c r="I1540" s="48"/>
      <c r="J1540" s="48"/>
      <c r="K1540" s="48"/>
      <c r="L1540" s="48"/>
      <c r="M1540" s="48"/>
    </row>
    <row r="1541" s="95" customFormat="1" ht="13.5" spans="1:13">
      <c r="A1541" s="96"/>
      <c r="E1541" s="102" t="s">
        <v>1609</v>
      </c>
      <c r="F1541" s="48"/>
      <c r="G1541" s="48"/>
      <c r="H1541" s="48"/>
      <c r="I1541" s="48"/>
      <c r="J1541" s="48"/>
      <c r="K1541" s="48"/>
      <c r="L1541" s="48"/>
      <c r="M1541" s="48"/>
    </row>
    <row r="1542" s="95" customFormat="1" ht="13.5" spans="1:13">
      <c r="A1542" s="96"/>
      <c r="E1542" s="102" t="s">
        <v>1610</v>
      </c>
      <c r="F1542" s="48"/>
      <c r="G1542" s="48"/>
      <c r="H1542" s="48"/>
      <c r="I1542" s="48"/>
      <c r="J1542" s="48"/>
      <c r="K1542" s="48"/>
      <c r="L1542" s="48"/>
      <c r="M1542" s="48"/>
    </row>
    <row r="1543" s="95" customFormat="1" ht="13.5" spans="1:13">
      <c r="A1543" s="96"/>
      <c r="E1543" s="102" t="s">
        <v>1611</v>
      </c>
      <c r="F1543" s="48"/>
      <c r="G1543" s="48"/>
      <c r="H1543" s="48"/>
      <c r="I1543" s="48"/>
      <c r="J1543" s="48"/>
      <c r="K1543" s="48"/>
      <c r="L1543" s="48"/>
      <c r="M1543" s="48"/>
    </row>
    <row r="1544" s="95" customFormat="1" ht="13.5" spans="1:13">
      <c r="A1544" s="96"/>
      <c r="E1544" s="102" t="s">
        <v>1612</v>
      </c>
      <c r="F1544" s="48"/>
      <c r="G1544" s="48"/>
      <c r="H1544" s="48"/>
      <c r="I1544" s="48"/>
      <c r="J1544" s="48"/>
      <c r="K1544" s="48"/>
      <c r="L1544" s="48"/>
      <c r="M1544" s="48"/>
    </row>
    <row r="1545" s="95" customFormat="1" ht="13.5" spans="1:13">
      <c r="A1545" s="96"/>
      <c r="E1545" s="102" t="s">
        <v>1613</v>
      </c>
      <c r="F1545" s="48"/>
      <c r="G1545" s="48"/>
      <c r="H1545" s="48"/>
      <c r="I1545" s="48"/>
      <c r="J1545" s="48"/>
      <c r="K1545" s="48"/>
      <c r="L1545" s="48"/>
      <c r="M1545" s="48"/>
    </row>
    <row r="1546" s="95" customFormat="1" ht="13.5" spans="1:13">
      <c r="A1546" s="96"/>
      <c r="E1546" s="102" t="s">
        <v>1614</v>
      </c>
      <c r="F1546" s="48"/>
      <c r="G1546" s="48"/>
      <c r="H1546" s="48"/>
      <c r="I1546" s="48"/>
      <c r="J1546" s="48"/>
      <c r="K1546" s="48"/>
      <c r="L1546" s="48"/>
      <c r="M1546" s="48"/>
    </row>
    <row r="1547" s="95" customFormat="1" ht="13.5" spans="1:13">
      <c r="A1547" s="96"/>
      <c r="E1547" s="102" t="s">
        <v>1615</v>
      </c>
      <c r="F1547" s="48"/>
      <c r="G1547" s="48"/>
      <c r="H1547" s="48"/>
      <c r="I1547" s="48"/>
      <c r="J1547" s="48"/>
      <c r="K1547" s="48"/>
      <c r="L1547" s="48"/>
      <c r="M1547" s="48"/>
    </row>
    <row r="1548" s="95" customFormat="1" ht="13.5" spans="1:13">
      <c r="A1548" s="96"/>
      <c r="E1548" s="102" t="s">
        <v>1616</v>
      </c>
      <c r="F1548" s="48"/>
      <c r="G1548" s="48"/>
      <c r="H1548" s="48"/>
      <c r="I1548" s="48"/>
      <c r="J1548" s="48"/>
      <c r="K1548" s="48"/>
      <c r="L1548" s="48"/>
      <c r="M1548" s="48"/>
    </row>
    <row r="1549" s="95" customFormat="1" ht="13.5" spans="1:13">
      <c r="A1549" s="96"/>
      <c r="E1549" s="102" t="s">
        <v>1617</v>
      </c>
      <c r="F1549" s="48"/>
      <c r="G1549" s="48"/>
      <c r="H1549" s="48"/>
      <c r="I1549" s="48"/>
      <c r="J1549" s="48"/>
      <c r="K1549" s="48"/>
      <c r="L1549" s="48"/>
      <c r="M1549" s="48"/>
    </row>
    <row r="1550" s="95" customFormat="1" ht="13.5" spans="1:13">
      <c r="A1550" s="96"/>
      <c r="E1550" s="102" t="s">
        <v>1618</v>
      </c>
      <c r="F1550" s="48"/>
      <c r="G1550" s="48"/>
      <c r="H1550" s="48"/>
      <c r="I1550" s="48"/>
      <c r="J1550" s="48"/>
      <c r="K1550" s="48"/>
      <c r="L1550" s="48"/>
      <c r="M1550" s="48"/>
    </row>
    <row r="1551" s="95" customFormat="1" ht="13.5" spans="1:13">
      <c r="A1551" s="96"/>
      <c r="E1551" s="102" t="s">
        <v>1619</v>
      </c>
      <c r="F1551" s="48"/>
      <c r="G1551" s="48"/>
      <c r="H1551" s="48"/>
      <c r="I1551" s="48"/>
      <c r="J1551" s="48"/>
      <c r="K1551" s="48"/>
      <c r="L1551" s="48"/>
      <c r="M1551" s="48"/>
    </row>
    <row r="1552" s="95" customFormat="1" ht="13.5" spans="1:13">
      <c r="A1552" s="96"/>
      <c r="E1552" s="102" t="s">
        <v>1620</v>
      </c>
      <c r="F1552" s="48"/>
      <c r="G1552" s="48"/>
      <c r="H1552" s="48"/>
      <c r="I1552" s="48"/>
      <c r="J1552" s="48"/>
      <c r="K1552" s="48"/>
      <c r="L1552" s="48"/>
      <c r="M1552" s="48"/>
    </row>
    <row r="1553" s="95" customFormat="1" ht="13.5" spans="1:13">
      <c r="A1553" s="96"/>
      <c r="E1553" s="102" t="s">
        <v>1621</v>
      </c>
      <c r="F1553" s="48"/>
      <c r="G1553" s="48"/>
      <c r="H1553" s="48"/>
      <c r="I1553" s="48"/>
      <c r="J1553" s="48"/>
      <c r="K1553" s="48"/>
      <c r="L1553" s="48"/>
      <c r="M1553" s="48"/>
    </row>
    <row r="1554" s="95" customFormat="1" ht="13.5" spans="1:13">
      <c r="A1554" s="96"/>
      <c r="E1554" s="102" t="s">
        <v>1622</v>
      </c>
      <c r="F1554" s="48"/>
      <c r="G1554" s="48"/>
      <c r="H1554" s="48"/>
      <c r="I1554" s="48"/>
      <c r="J1554" s="48"/>
      <c r="K1554" s="48"/>
      <c r="L1554" s="48"/>
      <c r="M1554" s="48"/>
    </row>
    <row r="1555" s="95" customFormat="1" ht="13.5" spans="1:13">
      <c r="A1555" s="96"/>
      <c r="E1555" s="102" t="s">
        <v>1623</v>
      </c>
      <c r="F1555" s="48"/>
      <c r="G1555" s="48"/>
      <c r="H1555" s="48"/>
      <c r="I1555" s="48"/>
      <c r="J1555" s="48"/>
      <c r="K1555" s="48"/>
      <c r="L1555" s="48"/>
      <c r="M1555" s="48"/>
    </row>
    <row r="1556" s="95" customFormat="1" ht="13.5" spans="1:13">
      <c r="A1556" s="96"/>
      <c r="E1556" s="102" t="s">
        <v>1624</v>
      </c>
      <c r="F1556" s="48"/>
      <c r="G1556" s="48"/>
      <c r="H1556" s="48"/>
      <c r="I1556" s="48"/>
      <c r="J1556" s="48"/>
      <c r="K1556" s="48"/>
      <c r="L1556" s="48"/>
      <c r="M1556" s="48"/>
    </row>
    <row r="1557" s="95" customFormat="1" ht="13.5" spans="1:13">
      <c r="A1557" s="96"/>
      <c r="E1557" s="102" t="s">
        <v>1625</v>
      </c>
      <c r="F1557" s="48"/>
      <c r="G1557" s="48"/>
      <c r="H1557" s="48"/>
      <c r="I1557" s="48"/>
      <c r="J1557" s="48"/>
      <c r="K1557" s="48"/>
      <c r="L1557" s="48"/>
      <c r="M1557" s="48"/>
    </row>
    <row r="1558" s="95" customFormat="1" ht="13.5" spans="1:13">
      <c r="A1558" s="96"/>
      <c r="E1558" s="102" t="s">
        <v>1626</v>
      </c>
      <c r="F1558" s="48"/>
      <c r="G1558" s="48"/>
      <c r="H1558" s="48"/>
      <c r="I1558" s="48"/>
      <c r="J1558" s="48"/>
      <c r="K1558" s="48"/>
      <c r="L1558" s="48"/>
      <c r="M1558" s="48"/>
    </row>
    <row r="1559" s="95" customFormat="1" ht="13.5" spans="1:13">
      <c r="A1559" s="96"/>
      <c r="E1559" s="102" t="s">
        <v>1627</v>
      </c>
      <c r="F1559" s="48"/>
      <c r="G1559" s="48"/>
      <c r="H1559" s="48"/>
      <c r="I1559" s="48"/>
      <c r="J1559" s="48"/>
      <c r="K1559" s="48"/>
      <c r="L1559" s="48"/>
      <c r="M1559" s="48"/>
    </row>
    <row r="1560" s="95" customFormat="1" ht="13.5" spans="1:13">
      <c r="A1560" s="96"/>
      <c r="E1560" s="102" t="s">
        <v>1628</v>
      </c>
      <c r="F1560" s="48"/>
      <c r="G1560" s="48"/>
      <c r="H1560" s="48"/>
      <c r="I1560" s="48"/>
      <c r="J1560" s="48"/>
      <c r="K1560" s="48"/>
      <c r="L1560" s="48"/>
      <c r="M1560" s="48"/>
    </row>
    <row r="1561" s="95" customFormat="1" ht="13.5" spans="1:13">
      <c r="A1561" s="96"/>
      <c r="E1561" s="102" t="s">
        <v>1629</v>
      </c>
      <c r="F1561" s="48"/>
      <c r="G1561" s="48"/>
      <c r="H1561" s="48"/>
      <c r="I1561" s="48"/>
      <c r="J1561" s="48"/>
      <c r="K1561" s="48"/>
      <c r="L1561" s="48"/>
      <c r="M1561" s="48"/>
    </row>
    <row r="1562" s="95" customFormat="1" ht="13.5" spans="1:13">
      <c r="A1562" s="96"/>
      <c r="E1562" s="102" t="s">
        <v>1630</v>
      </c>
      <c r="F1562" s="48"/>
      <c r="G1562" s="48"/>
      <c r="H1562" s="48"/>
      <c r="I1562" s="48"/>
      <c r="J1562" s="48"/>
      <c r="K1562" s="48"/>
      <c r="L1562" s="48"/>
      <c r="M1562" s="48"/>
    </row>
    <row r="1563" s="95" customFormat="1" ht="13.5" spans="1:13">
      <c r="A1563" s="96"/>
      <c r="E1563" s="102" t="s">
        <v>1631</v>
      </c>
      <c r="F1563" s="48"/>
      <c r="G1563" s="48"/>
      <c r="H1563" s="48"/>
      <c r="I1563" s="48"/>
      <c r="J1563" s="48"/>
      <c r="K1563" s="48"/>
      <c r="L1563" s="48"/>
      <c r="M1563" s="48"/>
    </row>
    <row r="1564" s="95" customFormat="1" ht="13.5" spans="1:13">
      <c r="A1564" s="96"/>
      <c r="E1564" s="102" t="s">
        <v>1632</v>
      </c>
      <c r="F1564" s="48"/>
      <c r="G1564" s="48"/>
      <c r="H1564" s="48"/>
      <c r="I1564" s="48"/>
      <c r="J1564" s="48"/>
      <c r="K1564" s="48"/>
      <c r="L1564" s="48"/>
      <c r="M1564" s="48"/>
    </row>
    <row r="1565" s="95" customFormat="1" ht="13.5" spans="1:13">
      <c r="A1565" s="96"/>
      <c r="E1565" s="102" t="s">
        <v>1633</v>
      </c>
      <c r="F1565" s="48"/>
      <c r="G1565" s="48"/>
      <c r="H1565" s="48"/>
      <c r="I1565" s="48"/>
      <c r="J1565" s="48"/>
      <c r="K1565" s="48"/>
      <c r="L1565" s="48"/>
      <c r="M1565" s="48"/>
    </row>
    <row r="1566" s="95" customFormat="1" ht="13.5" spans="1:13">
      <c r="A1566" s="96"/>
      <c r="E1566" s="102" t="s">
        <v>1634</v>
      </c>
      <c r="F1566" s="48"/>
      <c r="G1566" s="48"/>
      <c r="H1566" s="48"/>
      <c r="I1566" s="48"/>
      <c r="J1566" s="48"/>
      <c r="K1566" s="48"/>
      <c r="L1566" s="48"/>
      <c r="M1566" s="48"/>
    </row>
    <row r="1567" s="95" customFormat="1" ht="13.5" spans="1:13">
      <c r="A1567" s="96"/>
      <c r="E1567" s="102" t="s">
        <v>1635</v>
      </c>
      <c r="F1567" s="48"/>
      <c r="G1567" s="48"/>
      <c r="H1567" s="48"/>
      <c r="I1567" s="48"/>
      <c r="J1567" s="48"/>
      <c r="K1567" s="48"/>
      <c r="L1567" s="48"/>
      <c r="M1567" s="48"/>
    </row>
    <row r="1568" s="95" customFormat="1" ht="13.5" spans="1:13">
      <c r="A1568" s="96"/>
      <c r="E1568" s="102" t="s">
        <v>1636</v>
      </c>
      <c r="F1568" s="48"/>
      <c r="G1568" s="48"/>
      <c r="H1568" s="48"/>
      <c r="I1568" s="48"/>
      <c r="J1568" s="48"/>
      <c r="K1568" s="48"/>
      <c r="L1568" s="48"/>
      <c r="M1568" s="48"/>
    </row>
    <row r="1569" s="95" customFormat="1" ht="13.5" spans="1:13">
      <c r="A1569" s="96"/>
      <c r="E1569" s="102" t="s">
        <v>1637</v>
      </c>
      <c r="F1569" s="48"/>
      <c r="G1569" s="48"/>
      <c r="H1569" s="48"/>
      <c r="I1569" s="48"/>
      <c r="J1569" s="48"/>
      <c r="K1569" s="48"/>
      <c r="L1569" s="48"/>
      <c r="M1569" s="48"/>
    </row>
    <row r="1570" s="95" customFormat="1" ht="13.5" spans="1:13">
      <c r="A1570" s="96"/>
      <c r="E1570" s="102" t="s">
        <v>1638</v>
      </c>
      <c r="F1570" s="48"/>
      <c r="G1570" s="48"/>
      <c r="H1570" s="48"/>
      <c r="I1570" s="48"/>
      <c r="J1570" s="48"/>
      <c r="K1570" s="48"/>
      <c r="L1570" s="48"/>
      <c r="M1570" s="48"/>
    </row>
    <row r="1571" s="95" customFormat="1" ht="13.5" spans="1:13">
      <c r="A1571" s="96"/>
      <c r="E1571" s="102" t="s">
        <v>1639</v>
      </c>
      <c r="F1571" s="48"/>
      <c r="G1571" s="48"/>
      <c r="H1571" s="48"/>
      <c r="I1571" s="48"/>
      <c r="J1571" s="48"/>
      <c r="K1571" s="48"/>
      <c r="L1571" s="48"/>
      <c r="M1571" s="48"/>
    </row>
    <row r="1572" s="95" customFormat="1" ht="13.5" spans="1:13">
      <c r="A1572" s="96"/>
      <c r="E1572" s="102" t="s">
        <v>1640</v>
      </c>
      <c r="F1572" s="48"/>
      <c r="G1572" s="48"/>
      <c r="H1572" s="48"/>
      <c r="I1572" s="48"/>
      <c r="J1572" s="48"/>
      <c r="K1572" s="48"/>
      <c r="L1572" s="48"/>
      <c r="M1572" s="48"/>
    </row>
    <row r="1573" s="95" customFormat="1" ht="13.5" spans="1:13">
      <c r="A1573" s="96"/>
      <c r="E1573" s="102" t="s">
        <v>1641</v>
      </c>
      <c r="F1573" s="48"/>
      <c r="G1573" s="48"/>
      <c r="H1573" s="48"/>
      <c r="I1573" s="48"/>
      <c r="J1573" s="48"/>
      <c r="K1573" s="48"/>
      <c r="L1573" s="48"/>
      <c r="M1573" s="48"/>
    </row>
    <row r="1574" s="95" customFormat="1" ht="13.5" spans="1:13">
      <c r="A1574" s="96"/>
      <c r="E1574" s="102" t="s">
        <v>1642</v>
      </c>
      <c r="F1574" s="48"/>
      <c r="G1574" s="48"/>
      <c r="H1574" s="48"/>
      <c r="I1574" s="48"/>
      <c r="J1574" s="48"/>
      <c r="K1574" s="48"/>
      <c r="L1574" s="48"/>
      <c r="M1574" s="48"/>
    </row>
    <row r="1575" s="95" customFormat="1" ht="13.5" spans="1:13">
      <c r="A1575" s="96"/>
      <c r="E1575" s="102" t="s">
        <v>1643</v>
      </c>
      <c r="F1575" s="48"/>
      <c r="G1575" s="48"/>
      <c r="H1575" s="48"/>
      <c r="I1575" s="48"/>
      <c r="J1575" s="48"/>
      <c r="K1575" s="48"/>
      <c r="L1575" s="48"/>
      <c r="M1575" s="48"/>
    </row>
    <row r="1576" s="95" customFormat="1" ht="13.5" spans="1:13">
      <c r="A1576" s="96"/>
      <c r="E1576" s="102" t="s">
        <v>1644</v>
      </c>
      <c r="F1576" s="48"/>
      <c r="G1576" s="48"/>
      <c r="H1576" s="48"/>
      <c r="I1576" s="48"/>
      <c r="J1576" s="48"/>
      <c r="K1576" s="48"/>
      <c r="L1576" s="48"/>
      <c r="M1576" s="48"/>
    </row>
    <row r="1577" s="95" customFormat="1" ht="13.5" spans="1:13">
      <c r="A1577" s="96"/>
      <c r="E1577" s="102" t="s">
        <v>1645</v>
      </c>
      <c r="F1577" s="48"/>
      <c r="G1577" s="48"/>
      <c r="H1577" s="48"/>
      <c r="I1577" s="48"/>
      <c r="J1577" s="48"/>
      <c r="K1577" s="48"/>
      <c r="L1577" s="48"/>
      <c r="M1577" s="48"/>
    </row>
    <row r="1578" s="95" customFormat="1" ht="13.5" spans="1:13">
      <c r="A1578" s="96"/>
      <c r="E1578" s="102" t="s">
        <v>1646</v>
      </c>
      <c r="F1578" s="48"/>
      <c r="G1578" s="48"/>
      <c r="H1578" s="48"/>
      <c r="I1578" s="48"/>
      <c r="J1578" s="48"/>
      <c r="K1578" s="48"/>
      <c r="L1578" s="48"/>
      <c r="M1578" s="48"/>
    </row>
    <row r="1579" s="95" customFormat="1" ht="13.5" spans="1:13">
      <c r="A1579" s="96"/>
      <c r="E1579" s="102" t="s">
        <v>1647</v>
      </c>
      <c r="F1579" s="48"/>
      <c r="G1579" s="48"/>
      <c r="H1579" s="48"/>
      <c r="I1579" s="48"/>
      <c r="J1579" s="48"/>
      <c r="K1579" s="48"/>
      <c r="L1579" s="48"/>
      <c r="M1579" s="48"/>
    </row>
    <row r="1580" s="95" customFormat="1" ht="13.5" spans="1:13">
      <c r="A1580" s="96"/>
      <c r="E1580" s="102" t="s">
        <v>1648</v>
      </c>
      <c r="F1580" s="48"/>
      <c r="G1580" s="48"/>
      <c r="H1580" s="48"/>
      <c r="I1580" s="48"/>
      <c r="J1580" s="48"/>
      <c r="K1580" s="48"/>
      <c r="L1580" s="48"/>
      <c r="M1580" s="48"/>
    </row>
    <row r="1581" s="95" customFormat="1" ht="13.5" spans="1:13">
      <c r="A1581" s="96"/>
      <c r="E1581" s="102" t="s">
        <v>1649</v>
      </c>
      <c r="F1581" s="48"/>
      <c r="G1581" s="48"/>
      <c r="H1581" s="48"/>
      <c r="I1581" s="48"/>
      <c r="J1581" s="48"/>
      <c r="K1581" s="48"/>
      <c r="L1581" s="48"/>
      <c r="M1581" s="48"/>
    </row>
    <row r="1582" s="95" customFormat="1" ht="13.5" spans="1:13">
      <c r="A1582" s="96"/>
      <c r="E1582" s="102" t="s">
        <v>1650</v>
      </c>
      <c r="F1582" s="48"/>
      <c r="G1582" s="48"/>
      <c r="H1582" s="48"/>
      <c r="I1582" s="48"/>
      <c r="J1582" s="48"/>
      <c r="K1582" s="48"/>
      <c r="L1582" s="48"/>
      <c r="M1582" s="48"/>
    </row>
    <row r="1583" s="95" customFormat="1" ht="13.5" spans="1:13">
      <c r="A1583" s="96"/>
      <c r="E1583" s="102" t="s">
        <v>1651</v>
      </c>
      <c r="F1583" s="48"/>
      <c r="G1583" s="48"/>
      <c r="H1583" s="48"/>
      <c r="I1583" s="48"/>
      <c r="J1583" s="48"/>
      <c r="K1583" s="48"/>
      <c r="L1583" s="48"/>
      <c r="M1583" s="48"/>
    </row>
    <row r="1584" s="95" customFormat="1" ht="13.5" spans="1:13">
      <c r="A1584" s="96"/>
      <c r="E1584" s="102" t="s">
        <v>1652</v>
      </c>
      <c r="F1584" s="48"/>
      <c r="G1584" s="48"/>
      <c r="H1584" s="48"/>
      <c r="I1584" s="48"/>
      <c r="J1584" s="48"/>
      <c r="K1584" s="48"/>
      <c r="L1584" s="48"/>
      <c r="M1584" s="48"/>
    </row>
    <row r="1585" s="95" customFormat="1" ht="13.5" spans="1:13">
      <c r="A1585" s="96"/>
      <c r="E1585" s="102" t="s">
        <v>1653</v>
      </c>
      <c r="F1585" s="48"/>
      <c r="G1585" s="48"/>
      <c r="H1585" s="48"/>
      <c r="I1585" s="48"/>
      <c r="J1585" s="48"/>
      <c r="K1585" s="48"/>
      <c r="L1585" s="48"/>
      <c r="M1585" s="48"/>
    </row>
    <row r="1586" s="95" customFormat="1" ht="13.5" spans="1:13">
      <c r="A1586" s="96"/>
      <c r="E1586" s="102" t="s">
        <v>1654</v>
      </c>
      <c r="F1586" s="48"/>
      <c r="G1586" s="48"/>
      <c r="H1586" s="48"/>
      <c r="I1586" s="48"/>
      <c r="J1586" s="48"/>
      <c r="K1586" s="48"/>
      <c r="L1586" s="48"/>
      <c r="M1586" s="48"/>
    </row>
    <row r="1587" s="95" customFormat="1" ht="13.5" spans="1:13">
      <c r="A1587" s="96"/>
      <c r="E1587" s="102" t="s">
        <v>1655</v>
      </c>
      <c r="F1587" s="48"/>
      <c r="G1587" s="48"/>
      <c r="H1587" s="48"/>
      <c r="I1587" s="48"/>
      <c r="J1587" s="48"/>
      <c r="K1587" s="48"/>
      <c r="L1587" s="48"/>
      <c r="M1587" s="48"/>
    </row>
    <row r="1588" s="95" customFormat="1" ht="13.5" spans="1:13">
      <c r="A1588" s="96"/>
      <c r="E1588" s="102" t="s">
        <v>1656</v>
      </c>
      <c r="F1588" s="48"/>
      <c r="G1588" s="48"/>
      <c r="H1588" s="48"/>
      <c r="I1588" s="48"/>
      <c r="J1588" s="48"/>
      <c r="K1588" s="48"/>
      <c r="L1588" s="48"/>
      <c r="M1588" s="48"/>
    </row>
    <row r="1589" s="95" customFormat="1" ht="13.5" spans="1:13">
      <c r="A1589" s="96"/>
      <c r="E1589" s="102" t="s">
        <v>1657</v>
      </c>
      <c r="F1589" s="48"/>
      <c r="G1589" s="48"/>
      <c r="H1589" s="48"/>
      <c r="I1589" s="48"/>
      <c r="J1589" s="48"/>
      <c r="K1589" s="48"/>
      <c r="L1589" s="48"/>
      <c r="M1589" s="48"/>
    </row>
    <row r="1590" s="95" customFormat="1" ht="13.5" spans="1:13">
      <c r="A1590" s="96"/>
      <c r="E1590" s="102" t="s">
        <v>1658</v>
      </c>
      <c r="F1590" s="48"/>
      <c r="G1590" s="48"/>
      <c r="H1590" s="48"/>
      <c r="I1590" s="48"/>
      <c r="J1590" s="48"/>
      <c r="K1590" s="48"/>
      <c r="L1590" s="48"/>
      <c r="M1590" s="48"/>
    </row>
    <row r="1591" s="95" customFormat="1" ht="13.5" spans="1:13">
      <c r="A1591" s="96"/>
      <c r="E1591" s="102" t="s">
        <v>1659</v>
      </c>
      <c r="F1591" s="48"/>
      <c r="G1591" s="48"/>
      <c r="H1591" s="48"/>
      <c r="I1591" s="48"/>
      <c r="J1591" s="48"/>
      <c r="K1591" s="48"/>
      <c r="L1591" s="48"/>
      <c r="M1591" s="48"/>
    </row>
    <row r="1592" s="95" customFormat="1" ht="13.5" spans="1:13">
      <c r="A1592" s="96"/>
      <c r="E1592" s="102" t="s">
        <v>1660</v>
      </c>
      <c r="F1592" s="48"/>
      <c r="G1592" s="48"/>
      <c r="H1592" s="48"/>
      <c r="I1592" s="48"/>
      <c r="J1592" s="48"/>
      <c r="K1592" s="48"/>
      <c r="L1592" s="48"/>
      <c r="M1592" s="48"/>
    </row>
    <row r="1593" s="95" customFormat="1" ht="13.5" spans="1:13">
      <c r="A1593" s="96"/>
      <c r="E1593" s="102" t="s">
        <v>1661</v>
      </c>
      <c r="F1593" s="48"/>
      <c r="G1593" s="48"/>
      <c r="H1593" s="48"/>
      <c r="I1593" s="48"/>
      <c r="J1593" s="48"/>
      <c r="K1593" s="48"/>
      <c r="L1593" s="48"/>
      <c r="M1593" s="48"/>
    </row>
    <row r="1594" s="95" customFormat="1" ht="13.5" spans="1:13">
      <c r="A1594" s="96"/>
      <c r="E1594" s="102" t="s">
        <v>1662</v>
      </c>
      <c r="F1594" s="48"/>
      <c r="G1594" s="48"/>
      <c r="H1594" s="48"/>
      <c r="I1594" s="48"/>
      <c r="J1594" s="48"/>
      <c r="K1594" s="48"/>
      <c r="L1594" s="48"/>
      <c r="M1594" s="48"/>
    </row>
    <row r="1595" s="95" customFormat="1" ht="13.5" spans="1:13">
      <c r="A1595" s="96"/>
      <c r="E1595" s="102" t="s">
        <v>1663</v>
      </c>
      <c r="F1595" s="48"/>
      <c r="G1595" s="48"/>
      <c r="H1595" s="48"/>
      <c r="I1595" s="48"/>
      <c r="J1595" s="48"/>
      <c r="K1595" s="48"/>
      <c r="L1595" s="48"/>
      <c r="M1595" s="48"/>
    </row>
    <row r="1596" s="95" customFormat="1" ht="13.5" spans="1:13">
      <c r="A1596" s="96"/>
      <c r="E1596" s="102" t="s">
        <v>1664</v>
      </c>
      <c r="F1596" s="48"/>
      <c r="G1596" s="48"/>
      <c r="H1596" s="48"/>
      <c r="I1596" s="48"/>
      <c r="J1596" s="48"/>
      <c r="K1596" s="48"/>
      <c r="L1596" s="48"/>
      <c r="M1596" s="48"/>
    </row>
    <row r="1597" s="95" customFormat="1" ht="13.5" spans="1:13">
      <c r="A1597" s="96"/>
      <c r="E1597" s="102" t="s">
        <v>1665</v>
      </c>
      <c r="F1597" s="48"/>
      <c r="G1597" s="48"/>
      <c r="H1597" s="48"/>
      <c r="I1597" s="48"/>
      <c r="J1597" s="48"/>
      <c r="K1597" s="48"/>
      <c r="L1597" s="48"/>
      <c r="M1597" s="48"/>
    </row>
    <row r="1598" s="95" customFormat="1" ht="13.5" spans="1:13">
      <c r="A1598" s="96"/>
      <c r="E1598" s="102" t="s">
        <v>1666</v>
      </c>
      <c r="F1598" s="48"/>
      <c r="G1598" s="48"/>
      <c r="H1598" s="48"/>
      <c r="I1598" s="48"/>
      <c r="J1598" s="48"/>
      <c r="K1598" s="48"/>
      <c r="L1598" s="48"/>
      <c r="M1598" s="48"/>
    </row>
    <row r="1599" s="95" customFormat="1" ht="13.5" spans="1:13">
      <c r="A1599" s="96"/>
      <c r="E1599" s="102" t="s">
        <v>1667</v>
      </c>
      <c r="F1599" s="48"/>
      <c r="G1599" s="48"/>
      <c r="H1599" s="48"/>
      <c r="I1599" s="48"/>
      <c r="J1599" s="48"/>
      <c r="K1599" s="48"/>
      <c r="L1599" s="48"/>
      <c r="M1599" s="48"/>
    </row>
    <row r="1600" s="95" customFormat="1" ht="13.5" spans="1:13">
      <c r="A1600" s="96"/>
      <c r="E1600" s="102" t="s">
        <v>1668</v>
      </c>
      <c r="F1600" s="48"/>
      <c r="G1600" s="48"/>
      <c r="H1600" s="48"/>
      <c r="I1600" s="48"/>
      <c r="J1600" s="48"/>
      <c r="K1600" s="48"/>
      <c r="L1600" s="48"/>
      <c r="M1600" s="48"/>
    </row>
    <row r="1601" s="95" customFormat="1" ht="13.5" spans="1:13">
      <c r="A1601" s="96"/>
      <c r="E1601" s="102" t="s">
        <v>1669</v>
      </c>
      <c r="F1601" s="48"/>
      <c r="G1601" s="48"/>
      <c r="H1601" s="48"/>
      <c r="I1601" s="48"/>
      <c r="J1601" s="48"/>
      <c r="K1601" s="48"/>
      <c r="L1601" s="48"/>
      <c r="M1601" s="48"/>
    </row>
    <row r="1602" s="95" customFormat="1" ht="13.5" spans="1:13">
      <c r="A1602" s="96"/>
      <c r="E1602" s="102" t="s">
        <v>1670</v>
      </c>
      <c r="F1602" s="48"/>
      <c r="G1602" s="48"/>
      <c r="H1602" s="48"/>
      <c r="I1602" s="48"/>
      <c r="J1602" s="48"/>
      <c r="K1602" s="48"/>
      <c r="L1602" s="48"/>
      <c r="M1602" s="48"/>
    </row>
    <row r="1603" s="95" customFormat="1" ht="13.5" spans="1:13">
      <c r="A1603" s="96"/>
      <c r="E1603" s="102" t="s">
        <v>1671</v>
      </c>
      <c r="F1603" s="48"/>
      <c r="G1603" s="48"/>
      <c r="H1603" s="48"/>
      <c r="I1603" s="48"/>
      <c r="J1603" s="48"/>
      <c r="K1603" s="48"/>
      <c r="L1603" s="48"/>
      <c r="M1603" s="48"/>
    </row>
    <row r="1604" s="95" customFormat="1" ht="13.5" spans="1:13">
      <c r="A1604" s="96"/>
      <c r="E1604" s="102" t="s">
        <v>1672</v>
      </c>
      <c r="F1604" s="48"/>
      <c r="G1604" s="48"/>
      <c r="H1604" s="48"/>
      <c r="I1604" s="48"/>
      <c r="J1604" s="48"/>
      <c r="K1604" s="48"/>
      <c r="L1604" s="48"/>
      <c r="M1604" s="48"/>
    </row>
    <row r="1605" s="95" customFormat="1" ht="13.5" spans="1:13">
      <c r="A1605" s="96"/>
      <c r="E1605" s="102" t="s">
        <v>1673</v>
      </c>
      <c r="F1605" s="48"/>
      <c r="G1605" s="48"/>
      <c r="H1605" s="48"/>
      <c r="I1605" s="48"/>
      <c r="J1605" s="48"/>
      <c r="K1605" s="48"/>
      <c r="L1605" s="48"/>
      <c r="M1605" s="48"/>
    </row>
    <row r="1606" s="95" customFormat="1" ht="13.5" spans="1:13">
      <c r="A1606" s="96"/>
      <c r="E1606" s="102" t="s">
        <v>1674</v>
      </c>
      <c r="F1606" s="48"/>
      <c r="G1606" s="48"/>
      <c r="H1606" s="48"/>
      <c r="I1606" s="48"/>
      <c r="J1606" s="48"/>
      <c r="K1606" s="48"/>
      <c r="L1606" s="48"/>
      <c r="M1606" s="48"/>
    </row>
    <row r="1607" s="95" customFormat="1" ht="13.5" spans="1:13">
      <c r="A1607" s="96"/>
      <c r="E1607" s="102" t="s">
        <v>1675</v>
      </c>
      <c r="F1607" s="48"/>
      <c r="G1607" s="48"/>
      <c r="H1607" s="48"/>
      <c r="I1607" s="48"/>
      <c r="J1607" s="48"/>
      <c r="K1607" s="48"/>
      <c r="L1607" s="48"/>
      <c r="M1607" s="48"/>
    </row>
    <row r="1608" s="95" customFormat="1" ht="13.5" spans="1:13">
      <c r="A1608" s="96"/>
      <c r="E1608" s="102" t="s">
        <v>1676</v>
      </c>
      <c r="F1608" s="48"/>
      <c r="G1608" s="48"/>
      <c r="H1608" s="48"/>
      <c r="I1608" s="48"/>
      <c r="J1608" s="48"/>
      <c r="K1608" s="48"/>
      <c r="L1608" s="48"/>
      <c r="M1608" s="48"/>
    </row>
    <row r="1609" s="95" customFormat="1" ht="13.5" spans="1:13">
      <c r="A1609" s="96"/>
      <c r="E1609" s="102" t="s">
        <v>1677</v>
      </c>
      <c r="F1609" s="48"/>
      <c r="G1609" s="48"/>
      <c r="H1609" s="48"/>
      <c r="I1609" s="48"/>
      <c r="J1609" s="48"/>
      <c r="K1609" s="48"/>
      <c r="L1609" s="48"/>
      <c r="M1609" s="48"/>
    </row>
    <row r="1610" s="95" customFormat="1" ht="13.5" spans="1:13">
      <c r="A1610" s="96"/>
      <c r="E1610" s="102" t="s">
        <v>1678</v>
      </c>
      <c r="F1610" s="48"/>
      <c r="G1610" s="48"/>
      <c r="H1610" s="48"/>
      <c r="I1610" s="48"/>
      <c r="J1610" s="48"/>
      <c r="K1610" s="48"/>
      <c r="L1610" s="48"/>
      <c r="M1610" s="48"/>
    </row>
    <row r="1611" s="95" customFormat="1" ht="13.5" spans="1:13">
      <c r="A1611" s="96"/>
      <c r="E1611" s="102" t="s">
        <v>1679</v>
      </c>
      <c r="F1611" s="48"/>
      <c r="G1611" s="48"/>
      <c r="H1611" s="48"/>
      <c r="I1611" s="48"/>
      <c r="J1611" s="48"/>
      <c r="K1611" s="48"/>
      <c r="L1611" s="48"/>
      <c r="M1611" s="48"/>
    </row>
    <row r="1612" s="95" customFormat="1" ht="13.5" spans="1:13">
      <c r="A1612" s="96"/>
      <c r="E1612" s="102" t="s">
        <v>1680</v>
      </c>
      <c r="F1612" s="48"/>
      <c r="G1612" s="48"/>
      <c r="H1612" s="48"/>
      <c r="I1612" s="48"/>
      <c r="J1612" s="48"/>
      <c r="K1612" s="48"/>
      <c r="L1612" s="48"/>
      <c r="M1612" s="48"/>
    </row>
    <row r="1613" s="95" customFormat="1" ht="13.5" spans="1:13">
      <c r="A1613" s="96"/>
      <c r="E1613" s="102" t="s">
        <v>1681</v>
      </c>
      <c r="F1613" s="48"/>
      <c r="G1613" s="48"/>
      <c r="H1613" s="48"/>
      <c r="I1613" s="48"/>
      <c r="J1613" s="48"/>
      <c r="K1613" s="48"/>
      <c r="L1613" s="48"/>
      <c r="M1613" s="48"/>
    </row>
    <row r="1614" s="95" customFormat="1" ht="13.5" spans="1:13">
      <c r="A1614" s="96"/>
      <c r="E1614" s="102" t="s">
        <v>1682</v>
      </c>
      <c r="F1614" s="48"/>
      <c r="G1614" s="48"/>
      <c r="H1614" s="48"/>
      <c r="I1614" s="48"/>
      <c r="J1614" s="48"/>
      <c r="K1614" s="48"/>
      <c r="L1614" s="48"/>
      <c r="M1614" s="48"/>
    </row>
    <row r="1615" s="95" customFormat="1" ht="13.5" spans="1:13">
      <c r="A1615" s="96"/>
      <c r="E1615" s="102" t="s">
        <v>1683</v>
      </c>
      <c r="F1615" s="48"/>
      <c r="G1615" s="48"/>
      <c r="H1615" s="48"/>
      <c r="I1615" s="48"/>
      <c r="J1615" s="48"/>
      <c r="K1615" s="48"/>
      <c r="L1615" s="48"/>
      <c r="M1615" s="48"/>
    </row>
    <row r="1616" s="95" customFormat="1" ht="13.5" spans="1:13">
      <c r="A1616" s="96"/>
      <c r="E1616" s="102" t="s">
        <v>1684</v>
      </c>
      <c r="F1616" s="48"/>
      <c r="G1616" s="48"/>
      <c r="H1616" s="48"/>
      <c r="I1616" s="48"/>
      <c r="J1616" s="48"/>
      <c r="K1616" s="48"/>
      <c r="L1616" s="48"/>
      <c r="M1616" s="48"/>
    </row>
    <row r="1617" s="95" customFormat="1" ht="13.5" spans="1:13">
      <c r="A1617" s="96"/>
      <c r="E1617" s="102" t="s">
        <v>1685</v>
      </c>
      <c r="F1617" s="48"/>
      <c r="G1617" s="48"/>
      <c r="H1617" s="48"/>
      <c r="I1617" s="48"/>
      <c r="J1617" s="48"/>
      <c r="K1617" s="48"/>
      <c r="L1617" s="48"/>
      <c r="M1617" s="48"/>
    </row>
    <row r="1618" s="95" customFormat="1" ht="13.5" spans="1:13">
      <c r="A1618" s="96"/>
      <c r="E1618" s="102" t="s">
        <v>1686</v>
      </c>
      <c r="F1618" s="48"/>
      <c r="G1618" s="48"/>
      <c r="H1618" s="48"/>
      <c r="I1618" s="48"/>
      <c r="J1618" s="48"/>
      <c r="K1618" s="48"/>
      <c r="L1618" s="48"/>
      <c r="M1618" s="48"/>
    </row>
    <row r="1619" s="95" customFormat="1" ht="13.5" spans="1:13">
      <c r="A1619" s="96"/>
      <c r="E1619" s="102" t="s">
        <v>1687</v>
      </c>
      <c r="F1619" s="48"/>
      <c r="G1619" s="48"/>
      <c r="H1619" s="48"/>
      <c r="I1619" s="48"/>
      <c r="J1619" s="48"/>
      <c r="K1619" s="48"/>
      <c r="L1619" s="48"/>
      <c r="M1619" s="48"/>
    </row>
    <row r="1620" s="95" customFormat="1" ht="13.5" spans="1:13">
      <c r="A1620" s="96"/>
      <c r="E1620" s="102" t="s">
        <v>1688</v>
      </c>
      <c r="F1620" s="48"/>
      <c r="G1620" s="48"/>
      <c r="H1620" s="48"/>
      <c r="I1620" s="48"/>
      <c r="J1620" s="48"/>
      <c r="K1620" s="48"/>
      <c r="L1620" s="48"/>
      <c r="M1620" s="48"/>
    </row>
    <row r="1621" s="95" customFormat="1" ht="13.5" spans="1:13">
      <c r="A1621" s="96"/>
      <c r="E1621" s="102" t="s">
        <v>1689</v>
      </c>
      <c r="F1621" s="48"/>
      <c r="G1621" s="48"/>
      <c r="H1621" s="48"/>
      <c r="I1621" s="48"/>
      <c r="J1621" s="48"/>
      <c r="K1621" s="48"/>
      <c r="L1621" s="48"/>
      <c r="M1621" s="48"/>
    </row>
    <row r="1622" s="95" customFormat="1" ht="13.5" spans="1:13">
      <c r="A1622" s="96"/>
      <c r="E1622" s="102" t="s">
        <v>1690</v>
      </c>
      <c r="F1622" s="48"/>
      <c r="G1622" s="48"/>
      <c r="H1622" s="48"/>
      <c r="I1622" s="48"/>
      <c r="J1622" s="48"/>
      <c r="K1622" s="48"/>
      <c r="L1622" s="48"/>
      <c r="M1622" s="48"/>
    </row>
    <row r="1623" s="95" customFormat="1" ht="13.5" spans="1:13">
      <c r="A1623" s="96"/>
      <c r="E1623" s="102" t="s">
        <v>1691</v>
      </c>
      <c r="F1623" s="48"/>
      <c r="G1623" s="48"/>
      <c r="H1623" s="48"/>
      <c r="I1623" s="48"/>
      <c r="J1623" s="48"/>
      <c r="K1623" s="48"/>
      <c r="L1623" s="48"/>
      <c r="M1623" s="48"/>
    </row>
    <row r="1624" s="95" customFormat="1" ht="13.5" spans="1:13">
      <c r="A1624" s="96"/>
      <c r="E1624" s="102" t="s">
        <v>1692</v>
      </c>
      <c r="F1624" s="48"/>
      <c r="G1624" s="48"/>
      <c r="H1624" s="48"/>
      <c r="I1624" s="48"/>
      <c r="J1624" s="48"/>
      <c r="K1624" s="48"/>
      <c r="L1624" s="48"/>
      <c r="M1624" s="48"/>
    </row>
    <row r="1625" s="95" customFormat="1" ht="13.5" spans="1:13">
      <c r="A1625" s="96"/>
      <c r="E1625" s="102" t="s">
        <v>1693</v>
      </c>
      <c r="F1625" s="48"/>
      <c r="G1625" s="48"/>
      <c r="H1625" s="48"/>
      <c r="I1625" s="48"/>
      <c r="J1625" s="48"/>
      <c r="K1625" s="48"/>
      <c r="L1625" s="48"/>
      <c r="M1625" s="48"/>
    </row>
    <row r="1626" s="95" customFormat="1" ht="13.5" spans="1:13">
      <c r="A1626" s="96"/>
      <c r="E1626" s="102" t="s">
        <v>1694</v>
      </c>
      <c r="F1626" s="48"/>
      <c r="G1626" s="48"/>
      <c r="H1626" s="48"/>
      <c r="I1626" s="48"/>
      <c r="J1626" s="48"/>
      <c r="K1626" s="48"/>
      <c r="L1626" s="48"/>
      <c r="M1626" s="48"/>
    </row>
    <row r="1627" s="95" customFormat="1" ht="13.5" spans="1:13">
      <c r="A1627" s="96"/>
      <c r="E1627" s="102" t="s">
        <v>1695</v>
      </c>
      <c r="F1627" s="48"/>
      <c r="G1627" s="48"/>
      <c r="H1627" s="48"/>
      <c r="I1627" s="48"/>
      <c r="J1627" s="48"/>
      <c r="K1627" s="48"/>
      <c r="L1627" s="48"/>
      <c r="M1627" s="48"/>
    </row>
    <row r="1628" s="95" customFormat="1" ht="13.5" spans="1:13">
      <c r="A1628" s="96"/>
      <c r="E1628" s="102" t="s">
        <v>1696</v>
      </c>
      <c r="F1628" s="48"/>
      <c r="G1628" s="48"/>
      <c r="H1628" s="48"/>
      <c r="I1628" s="48"/>
      <c r="J1628" s="48"/>
      <c r="K1628" s="48"/>
      <c r="L1628" s="48"/>
      <c r="M1628" s="48"/>
    </row>
    <row r="1629" s="95" customFormat="1" ht="13.5" spans="1:13">
      <c r="A1629" s="96"/>
      <c r="E1629" s="102" t="s">
        <v>1697</v>
      </c>
      <c r="F1629" s="48"/>
      <c r="G1629" s="48"/>
      <c r="H1629" s="48"/>
      <c r="I1629" s="48"/>
      <c r="J1629" s="48"/>
      <c r="K1629" s="48"/>
      <c r="L1629" s="48"/>
      <c r="M1629" s="48"/>
    </row>
    <row r="1630" s="95" customFormat="1" ht="13.5" spans="1:13">
      <c r="A1630" s="96"/>
      <c r="E1630" s="102" t="s">
        <v>1698</v>
      </c>
      <c r="F1630" s="48"/>
      <c r="G1630" s="48"/>
      <c r="H1630" s="48"/>
      <c r="I1630" s="48"/>
      <c r="J1630" s="48"/>
      <c r="K1630" s="48"/>
      <c r="L1630" s="48"/>
      <c r="M1630" s="48"/>
    </row>
    <row r="1631" s="95" customFormat="1" ht="13.5" spans="1:13">
      <c r="A1631" s="96"/>
      <c r="E1631" s="102" t="s">
        <v>1699</v>
      </c>
      <c r="F1631" s="48"/>
      <c r="G1631" s="48"/>
      <c r="H1631" s="48"/>
      <c r="I1631" s="48"/>
      <c r="J1631" s="48"/>
      <c r="K1631" s="48"/>
      <c r="L1631" s="48"/>
      <c r="M1631" s="48"/>
    </row>
    <row r="1632" s="95" customFormat="1" ht="13.5" spans="1:13">
      <c r="A1632" s="96"/>
      <c r="E1632" s="102" t="s">
        <v>1700</v>
      </c>
      <c r="F1632" s="48"/>
      <c r="G1632" s="48"/>
      <c r="H1632" s="48"/>
      <c r="I1632" s="48"/>
      <c r="J1632" s="48"/>
      <c r="K1632" s="48"/>
      <c r="L1632" s="48"/>
      <c r="M1632" s="48"/>
    </row>
    <row r="1633" s="95" customFormat="1" ht="13.5" spans="1:13">
      <c r="A1633" s="96"/>
      <c r="E1633" s="102" t="s">
        <v>1701</v>
      </c>
      <c r="F1633" s="48"/>
      <c r="G1633" s="48"/>
      <c r="H1633" s="48"/>
      <c r="I1633" s="48"/>
      <c r="J1633" s="48"/>
      <c r="K1633" s="48"/>
      <c r="L1633" s="48"/>
      <c r="M1633" s="48"/>
    </row>
    <row r="1634" s="95" customFormat="1" ht="13.5" spans="1:13">
      <c r="A1634" s="96"/>
      <c r="E1634" s="102" t="s">
        <v>1702</v>
      </c>
      <c r="F1634" s="48"/>
      <c r="G1634" s="48"/>
      <c r="H1634" s="48"/>
      <c r="I1634" s="48"/>
      <c r="J1634" s="48"/>
      <c r="K1634" s="48"/>
      <c r="L1634" s="48"/>
      <c r="M1634" s="48"/>
    </row>
    <row r="1635" s="95" customFormat="1" ht="13.5" spans="1:13">
      <c r="A1635" s="96"/>
      <c r="E1635" s="102" t="s">
        <v>1703</v>
      </c>
      <c r="F1635" s="48"/>
      <c r="G1635" s="48"/>
      <c r="H1635" s="48"/>
      <c r="I1635" s="48"/>
      <c r="J1635" s="48"/>
      <c r="K1635" s="48"/>
      <c r="L1635" s="48"/>
      <c r="M1635" s="48"/>
    </row>
    <row r="1636" s="95" customFormat="1" ht="13.5" spans="1:13">
      <c r="A1636" s="96"/>
      <c r="E1636" s="102" t="s">
        <v>1704</v>
      </c>
      <c r="F1636" s="48"/>
      <c r="G1636" s="48"/>
      <c r="H1636" s="48"/>
      <c r="I1636" s="48"/>
      <c r="J1636" s="48"/>
      <c r="K1636" s="48"/>
      <c r="L1636" s="48"/>
      <c r="M1636" s="48"/>
    </row>
    <row r="1637" s="95" customFormat="1" ht="13.5" spans="1:13">
      <c r="A1637" s="96"/>
      <c r="E1637" s="102" t="s">
        <v>1705</v>
      </c>
      <c r="F1637" s="48"/>
      <c r="G1637" s="48"/>
      <c r="H1637" s="48"/>
      <c r="I1637" s="48"/>
      <c r="J1637" s="48"/>
      <c r="K1637" s="48"/>
      <c r="L1637" s="48"/>
      <c r="M1637" s="48"/>
    </row>
    <row r="1638" s="95" customFormat="1" ht="13.5" spans="1:13">
      <c r="A1638" s="96"/>
      <c r="E1638" s="102" t="s">
        <v>1706</v>
      </c>
      <c r="F1638" s="48"/>
      <c r="G1638" s="48"/>
      <c r="H1638" s="48"/>
      <c r="I1638" s="48"/>
      <c r="J1638" s="48"/>
      <c r="K1638" s="48"/>
      <c r="L1638" s="48"/>
      <c r="M1638" s="48"/>
    </row>
    <row r="1639" s="95" customFormat="1" ht="13.5" spans="1:13">
      <c r="A1639" s="96"/>
      <c r="E1639" s="102" t="s">
        <v>1707</v>
      </c>
      <c r="F1639" s="48"/>
      <c r="G1639" s="48"/>
      <c r="H1639" s="48"/>
      <c r="I1639" s="48"/>
      <c r="J1639" s="48"/>
      <c r="K1639" s="48"/>
      <c r="L1639" s="48"/>
      <c r="M1639" s="48"/>
    </row>
    <row r="1640" s="95" customFormat="1" ht="13.5" spans="1:13">
      <c r="A1640" s="96"/>
      <c r="E1640" s="102" t="s">
        <v>1708</v>
      </c>
      <c r="F1640" s="48"/>
      <c r="G1640" s="48"/>
      <c r="H1640" s="48"/>
      <c r="I1640" s="48"/>
      <c r="J1640" s="48"/>
      <c r="K1640" s="48"/>
      <c r="L1640" s="48"/>
      <c r="M1640" s="48"/>
    </row>
    <row r="1641" s="95" customFormat="1" ht="13.5" spans="1:13">
      <c r="A1641" s="96"/>
      <c r="E1641" s="102" t="s">
        <v>1709</v>
      </c>
      <c r="F1641" s="48"/>
      <c r="G1641" s="48"/>
      <c r="H1641" s="48"/>
      <c r="I1641" s="48"/>
      <c r="J1641" s="48"/>
      <c r="K1641" s="48"/>
      <c r="L1641" s="48"/>
      <c r="M1641" s="48"/>
    </row>
    <row r="1642" s="95" customFormat="1" ht="13.5" spans="1:13">
      <c r="A1642" s="96"/>
      <c r="E1642" s="102" t="s">
        <v>1710</v>
      </c>
      <c r="F1642" s="48"/>
      <c r="G1642" s="48"/>
      <c r="H1642" s="48"/>
      <c r="I1642" s="48"/>
      <c r="J1642" s="48"/>
      <c r="K1642" s="48"/>
      <c r="L1642" s="48"/>
      <c r="M1642" s="48"/>
    </row>
    <row r="1643" s="95" customFormat="1" ht="13.5" spans="1:13">
      <c r="A1643" s="96"/>
      <c r="E1643" s="102" t="s">
        <v>1711</v>
      </c>
      <c r="F1643" s="48"/>
      <c r="G1643" s="48"/>
      <c r="H1643" s="48"/>
      <c r="I1643" s="48"/>
      <c r="J1643" s="48"/>
      <c r="K1643" s="48"/>
      <c r="L1643" s="48"/>
      <c r="M1643" s="48"/>
    </row>
    <row r="1644" s="95" customFormat="1" ht="13.5" spans="1:13">
      <c r="A1644" s="96"/>
      <c r="E1644" s="102" t="s">
        <v>1712</v>
      </c>
      <c r="F1644" s="48"/>
      <c r="G1644" s="48"/>
      <c r="H1644" s="48"/>
      <c r="I1644" s="48"/>
      <c r="J1644" s="48"/>
      <c r="K1644" s="48"/>
      <c r="L1644" s="48"/>
      <c r="M1644" s="48"/>
    </row>
    <row r="1645" s="95" customFormat="1" ht="13.5" spans="1:13">
      <c r="A1645" s="96"/>
      <c r="E1645" s="102" t="s">
        <v>1713</v>
      </c>
      <c r="F1645" s="48"/>
      <c r="G1645" s="48"/>
      <c r="H1645" s="48"/>
      <c r="I1645" s="48"/>
      <c r="J1645" s="48"/>
      <c r="K1645" s="48"/>
      <c r="L1645" s="48"/>
      <c r="M1645" s="48"/>
    </row>
    <row r="1646" s="95" customFormat="1" ht="13.5" spans="1:13">
      <c r="A1646" s="96"/>
      <c r="E1646" s="102" t="s">
        <v>1714</v>
      </c>
      <c r="F1646" s="48"/>
      <c r="G1646" s="48"/>
      <c r="H1646" s="48"/>
      <c r="I1646" s="48"/>
      <c r="J1646" s="48"/>
      <c r="K1646" s="48"/>
      <c r="L1646" s="48"/>
      <c r="M1646" s="48"/>
    </row>
    <row r="1647" s="95" customFormat="1" ht="13.5" spans="1:13">
      <c r="A1647" s="96"/>
      <c r="E1647" s="102" t="s">
        <v>1715</v>
      </c>
      <c r="F1647" s="48"/>
      <c r="G1647" s="48"/>
      <c r="H1647" s="48"/>
      <c r="I1647" s="48"/>
      <c r="J1647" s="48"/>
      <c r="K1647" s="48"/>
      <c r="L1647" s="48"/>
      <c r="M1647" s="48"/>
    </row>
    <row r="1648" s="95" customFormat="1" ht="13.5" spans="1:13">
      <c r="A1648" s="96"/>
      <c r="E1648" s="102" t="s">
        <v>1716</v>
      </c>
      <c r="F1648" s="48"/>
      <c r="G1648" s="48"/>
      <c r="H1648" s="48"/>
      <c r="I1648" s="48"/>
      <c r="J1648" s="48"/>
      <c r="K1648" s="48"/>
      <c r="L1648" s="48"/>
      <c r="M1648" s="48"/>
    </row>
    <row r="1649" s="95" customFormat="1" ht="13.5" spans="1:13">
      <c r="A1649" s="96"/>
      <c r="E1649" s="102" t="s">
        <v>1717</v>
      </c>
      <c r="F1649" s="48"/>
      <c r="G1649" s="48"/>
      <c r="H1649" s="48"/>
      <c r="I1649" s="48"/>
      <c r="J1649" s="48"/>
      <c r="K1649" s="48"/>
      <c r="L1649" s="48"/>
      <c r="M1649" s="48"/>
    </row>
    <row r="1650" s="95" customFormat="1" ht="13.5" spans="1:13">
      <c r="A1650" s="96"/>
      <c r="E1650" s="102" t="s">
        <v>1718</v>
      </c>
      <c r="F1650" s="48"/>
      <c r="G1650" s="48"/>
      <c r="H1650" s="48"/>
      <c r="I1650" s="48"/>
      <c r="J1650" s="48"/>
      <c r="K1650" s="48"/>
      <c r="L1650" s="48"/>
      <c r="M1650" s="48"/>
    </row>
    <row r="1651" s="95" customFormat="1" ht="13.5" spans="1:13">
      <c r="A1651" s="96"/>
      <c r="E1651" s="102" t="s">
        <v>1719</v>
      </c>
      <c r="F1651" s="48"/>
      <c r="G1651" s="48"/>
      <c r="H1651" s="48"/>
      <c r="I1651" s="48"/>
      <c r="J1651" s="48"/>
      <c r="K1651" s="48"/>
      <c r="L1651" s="48"/>
      <c r="M1651" s="48"/>
    </row>
    <row r="1652" s="95" customFormat="1" ht="13.5" spans="1:13">
      <c r="A1652" s="96"/>
      <c r="E1652" s="102" t="s">
        <v>1720</v>
      </c>
      <c r="F1652" s="48"/>
      <c r="G1652" s="48"/>
      <c r="H1652" s="48"/>
      <c r="I1652" s="48"/>
      <c r="J1652" s="48"/>
      <c r="K1652" s="48"/>
      <c r="L1652" s="48"/>
      <c r="M1652" s="48"/>
    </row>
    <row r="1653" s="95" customFormat="1" ht="13.5" spans="1:13">
      <c r="A1653" s="96"/>
      <c r="E1653" s="102" t="s">
        <v>1721</v>
      </c>
      <c r="F1653" s="48"/>
      <c r="G1653" s="48"/>
      <c r="H1653" s="48"/>
      <c r="I1653" s="48"/>
      <c r="J1653" s="48"/>
      <c r="K1653" s="48"/>
      <c r="L1653" s="48"/>
      <c r="M1653" s="48"/>
    </row>
    <row r="1654" s="95" customFormat="1" ht="13.5" spans="1:13">
      <c r="A1654" s="96"/>
      <c r="E1654" s="102" t="s">
        <v>1722</v>
      </c>
      <c r="F1654" s="48"/>
      <c r="G1654" s="48"/>
      <c r="H1654" s="48"/>
      <c r="I1654" s="48"/>
      <c r="J1654" s="48"/>
      <c r="K1654" s="48"/>
      <c r="L1654" s="48"/>
      <c r="M1654" s="48"/>
    </row>
    <row r="1655" s="95" customFormat="1" ht="13.5" spans="1:13">
      <c r="A1655" s="96"/>
      <c r="E1655" s="102" t="s">
        <v>1723</v>
      </c>
      <c r="F1655" s="48"/>
      <c r="G1655" s="48"/>
      <c r="H1655" s="48"/>
      <c r="I1655" s="48"/>
      <c r="J1655" s="48"/>
      <c r="K1655" s="48"/>
      <c r="L1655" s="48"/>
      <c r="M1655" s="48"/>
    </row>
    <row r="1656" s="95" customFormat="1" ht="13.5" spans="1:13">
      <c r="A1656" s="96"/>
      <c r="E1656" s="102" t="s">
        <v>1724</v>
      </c>
      <c r="F1656" s="48"/>
      <c r="G1656" s="48"/>
      <c r="H1656" s="48"/>
      <c r="I1656" s="48"/>
      <c r="J1656" s="48"/>
      <c r="K1656" s="48"/>
      <c r="L1656" s="48"/>
      <c r="M1656" s="48"/>
    </row>
    <row r="1657" s="95" customFormat="1" ht="13.5" spans="1:13">
      <c r="A1657" s="96"/>
      <c r="E1657" s="102" t="s">
        <v>1725</v>
      </c>
      <c r="F1657" s="48"/>
      <c r="G1657" s="48"/>
      <c r="H1657" s="48"/>
      <c r="I1657" s="48"/>
      <c r="J1657" s="48"/>
      <c r="K1657" s="48"/>
      <c r="L1657" s="48"/>
      <c r="M1657" s="48"/>
    </row>
    <row r="1658" s="95" customFormat="1" ht="13.5" spans="1:13">
      <c r="A1658" s="96"/>
      <c r="E1658" s="102" t="s">
        <v>1726</v>
      </c>
      <c r="F1658" s="48"/>
      <c r="G1658" s="48"/>
      <c r="H1658" s="48"/>
      <c r="I1658" s="48"/>
      <c r="J1658" s="48"/>
      <c r="K1658" s="48"/>
      <c r="L1658" s="48"/>
      <c r="M1658" s="48"/>
    </row>
    <row r="1659" s="95" customFormat="1" ht="13.5" spans="1:13">
      <c r="A1659" s="96"/>
      <c r="E1659" s="102" t="s">
        <v>1727</v>
      </c>
      <c r="F1659" s="48"/>
      <c r="G1659" s="48"/>
      <c r="H1659" s="48"/>
      <c r="I1659" s="48"/>
      <c r="J1659" s="48"/>
      <c r="K1659" s="48"/>
      <c r="L1659" s="48"/>
      <c r="M1659" s="48"/>
    </row>
    <row r="1660" s="95" customFormat="1" ht="13.5" spans="1:13">
      <c r="A1660" s="96"/>
      <c r="E1660" s="102" t="s">
        <v>1728</v>
      </c>
      <c r="F1660" s="48"/>
      <c r="G1660" s="48"/>
      <c r="H1660" s="48"/>
      <c r="I1660" s="48"/>
      <c r="J1660" s="48"/>
      <c r="K1660" s="48"/>
      <c r="L1660" s="48"/>
      <c r="M1660" s="48"/>
    </row>
    <row r="1661" s="95" customFormat="1" ht="13.5" spans="1:13">
      <c r="A1661" s="96"/>
      <c r="E1661" s="102" t="s">
        <v>1729</v>
      </c>
      <c r="F1661" s="48"/>
      <c r="G1661" s="48"/>
      <c r="H1661" s="48"/>
      <c r="I1661" s="48"/>
      <c r="J1661" s="48"/>
      <c r="K1661" s="48"/>
      <c r="L1661" s="48"/>
      <c r="M1661" s="48"/>
    </row>
    <row r="1662" s="95" customFormat="1" ht="13.5" spans="1:13">
      <c r="A1662" s="96"/>
      <c r="E1662" s="102" t="s">
        <v>1730</v>
      </c>
      <c r="F1662" s="48"/>
      <c r="G1662" s="48"/>
      <c r="H1662" s="48"/>
      <c r="I1662" s="48"/>
      <c r="J1662" s="48"/>
      <c r="K1662" s="48"/>
      <c r="L1662" s="48"/>
      <c r="M1662" s="48"/>
    </row>
    <row r="1663" s="95" customFormat="1" ht="13.5" spans="1:13">
      <c r="A1663" s="96"/>
      <c r="E1663" s="102" t="s">
        <v>1731</v>
      </c>
      <c r="F1663" s="48"/>
      <c r="G1663" s="48"/>
      <c r="H1663" s="48"/>
      <c r="I1663" s="48"/>
      <c r="J1663" s="48"/>
      <c r="K1663" s="48"/>
      <c r="L1663" s="48"/>
      <c r="M1663" s="48"/>
    </row>
    <row r="1664" s="95" customFormat="1" ht="13.5" spans="1:13">
      <c r="A1664" s="96"/>
      <c r="E1664" s="102" t="s">
        <v>1732</v>
      </c>
      <c r="F1664" s="48"/>
      <c r="G1664" s="48"/>
      <c r="H1664" s="48"/>
      <c r="I1664" s="48"/>
      <c r="J1664" s="48"/>
      <c r="K1664" s="48"/>
      <c r="L1664" s="48"/>
      <c r="M1664" s="48"/>
    </row>
    <row r="1665" s="95" customFormat="1" ht="13.5" spans="1:13">
      <c r="A1665" s="96"/>
      <c r="E1665" s="102" t="s">
        <v>1733</v>
      </c>
      <c r="F1665" s="48"/>
      <c r="G1665" s="48"/>
      <c r="H1665" s="48"/>
      <c r="I1665" s="48"/>
      <c r="J1665" s="48"/>
      <c r="K1665" s="48"/>
      <c r="L1665" s="48"/>
      <c r="M1665" s="48"/>
    </row>
    <row r="1666" s="95" customFormat="1" ht="13.5" spans="1:13">
      <c r="A1666" s="96"/>
      <c r="E1666" s="102" t="s">
        <v>1734</v>
      </c>
      <c r="F1666" s="48"/>
      <c r="G1666" s="48"/>
      <c r="H1666" s="48"/>
      <c r="I1666" s="48"/>
      <c r="J1666" s="48"/>
      <c r="K1666" s="48"/>
      <c r="L1666" s="48"/>
      <c r="M1666" s="48"/>
    </row>
    <row r="1667" s="95" customFormat="1" ht="13.5" spans="1:13">
      <c r="A1667" s="96"/>
      <c r="E1667" s="102" t="s">
        <v>1735</v>
      </c>
      <c r="F1667" s="48"/>
      <c r="G1667" s="48"/>
      <c r="H1667" s="48"/>
      <c r="I1667" s="48"/>
      <c r="J1667" s="48"/>
      <c r="K1667" s="48"/>
      <c r="L1667" s="48"/>
      <c r="M1667" s="48"/>
    </row>
    <row r="1668" s="95" customFormat="1" ht="13.5" spans="1:13">
      <c r="A1668" s="96"/>
      <c r="E1668" s="102" t="s">
        <v>1736</v>
      </c>
      <c r="F1668" s="48"/>
      <c r="G1668" s="48"/>
      <c r="H1668" s="48"/>
      <c r="I1668" s="48"/>
      <c r="J1668" s="48"/>
      <c r="K1668" s="48"/>
      <c r="L1668" s="48"/>
      <c r="M1668" s="48"/>
    </row>
    <row r="1669" s="95" customFormat="1" ht="13.5" spans="1:13">
      <c r="A1669" s="96"/>
      <c r="E1669" s="102" t="s">
        <v>1737</v>
      </c>
      <c r="F1669" s="48"/>
      <c r="G1669" s="48"/>
      <c r="H1669" s="48"/>
      <c r="I1669" s="48"/>
      <c r="J1669" s="48"/>
      <c r="K1669" s="48"/>
      <c r="L1669" s="48"/>
      <c r="M1669" s="48"/>
    </row>
    <row r="1670" s="95" customFormat="1" ht="13.5" spans="1:13">
      <c r="A1670" s="96"/>
      <c r="E1670" s="102" t="s">
        <v>1738</v>
      </c>
      <c r="F1670" s="48"/>
      <c r="G1670" s="48"/>
      <c r="H1670" s="48"/>
      <c r="I1670" s="48"/>
      <c r="J1670" s="48"/>
      <c r="K1670" s="48"/>
      <c r="L1670" s="48"/>
      <c r="M1670" s="48"/>
    </row>
    <row r="1671" s="95" customFormat="1" ht="13.5" spans="1:13">
      <c r="A1671" s="96"/>
      <c r="E1671" s="102" t="s">
        <v>1739</v>
      </c>
      <c r="F1671" s="48"/>
      <c r="G1671" s="48"/>
      <c r="H1671" s="48"/>
      <c r="I1671" s="48"/>
      <c r="J1671" s="48"/>
      <c r="K1671" s="48"/>
      <c r="L1671" s="48"/>
      <c r="M1671" s="48"/>
    </row>
    <row r="1672" s="95" customFormat="1" ht="13.5" spans="1:13">
      <c r="A1672" s="96"/>
      <c r="E1672" s="102" t="s">
        <v>1740</v>
      </c>
      <c r="F1672" s="48"/>
      <c r="G1672" s="48"/>
      <c r="H1672" s="48"/>
      <c r="I1672" s="48"/>
      <c r="J1672" s="48"/>
      <c r="K1672" s="48"/>
      <c r="L1672" s="48"/>
      <c r="M1672" s="48"/>
    </row>
    <row r="1673" s="95" customFormat="1" ht="13.5" spans="1:13">
      <c r="A1673" s="96"/>
      <c r="E1673" s="102" t="s">
        <v>1741</v>
      </c>
      <c r="F1673" s="48"/>
      <c r="G1673" s="48"/>
      <c r="H1673" s="48"/>
      <c r="I1673" s="48"/>
      <c r="J1673" s="48"/>
      <c r="K1673" s="48"/>
      <c r="L1673" s="48"/>
      <c r="M1673" s="48"/>
    </row>
    <row r="1674" s="95" customFormat="1" ht="13.5" spans="1:13">
      <c r="A1674" s="96"/>
      <c r="E1674" s="102" t="s">
        <v>1742</v>
      </c>
      <c r="F1674" s="48"/>
      <c r="G1674" s="48"/>
      <c r="H1674" s="48"/>
      <c r="I1674" s="48"/>
      <c r="J1674" s="48"/>
      <c r="K1674" s="48"/>
      <c r="L1674" s="48"/>
      <c r="M1674" s="48"/>
    </row>
    <row r="1675" s="95" customFormat="1" ht="13.5" spans="1:13">
      <c r="A1675" s="96"/>
      <c r="E1675" s="102" t="s">
        <v>1743</v>
      </c>
      <c r="F1675" s="48"/>
      <c r="G1675" s="48"/>
      <c r="H1675" s="48"/>
      <c r="I1675" s="48"/>
      <c r="J1675" s="48"/>
      <c r="K1675" s="48"/>
      <c r="L1675" s="48"/>
      <c r="M1675" s="48"/>
    </row>
    <row r="1676" s="95" customFormat="1" ht="13.5" spans="1:13">
      <c r="A1676" s="96"/>
      <c r="E1676" s="102" t="s">
        <v>1744</v>
      </c>
      <c r="F1676" s="48"/>
      <c r="G1676" s="48"/>
      <c r="H1676" s="48"/>
      <c r="I1676" s="48"/>
      <c r="J1676" s="48"/>
      <c r="K1676" s="48"/>
      <c r="L1676" s="48"/>
      <c r="M1676" s="48"/>
    </row>
    <row r="1677" s="95" customFormat="1" ht="13.5" spans="1:13">
      <c r="A1677" s="96"/>
      <c r="E1677" s="102" t="s">
        <v>1745</v>
      </c>
      <c r="F1677" s="48"/>
      <c r="G1677" s="48"/>
      <c r="H1677" s="48"/>
      <c r="I1677" s="48"/>
      <c r="J1677" s="48"/>
      <c r="K1677" s="48"/>
      <c r="L1677" s="48"/>
      <c r="M1677" s="48"/>
    </row>
    <row r="1678" s="95" customFormat="1" ht="13.5" spans="1:13">
      <c r="A1678" s="96"/>
      <c r="E1678" s="102" t="s">
        <v>1746</v>
      </c>
      <c r="F1678" s="48"/>
      <c r="G1678" s="48"/>
      <c r="H1678" s="48"/>
      <c r="I1678" s="48"/>
      <c r="J1678" s="48"/>
      <c r="K1678" s="48"/>
      <c r="L1678" s="48"/>
      <c r="M1678" s="48"/>
    </row>
    <row r="1679" s="95" customFormat="1" ht="13.5" spans="1:13">
      <c r="A1679" s="96"/>
      <c r="E1679" s="102" t="s">
        <v>1747</v>
      </c>
      <c r="F1679" s="48"/>
      <c r="G1679" s="48"/>
      <c r="H1679" s="48"/>
      <c r="I1679" s="48"/>
      <c r="J1679" s="48"/>
      <c r="K1679" s="48"/>
      <c r="L1679" s="48"/>
      <c r="M1679" s="48"/>
    </row>
    <row r="1680" s="95" customFormat="1" ht="13.5" spans="1:13">
      <c r="A1680" s="96"/>
      <c r="E1680" s="102" t="s">
        <v>1748</v>
      </c>
      <c r="F1680" s="48"/>
      <c r="G1680" s="48"/>
      <c r="H1680" s="48"/>
      <c r="I1680" s="48"/>
      <c r="J1680" s="48"/>
      <c r="K1680" s="48"/>
      <c r="L1680" s="48"/>
      <c r="M1680" s="48"/>
    </row>
    <row r="1681" s="95" customFormat="1" ht="13.5" spans="1:13">
      <c r="A1681" s="96"/>
      <c r="E1681" s="102" t="s">
        <v>1749</v>
      </c>
      <c r="F1681" s="48"/>
      <c r="G1681" s="48"/>
      <c r="H1681" s="48"/>
      <c r="I1681" s="48"/>
      <c r="J1681" s="48"/>
      <c r="K1681" s="48"/>
      <c r="L1681" s="48"/>
      <c r="M1681" s="48"/>
    </row>
    <row r="1682" s="95" customFormat="1" ht="13.5" spans="1:13">
      <c r="A1682" s="96"/>
      <c r="E1682" s="102" t="s">
        <v>1750</v>
      </c>
      <c r="F1682" s="48"/>
      <c r="G1682" s="48"/>
      <c r="H1682" s="48"/>
      <c r="I1682" s="48"/>
      <c r="J1682" s="48"/>
      <c r="K1682" s="48"/>
      <c r="L1682" s="48"/>
      <c r="M1682" s="48"/>
    </row>
    <row r="1683" s="95" customFormat="1" ht="13.5" spans="1:13">
      <c r="A1683" s="96"/>
      <c r="E1683" s="102" t="s">
        <v>1751</v>
      </c>
      <c r="F1683" s="48"/>
      <c r="G1683" s="48"/>
      <c r="H1683" s="48"/>
      <c r="I1683" s="48"/>
      <c r="J1683" s="48"/>
      <c r="K1683" s="48"/>
      <c r="L1683" s="48"/>
      <c r="M1683" s="48"/>
    </row>
    <row r="1684" s="95" customFormat="1" ht="13.5" spans="1:13">
      <c r="A1684" s="96"/>
      <c r="E1684" s="102" t="s">
        <v>1752</v>
      </c>
      <c r="F1684" s="48"/>
      <c r="G1684" s="48"/>
      <c r="H1684" s="48"/>
      <c r="I1684" s="48"/>
      <c r="J1684" s="48"/>
      <c r="K1684" s="48"/>
      <c r="L1684" s="48"/>
      <c r="M1684" s="48"/>
    </row>
    <row r="1685" s="95" customFormat="1" ht="13.5" spans="1:13">
      <c r="A1685" s="96"/>
      <c r="E1685" s="102" t="s">
        <v>1753</v>
      </c>
      <c r="F1685" s="48"/>
      <c r="G1685" s="48"/>
      <c r="H1685" s="48"/>
      <c r="I1685" s="48"/>
      <c r="J1685" s="48"/>
      <c r="K1685" s="48"/>
      <c r="L1685" s="48"/>
      <c r="M1685" s="48"/>
    </row>
    <row r="1686" s="95" customFormat="1" ht="13.5" spans="1:13">
      <c r="A1686" s="96"/>
      <c r="E1686" s="102" t="s">
        <v>1754</v>
      </c>
      <c r="F1686" s="48"/>
      <c r="G1686" s="48"/>
      <c r="H1686" s="48"/>
      <c r="I1686" s="48"/>
      <c r="J1686" s="48"/>
      <c r="K1686" s="48"/>
      <c r="L1686" s="48"/>
      <c r="M1686" s="48"/>
    </row>
    <row r="1687" s="95" customFormat="1" ht="13.5" spans="1:13">
      <c r="A1687" s="96"/>
      <c r="E1687" s="102" t="s">
        <v>1755</v>
      </c>
      <c r="F1687" s="48"/>
      <c r="G1687" s="48"/>
      <c r="H1687" s="48"/>
      <c r="I1687" s="48"/>
      <c r="J1687" s="48"/>
      <c r="K1687" s="48"/>
      <c r="L1687" s="48"/>
      <c r="M1687" s="48"/>
    </row>
    <row r="1688" s="95" customFormat="1" ht="13.5" spans="1:13">
      <c r="A1688" s="96"/>
      <c r="E1688" s="102" t="s">
        <v>1756</v>
      </c>
      <c r="F1688" s="48"/>
      <c r="G1688" s="48"/>
      <c r="H1688" s="48"/>
      <c r="I1688" s="48"/>
      <c r="J1688" s="48"/>
      <c r="K1688" s="48"/>
      <c r="L1688" s="48"/>
      <c r="M1688" s="48"/>
    </row>
    <row r="1689" s="95" customFormat="1" ht="13.5" spans="1:13">
      <c r="A1689" s="96"/>
      <c r="E1689" s="102" t="s">
        <v>1757</v>
      </c>
      <c r="F1689" s="48"/>
      <c r="G1689" s="48"/>
      <c r="H1689" s="48"/>
      <c r="I1689" s="48"/>
      <c r="J1689" s="48"/>
      <c r="K1689" s="48"/>
      <c r="L1689" s="48"/>
      <c r="M1689" s="48"/>
    </row>
    <row r="1690" s="95" customFormat="1" ht="13.5" spans="1:13">
      <c r="A1690" s="96"/>
      <c r="E1690" s="102" t="s">
        <v>1758</v>
      </c>
      <c r="F1690" s="48"/>
      <c r="G1690" s="48"/>
      <c r="H1690" s="48"/>
      <c r="I1690" s="48"/>
      <c r="J1690" s="48"/>
      <c r="K1690" s="48"/>
      <c r="L1690" s="48"/>
      <c r="M1690" s="48"/>
    </row>
    <row r="1691" s="95" customFormat="1" ht="13.5" spans="1:13">
      <c r="A1691" s="96"/>
      <c r="E1691" s="102" t="s">
        <v>1759</v>
      </c>
      <c r="F1691" s="48"/>
      <c r="G1691" s="48"/>
      <c r="H1691" s="48"/>
      <c r="I1691" s="48"/>
      <c r="J1691" s="48"/>
      <c r="K1691" s="48"/>
      <c r="L1691" s="48"/>
      <c r="M1691" s="48"/>
    </row>
    <row r="1692" s="95" customFormat="1" ht="13.5" spans="1:13">
      <c r="A1692" s="96"/>
      <c r="E1692" s="102" t="s">
        <v>1760</v>
      </c>
      <c r="F1692" s="48"/>
      <c r="G1692" s="48"/>
      <c r="H1692" s="48"/>
      <c r="I1692" s="48"/>
      <c r="J1692" s="48"/>
      <c r="K1692" s="48"/>
      <c r="L1692" s="48"/>
      <c r="M1692" s="48"/>
    </row>
    <row r="1693" s="95" customFormat="1" ht="13.5" spans="1:13">
      <c r="A1693" s="96"/>
      <c r="E1693" s="102" t="s">
        <v>1761</v>
      </c>
      <c r="F1693" s="48"/>
      <c r="G1693" s="48"/>
      <c r="H1693" s="48"/>
      <c r="I1693" s="48"/>
      <c r="J1693" s="48"/>
      <c r="K1693" s="48"/>
      <c r="L1693" s="48"/>
      <c r="M1693" s="48"/>
    </row>
    <row r="1694" s="95" customFormat="1" ht="13.5" spans="1:13">
      <c r="A1694" s="96"/>
      <c r="E1694" s="102" t="s">
        <v>1762</v>
      </c>
      <c r="F1694" s="48"/>
      <c r="G1694" s="48"/>
      <c r="H1694" s="48"/>
      <c r="I1694" s="48"/>
      <c r="J1694" s="48"/>
      <c r="K1694" s="48"/>
      <c r="L1694" s="48"/>
      <c r="M1694" s="48"/>
    </row>
    <row r="1695" s="95" customFormat="1" ht="13.5" spans="1:13">
      <c r="A1695" s="96"/>
      <c r="E1695" s="102" t="s">
        <v>1763</v>
      </c>
      <c r="F1695" s="48"/>
      <c r="G1695" s="48"/>
      <c r="H1695" s="48"/>
      <c r="I1695" s="48"/>
      <c r="J1695" s="48"/>
      <c r="K1695" s="48"/>
      <c r="L1695" s="48"/>
      <c r="M1695" s="48"/>
    </row>
    <row r="1696" s="95" customFormat="1" ht="13.5" spans="1:13">
      <c r="A1696" s="96"/>
      <c r="E1696" s="102" t="s">
        <v>1764</v>
      </c>
      <c r="F1696" s="48"/>
      <c r="G1696" s="48"/>
      <c r="H1696" s="48"/>
      <c r="I1696" s="48"/>
      <c r="J1696" s="48"/>
      <c r="K1696" s="48"/>
      <c r="L1696" s="48"/>
      <c r="M1696" s="48"/>
    </row>
    <row r="1697" s="95" customFormat="1" ht="13.5" spans="1:13">
      <c r="A1697" s="96"/>
      <c r="E1697" s="102" t="s">
        <v>1765</v>
      </c>
      <c r="F1697" s="48"/>
      <c r="G1697" s="48"/>
      <c r="H1697" s="48"/>
      <c r="I1697" s="48"/>
      <c r="J1697" s="48"/>
      <c r="K1697" s="48"/>
      <c r="L1697" s="48"/>
      <c r="M1697" s="48"/>
    </row>
    <row r="1698" s="95" customFormat="1" ht="13.5" spans="1:13">
      <c r="A1698" s="96"/>
      <c r="E1698" s="102" t="s">
        <v>1766</v>
      </c>
      <c r="F1698" s="48"/>
      <c r="G1698" s="48"/>
      <c r="H1698" s="48"/>
      <c r="I1698" s="48"/>
      <c r="J1698" s="48"/>
      <c r="K1698" s="48"/>
      <c r="L1698" s="48"/>
      <c r="M1698" s="48"/>
    </row>
    <row r="1699" s="95" customFormat="1" ht="13.5" spans="1:13">
      <c r="A1699" s="96"/>
      <c r="E1699" s="102" t="s">
        <v>1767</v>
      </c>
      <c r="F1699" s="48"/>
      <c r="G1699" s="48"/>
      <c r="H1699" s="48"/>
      <c r="I1699" s="48"/>
      <c r="J1699" s="48"/>
      <c r="K1699" s="48"/>
      <c r="L1699" s="48"/>
      <c r="M1699" s="48"/>
    </row>
    <row r="1700" s="95" customFormat="1" ht="13.5" spans="1:13">
      <c r="A1700" s="96"/>
      <c r="E1700" s="102" t="s">
        <v>1768</v>
      </c>
      <c r="F1700" s="48"/>
      <c r="G1700" s="48"/>
      <c r="H1700" s="48"/>
      <c r="I1700" s="48"/>
      <c r="J1700" s="48"/>
      <c r="K1700" s="48"/>
      <c r="L1700" s="48"/>
      <c r="M1700" s="48"/>
    </row>
    <row r="1701" s="95" customFormat="1" ht="13.5" spans="1:13">
      <c r="A1701" s="96"/>
      <c r="E1701" s="102" t="s">
        <v>1769</v>
      </c>
      <c r="F1701" s="48"/>
      <c r="G1701" s="48"/>
      <c r="H1701" s="48"/>
      <c r="I1701" s="48"/>
      <c r="J1701" s="48"/>
      <c r="K1701" s="48"/>
      <c r="L1701" s="48"/>
      <c r="M1701" s="48"/>
    </row>
    <row r="1702" s="95" customFormat="1" ht="13.5" spans="1:13">
      <c r="A1702" s="96"/>
      <c r="E1702" s="102" t="s">
        <v>1770</v>
      </c>
      <c r="F1702" s="48"/>
      <c r="G1702" s="48"/>
      <c r="H1702" s="48"/>
      <c r="I1702" s="48"/>
      <c r="J1702" s="48"/>
      <c r="K1702" s="48"/>
      <c r="L1702" s="48"/>
      <c r="M1702" s="48"/>
    </row>
    <row r="1703" s="95" customFormat="1" ht="13.5" spans="1:13">
      <c r="A1703" s="96"/>
      <c r="E1703" s="102" t="s">
        <v>1771</v>
      </c>
      <c r="F1703" s="48"/>
      <c r="G1703" s="48"/>
      <c r="H1703" s="48"/>
      <c r="I1703" s="48"/>
      <c r="J1703" s="48"/>
      <c r="K1703" s="48"/>
      <c r="L1703" s="48"/>
      <c r="M1703" s="48"/>
    </row>
    <row r="1704" s="95" customFormat="1" ht="13.5" spans="1:13">
      <c r="A1704" s="96"/>
      <c r="E1704" s="102" t="s">
        <v>1772</v>
      </c>
      <c r="F1704" s="48"/>
      <c r="G1704" s="48"/>
      <c r="H1704" s="48"/>
      <c r="I1704" s="48"/>
      <c r="J1704" s="48"/>
      <c r="K1704" s="48"/>
      <c r="L1704" s="48"/>
      <c r="M1704" s="48"/>
    </row>
    <row r="1705" s="95" customFormat="1" ht="13.5" spans="1:13">
      <c r="A1705" s="96"/>
      <c r="E1705" s="102" t="s">
        <v>1773</v>
      </c>
      <c r="F1705" s="48"/>
      <c r="G1705" s="48"/>
      <c r="H1705" s="48"/>
      <c r="I1705" s="48"/>
      <c r="J1705" s="48"/>
      <c r="K1705" s="48"/>
      <c r="L1705" s="48"/>
      <c r="M1705" s="48"/>
    </row>
    <row r="1706" s="95" customFormat="1" ht="13.5" spans="1:13">
      <c r="A1706" s="96"/>
      <c r="E1706" s="102" t="s">
        <v>1774</v>
      </c>
      <c r="F1706" s="48"/>
      <c r="G1706" s="48"/>
      <c r="H1706" s="48"/>
      <c r="I1706" s="48"/>
      <c r="J1706" s="48"/>
      <c r="K1706" s="48"/>
      <c r="L1706" s="48"/>
      <c r="M1706" s="48"/>
    </row>
    <row r="1707" s="95" customFormat="1" ht="13.5" spans="1:13">
      <c r="A1707" s="96"/>
      <c r="E1707" s="102" t="s">
        <v>1775</v>
      </c>
      <c r="F1707" s="48"/>
      <c r="G1707" s="48"/>
      <c r="H1707" s="48"/>
      <c r="I1707" s="48"/>
      <c r="J1707" s="48"/>
      <c r="K1707" s="48"/>
      <c r="L1707" s="48"/>
      <c r="M1707" s="48"/>
    </row>
    <row r="1708" s="95" customFormat="1" ht="13.5" spans="1:13">
      <c r="A1708" s="96"/>
      <c r="E1708" s="102" t="s">
        <v>1776</v>
      </c>
      <c r="F1708" s="48"/>
      <c r="G1708" s="48"/>
      <c r="H1708" s="48"/>
      <c r="I1708" s="48"/>
      <c r="J1708" s="48"/>
      <c r="K1708" s="48"/>
      <c r="L1708" s="48"/>
      <c r="M1708" s="48"/>
    </row>
    <row r="1709" s="95" customFormat="1" ht="13.5" spans="1:13">
      <c r="A1709" s="96"/>
      <c r="E1709" s="102" t="s">
        <v>1777</v>
      </c>
      <c r="F1709" s="48"/>
      <c r="G1709" s="48"/>
      <c r="H1709" s="48"/>
      <c r="I1709" s="48"/>
      <c r="J1709" s="48"/>
      <c r="K1709" s="48"/>
      <c r="L1709" s="48"/>
      <c r="M1709" s="48"/>
    </row>
    <row r="1710" s="95" customFormat="1" ht="13.5" spans="1:13">
      <c r="A1710" s="96"/>
      <c r="E1710" s="102" t="s">
        <v>1778</v>
      </c>
      <c r="F1710" s="48"/>
      <c r="G1710" s="48"/>
      <c r="H1710" s="48"/>
      <c r="I1710" s="48"/>
      <c r="J1710" s="48"/>
      <c r="K1710" s="48"/>
      <c r="L1710" s="48"/>
      <c r="M1710" s="48"/>
    </row>
    <row r="1711" s="95" customFormat="1" ht="13.5" spans="1:13">
      <c r="A1711" s="96"/>
      <c r="E1711" s="102" t="s">
        <v>1779</v>
      </c>
      <c r="F1711" s="48"/>
      <c r="G1711" s="48"/>
      <c r="H1711" s="48"/>
      <c r="I1711" s="48"/>
      <c r="J1711" s="48"/>
      <c r="K1711" s="48"/>
      <c r="L1711" s="48"/>
      <c r="M1711" s="48"/>
    </row>
    <row r="1712" s="95" customFormat="1" ht="13.5" spans="1:13">
      <c r="A1712" s="96"/>
      <c r="E1712" s="102" t="s">
        <v>1780</v>
      </c>
      <c r="F1712" s="48"/>
      <c r="G1712" s="48"/>
      <c r="H1712" s="48"/>
      <c r="I1712" s="48"/>
      <c r="J1712" s="48"/>
      <c r="K1712" s="48"/>
      <c r="L1712" s="48"/>
      <c r="M1712" s="48"/>
    </row>
    <row r="1713" s="95" customFormat="1" ht="13.5" spans="1:13">
      <c r="A1713" s="96"/>
      <c r="E1713" s="102" t="s">
        <v>1781</v>
      </c>
      <c r="F1713" s="48"/>
      <c r="G1713" s="48"/>
      <c r="H1713" s="48"/>
      <c r="I1713" s="48"/>
      <c r="J1713" s="48"/>
      <c r="K1713" s="48"/>
      <c r="L1713" s="48"/>
      <c r="M1713" s="48"/>
    </row>
    <row r="1714" s="95" customFormat="1" ht="13.5" spans="1:13">
      <c r="A1714" s="96"/>
      <c r="E1714" s="102" t="s">
        <v>1782</v>
      </c>
      <c r="F1714" s="48"/>
      <c r="G1714" s="48"/>
      <c r="H1714" s="48"/>
      <c r="I1714" s="48"/>
      <c r="J1714" s="48"/>
      <c r="K1714" s="48"/>
      <c r="L1714" s="48"/>
      <c r="M1714" s="48"/>
    </row>
    <row r="1715" s="95" customFormat="1" ht="13.5" spans="1:13">
      <c r="A1715" s="96"/>
      <c r="E1715" s="102" t="s">
        <v>1783</v>
      </c>
      <c r="F1715" s="48"/>
      <c r="G1715" s="48"/>
      <c r="H1715" s="48"/>
      <c r="I1715" s="48"/>
      <c r="J1715" s="48"/>
      <c r="K1715" s="48"/>
      <c r="L1715" s="48"/>
      <c r="M1715" s="48"/>
    </row>
    <row r="1716" s="95" customFormat="1" ht="13.5" spans="1:13">
      <c r="A1716" s="96"/>
      <c r="E1716" s="102" t="s">
        <v>1784</v>
      </c>
      <c r="F1716" s="48"/>
      <c r="G1716" s="48"/>
      <c r="H1716" s="48"/>
      <c r="I1716" s="48"/>
      <c r="J1716" s="48"/>
      <c r="K1716" s="48"/>
      <c r="L1716" s="48"/>
      <c r="M1716" s="48"/>
    </row>
    <row r="1717" s="95" customFormat="1" ht="13.5" spans="1:13">
      <c r="A1717" s="96"/>
      <c r="E1717" s="102" t="s">
        <v>1785</v>
      </c>
      <c r="F1717" s="48"/>
      <c r="G1717" s="48"/>
      <c r="H1717" s="48"/>
      <c r="I1717" s="48"/>
      <c r="J1717" s="48"/>
      <c r="K1717" s="48"/>
      <c r="L1717" s="48"/>
      <c r="M1717" s="48"/>
    </row>
    <row r="1718" s="95" customFormat="1" ht="13.5" spans="1:13">
      <c r="A1718" s="96"/>
      <c r="E1718" s="102" t="s">
        <v>1786</v>
      </c>
      <c r="F1718" s="48"/>
      <c r="G1718" s="48"/>
      <c r="H1718" s="48"/>
      <c r="I1718" s="48"/>
      <c r="J1718" s="48"/>
      <c r="K1718" s="48"/>
      <c r="L1718" s="48"/>
      <c r="M1718" s="48"/>
    </row>
    <row r="1719" s="95" customFormat="1" ht="13.5" spans="1:13">
      <c r="A1719" s="96"/>
      <c r="E1719" s="102" t="s">
        <v>1787</v>
      </c>
      <c r="F1719" s="48"/>
      <c r="G1719" s="48"/>
      <c r="H1719" s="48"/>
      <c r="I1719" s="48"/>
      <c r="J1719" s="48"/>
      <c r="K1719" s="48"/>
      <c r="L1719" s="48"/>
      <c r="M1719" s="48"/>
    </row>
    <row r="1720" s="95" customFormat="1" ht="13.5" spans="1:13">
      <c r="A1720" s="96"/>
      <c r="E1720" s="102" t="s">
        <v>1788</v>
      </c>
      <c r="F1720" s="48"/>
      <c r="G1720" s="48"/>
      <c r="H1720" s="48"/>
      <c r="I1720" s="48"/>
      <c r="J1720" s="48"/>
      <c r="K1720" s="48"/>
      <c r="L1720" s="48"/>
      <c r="M1720" s="48"/>
    </row>
    <row r="1721" s="95" customFormat="1" ht="13.5" spans="1:13">
      <c r="A1721" s="96"/>
      <c r="E1721" s="102" t="s">
        <v>1789</v>
      </c>
      <c r="F1721" s="48"/>
      <c r="G1721" s="48"/>
      <c r="H1721" s="48"/>
      <c r="I1721" s="48"/>
      <c r="J1721" s="48"/>
      <c r="K1721" s="48"/>
      <c r="L1721" s="48"/>
      <c r="M1721" s="48"/>
    </row>
    <row r="1722" s="95" customFormat="1" ht="13.5" spans="1:13">
      <c r="A1722" s="96"/>
      <c r="E1722" s="102" t="s">
        <v>1790</v>
      </c>
      <c r="F1722" s="48"/>
      <c r="G1722" s="48"/>
      <c r="H1722" s="48"/>
      <c r="I1722" s="48"/>
      <c r="J1722" s="48"/>
      <c r="K1722" s="48"/>
      <c r="L1722" s="48"/>
      <c r="M1722" s="48"/>
    </row>
    <row r="1723" s="95" customFormat="1" ht="13.5" spans="1:13">
      <c r="A1723" s="96"/>
      <c r="E1723" s="102" t="s">
        <v>1791</v>
      </c>
      <c r="F1723" s="48"/>
      <c r="G1723" s="48"/>
      <c r="H1723" s="48"/>
      <c r="I1723" s="48"/>
      <c r="J1723" s="48"/>
      <c r="K1723" s="48"/>
      <c r="L1723" s="48"/>
      <c r="M1723" s="48"/>
    </row>
    <row r="1724" s="95" customFormat="1" ht="13.5" spans="1:13">
      <c r="A1724" s="96"/>
      <c r="E1724" s="102" t="s">
        <v>1792</v>
      </c>
      <c r="F1724" s="48"/>
      <c r="G1724" s="48"/>
      <c r="H1724" s="48"/>
      <c r="I1724" s="48"/>
      <c r="J1724" s="48"/>
      <c r="K1724" s="48"/>
      <c r="L1724" s="48"/>
      <c r="M1724" s="48"/>
    </row>
    <row r="1725" s="95" customFormat="1" ht="13.5" spans="1:13">
      <c r="A1725" s="96"/>
      <c r="E1725" s="102" t="s">
        <v>1793</v>
      </c>
      <c r="F1725" s="48"/>
      <c r="G1725" s="48"/>
      <c r="H1725" s="48"/>
      <c r="I1725" s="48"/>
      <c r="J1725" s="48"/>
      <c r="K1725" s="48"/>
      <c r="L1725" s="48"/>
      <c r="M1725" s="48"/>
    </row>
    <row r="1726" s="95" customFormat="1" ht="13.5" spans="1:13">
      <c r="A1726" s="96"/>
      <c r="E1726" s="102" t="s">
        <v>1794</v>
      </c>
      <c r="F1726" s="48"/>
      <c r="G1726" s="48"/>
      <c r="H1726" s="48"/>
      <c r="I1726" s="48"/>
      <c r="J1726" s="48"/>
      <c r="K1726" s="48"/>
      <c r="L1726" s="48"/>
      <c r="M1726" s="48"/>
    </row>
    <row r="1727" s="95" customFormat="1" ht="13.5" spans="1:13">
      <c r="A1727" s="96"/>
      <c r="E1727" s="102" t="s">
        <v>1795</v>
      </c>
      <c r="F1727" s="48"/>
      <c r="G1727" s="48"/>
      <c r="H1727" s="48"/>
      <c r="I1727" s="48"/>
      <c r="J1727" s="48"/>
      <c r="K1727" s="48"/>
      <c r="L1727" s="48"/>
      <c r="M1727" s="48"/>
    </row>
    <row r="1728" s="95" customFormat="1" ht="13.5" spans="1:13">
      <c r="A1728" s="96"/>
      <c r="E1728" s="102" t="s">
        <v>1796</v>
      </c>
      <c r="F1728" s="48"/>
      <c r="G1728" s="48"/>
      <c r="H1728" s="48"/>
      <c r="I1728" s="48"/>
      <c r="J1728" s="48"/>
      <c r="K1728" s="48"/>
      <c r="L1728" s="48"/>
      <c r="M1728" s="48"/>
    </row>
    <row r="1729" s="95" customFormat="1" ht="13.5" spans="1:13">
      <c r="A1729" s="96"/>
      <c r="E1729" s="102" t="s">
        <v>1797</v>
      </c>
      <c r="F1729" s="48"/>
      <c r="G1729" s="48"/>
      <c r="H1729" s="48"/>
      <c r="I1729" s="48"/>
      <c r="J1729" s="48"/>
      <c r="K1729" s="48"/>
      <c r="L1729" s="48"/>
      <c r="M1729" s="48"/>
    </row>
    <row r="1730" s="95" customFormat="1" ht="13.5" spans="1:13">
      <c r="A1730" s="96"/>
      <c r="E1730" s="102" t="s">
        <v>1798</v>
      </c>
      <c r="F1730" s="48"/>
      <c r="G1730" s="48"/>
      <c r="H1730" s="48"/>
      <c r="I1730" s="48"/>
      <c r="J1730" s="48"/>
      <c r="K1730" s="48"/>
      <c r="L1730" s="48"/>
      <c r="M1730" s="48"/>
    </row>
    <row r="1731" s="95" customFormat="1" ht="13.5" spans="1:13">
      <c r="A1731" s="96"/>
      <c r="E1731" s="102" t="s">
        <v>1799</v>
      </c>
      <c r="F1731" s="48"/>
      <c r="G1731" s="48"/>
      <c r="H1731" s="48"/>
      <c r="I1731" s="48"/>
      <c r="J1731" s="48"/>
      <c r="K1731" s="48"/>
      <c r="L1731" s="48"/>
      <c r="M1731" s="48"/>
    </row>
    <row r="1732" s="95" customFormat="1" ht="13.5" spans="1:13">
      <c r="A1732" s="96"/>
      <c r="E1732" s="102" t="s">
        <v>1800</v>
      </c>
      <c r="F1732" s="48"/>
      <c r="G1732" s="48"/>
      <c r="H1732" s="48"/>
      <c r="I1732" s="48"/>
      <c r="J1732" s="48"/>
      <c r="K1732" s="48"/>
      <c r="L1732" s="48"/>
      <c r="M1732" s="48"/>
    </row>
    <row r="1733" s="95" customFormat="1" ht="13.5" spans="1:13">
      <c r="A1733" s="96"/>
      <c r="E1733" s="102" t="s">
        <v>1801</v>
      </c>
      <c r="F1733" s="48"/>
      <c r="G1733" s="48"/>
      <c r="H1733" s="48"/>
      <c r="I1733" s="48"/>
      <c r="J1733" s="48"/>
      <c r="K1733" s="48"/>
      <c r="L1733" s="48"/>
      <c r="M1733" s="48"/>
    </row>
    <row r="1734" s="95" customFormat="1" ht="13.5" spans="1:13">
      <c r="A1734" s="96"/>
      <c r="E1734" s="102" t="s">
        <v>1802</v>
      </c>
      <c r="F1734" s="48"/>
      <c r="G1734" s="48"/>
      <c r="H1734" s="48"/>
      <c r="I1734" s="48"/>
      <c r="J1734" s="48"/>
      <c r="K1734" s="48"/>
      <c r="L1734" s="48"/>
      <c r="M1734" s="48"/>
    </row>
    <row r="1735" s="95" customFormat="1" ht="13.5" spans="1:13">
      <c r="A1735" s="96"/>
      <c r="E1735" s="102" t="s">
        <v>1803</v>
      </c>
      <c r="F1735" s="48"/>
      <c r="G1735" s="48"/>
      <c r="H1735" s="48"/>
      <c r="I1735" s="48"/>
      <c r="J1735" s="48"/>
      <c r="K1735" s="48"/>
      <c r="L1735" s="48"/>
      <c r="M1735" s="48"/>
    </row>
    <row r="1736" s="95" customFormat="1" ht="13.5" spans="1:13">
      <c r="A1736" s="96"/>
      <c r="E1736" s="102" t="s">
        <v>1804</v>
      </c>
      <c r="F1736" s="48"/>
      <c r="G1736" s="48"/>
      <c r="H1736" s="48"/>
      <c r="I1736" s="48"/>
      <c r="J1736" s="48"/>
      <c r="K1736" s="48"/>
      <c r="L1736" s="48"/>
      <c r="M1736" s="48"/>
    </row>
    <row r="1737" s="95" customFormat="1" ht="13.5" spans="1:13">
      <c r="A1737" s="96"/>
      <c r="E1737" s="102" t="s">
        <v>1805</v>
      </c>
      <c r="F1737" s="48"/>
      <c r="G1737" s="48"/>
      <c r="H1737" s="48"/>
      <c r="I1737" s="48"/>
      <c r="J1737" s="48"/>
      <c r="K1737" s="48"/>
      <c r="L1737" s="48"/>
      <c r="M1737" s="48"/>
    </row>
    <row r="1738" s="95" customFormat="1" ht="13.5" spans="1:13">
      <c r="A1738" s="96"/>
      <c r="E1738" s="102" t="s">
        <v>1806</v>
      </c>
      <c r="F1738" s="48"/>
      <c r="G1738" s="48"/>
      <c r="H1738" s="48"/>
      <c r="I1738" s="48"/>
      <c r="J1738" s="48"/>
      <c r="K1738" s="48"/>
      <c r="L1738" s="48"/>
      <c r="M1738" s="48"/>
    </row>
    <row r="1739" s="95" customFormat="1" ht="13.5" spans="1:13">
      <c r="A1739" s="96"/>
      <c r="E1739" s="102" t="s">
        <v>1807</v>
      </c>
      <c r="F1739" s="48"/>
      <c r="G1739" s="48"/>
      <c r="H1739" s="48"/>
      <c r="I1739" s="48"/>
      <c r="J1739" s="48"/>
      <c r="K1739" s="48"/>
      <c r="L1739" s="48"/>
      <c r="M1739" s="48"/>
    </row>
    <row r="1740" s="95" customFormat="1" ht="13.5" spans="1:13">
      <c r="A1740" s="96"/>
      <c r="E1740" s="102" t="s">
        <v>1808</v>
      </c>
      <c r="F1740" s="48"/>
      <c r="G1740" s="48"/>
      <c r="H1740" s="48"/>
      <c r="I1740" s="48"/>
      <c r="J1740" s="48"/>
      <c r="K1740" s="48"/>
      <c r="L1740" s="48"/>
      <c r="M1740" s="48"/>
    </row>
    <row r="1741" s="95" customFormat="1" ht="13.5" spans="1:13">
      <c r="A1741" s="96"/>
      <c r="E1741" s="102" t="s">
        <v>1809</v>
      </c>
      <c r="F1741" s="48"/>
      <c r="G1741" s="48"/>
      <c r="H1741" s="48"/>
      <c r="I1741" s="48"/>
      <c r="J1741" s="48"/>
      <c r="K1741" s="48"/>
      <c r="L1741" s="48"/>
      <c r="M1741" s="48"/>
    </row>
    <row r="1742" s="95" customFormat="1" ht="13.5" spans="1:13">
      <c r="A1742" s="96"/>
      <c r="E1742" s="102" t="s">
        <v>1810</v>
      </c>
      <c r="F1742" s="48"/>
      <c r="G1742" s="48"/>
      <c r="H1742" s="48"/>
      <c r="I1742" s="48"/>
      <c r="J1742" s="48"/>
      <c r="K1742" s="48"/>
      <c r="L1742" s="48"/>
      <c r="M1742" s="48"/>
    </row>
    <row r="1743" s="95" customFormat="1" ht="13.5" spans="1:13">
      <c r="A1743" s="96"/>
      <c r="E1743" s="102" t="s">
        <v>1811</v>
      </c>
      <c r="F1743" s="48"/>
      <c r="G1743" s="48"/>
      <c r="H1743" s="48"/>
      <c r="I1743" s="48"/>
      <c r="J1743" s="48"/>
      <c r="K1743" s="48"/>
      <c r="L1743" s="48"/>
      <c r="M1743" s="48"/>
    </row>
    <row r="1744" s="95" customFormat="1" ht="13.5" spans="1:13">
      <c r="A1744" s="96"/>
      <c r="E1744" s="102" t="s">
        <v>1812</v>
      </c>
      <c r="F1744" s="48"/>
      <c r="G1744" s="48"/>
      <c r="H1744" s="48"/>
      <c r="I1744" s="48"/>
      <c r="J1744" s="48"/>
      <c r="K1744" s="48"/>
      <c r="L1744" s="48"/>
      <c r="M1744" s="48"/>
    </row>
    <row r="1745" s="95" customFormat="1" ht="13.5" spans="1:13">
      <c r="A1745" s="96"/>
      <c r="E1745" s="102" t="s">
        <v>1813</v>
      </c>
      <c r="F1745" s="48"/>
      <c r="G1745" s="48"/>
      <c r="H1745" s="48"/>
      <c r="I1745" s="48"/>
      <c r="J1745" s="48"/>
      <c r="K1745" s="48"/>
      <c r="L1745" s="48"/>
      <c r="M1745" s="48"/>
    </row>
    <row r="1746" s="95" customFormat="1" ht="13.5" spans="1:13">
      <c r="A1746" s="96"/>
      <c r="E1746" s="102" t="s">
        <v>1814</v>
      </c>
      <c r="F1746" s="48"/>
      <c r="G1746" s="48"/>
      <c r="H1746" s="48"/>
      <c r="I1746" s="48"/>
      <c r="J1746" s="48"/>
      <c r="K1746" s="48"/>
      <c r="L1746" s="48"/>
      <c r="M1746" s="48"/>
    </row>
    <row r="1747" s="95" customFormat="1" ht="13.5" spans="1:13">
      <c r="A1747" s="96"/>
      <c r="E1747" s="102" t="s">
        <v>1815</v>
      </c>
      <c r="F1747" s="48"/>
      <c r="G1747" s="48"/>
      <c r="H1747" s="48"/>
      <c r="I1747" s="48"/>
      <c r="J1747" s="48"/>
      <c r="K1747" s="48"/>
      <c r="L1747" s="48"/>
      <c r="M1747" s="48"/>
    </row>
    <row r="1748" s="95" customFormat="1" ht="13.5" spans="1:13">
      <c r="A1748" s="96"/>
      <c r="E1748" s="102" t="s">
        <v>1816</v>
      </c>
      <c r="F1748" s="48"/>
      <c r="G1748" s="48"/>
      <c r="H1748" s="48"/>
      <c r="I1748" s="48"/>
      <c r="J1748" s="48"/>
      <c r="K1748" s="48"/>
      <c r="L1748" s="48"/>
      <c r="M1748" s="48"/>
    </row>
    <row r="1749" s="95" customFormat="1" ht="13.5" spans="1:13">
      <c r="A1749" s="96"/>
      <c r="E1749" s="102" t="s">
        <v>1817</v>
      </c>
      <c r="F1749" s="48"/>
      <c r="G1749" s="48"/>
      <c r="H1749" s="48"/>
      <c r="I1749" s="48"/>
      <c r="J1749" s="48"/>
      <c r="K1749" s="48"/>
      <c r="L1749" s="48"/>
      <c r="M1749" s="48"/>
    </row>
    <row r="1750" s="95" customFormat="1" ht="13.5" spans="1:13">
      <c r="A1750" s="96"/>
      <c r="E1750" s="102" t="s">
        <v>1818</v>
      </c>
      <c r="F1750" s="48"/>
      <c r="G1750" s="48"/>
      <c r="H1750" s="48"/>
      <c r="I1750" s="48"/>
      <c r="J1750" s="48"/>
      <c r="K1750" s="48"/>
      <c r="L1750" s="48"/>
      <c r="M1750" s="48"/>
    </row>
    <row r="1751" s="95" customFormat="1" ht="13.5" spans="1:13">
      <c r="A1751" s="96"/>
      <c r="E1751" s="102" t="s">
        <v>1819</v>
      </c>
      <c r="F1751" s="48"/>
      <c r="G1751" s="48"/>
      <c r="H1751" s="48"/>
      <c r="I1751" s="48"/>
      <c r="J1751" s="48"/>
      <c r="K1751" s="48"/>
      <c r="L1751" s="48"/>
      <c r="M1751" s="48"/>
    </row>
    <row r="1752" s="95" customFormat="1" ht="13.5" spans="1:13">
      <c r="A1752" s="96"/>
      <c r="E1752" s="102" t="s">
        <v>1820</v>
      </c>
      <c r="F1752" s="48"/>
      <c r="G1752" s="48"/>
      <c r="H1752" s="48"/>
      <c r="I1752" s="48"/>
      <c r="J1752" s="48"/>
      <c r="K1752" s="48"/>
      <c r="L1752" s="48"/>
      <c r="M1752" s="48"/>
    </row>
    <row r="1753" s="95" customFormat="1" ht="13.5" spans="1:13">
      <c r="A1753" s="96"/>
      <c r="E1753" s="102" t="s">
        <v>1821</v>
      </c>
      <c r="F1753" s="48"/>
      <c r="G1753" s="48"/>
      <c r="H1753" s="48"/>
      <c r="I1753" s="48"/>
      <c r="J1753" s="48"/>
      <c r="K1753" s="48"/>
      <c r="L1753" s="48"/>
      <c r="M1753" s="48"/>
    </row>
    <row r="1754" s="95" customFormat="1" ht="13.5" spans="1:13">
      <c r="A1754" s="96"/>
      <c r="E1754" s="102" t="s">
        <v>1822</v>
      </c>
      <c r="F1754" s="48"/>
      <c r="G1754" s="48"/>
      <c r="H1754" s="48"/>
      <c r="I1754" s="48"/>
      <c r="J1754" s="48"/>
      <c r="K1754" s="48"/>
      <c r="L1754" s="48"/>
      <c r="M1754" s="48"/>
    </row>
    <row r="1755" s="95" customFormat="1" ht="13.5" spans="1:13">
      <c r="A1755" s="96"/>
      <c r="E1755" s="102" t="s">
        <v>1823</v>
      </c>
      <c r="F1755" s="48"/>
      <c r="G1755" s="48"/>
      <c r="H1755" s="48"/>
      <c r="I1755" s="48"/>
      <c r="J1755" s="48"/>
      <c r="K1755" s="48"/>
      <c r="L1755" s="48"/>
      <c r="M1755" s="48"/>
    </row>
    <row r="1756" s="95" customFormat="1" ht="13.5" spans="1:13">
      <c r="A1756" s="96"/>
      <c r="E1756" s="102" t="s">
        <v>1824</v>
      </c>
      <c r="F1756" s="48"/>
      <c r="G1756" s="48"/>
      <c r="H1756" s="48"/>
      <c r="I1756" s="48"/>
      <c r="J1756" s="48"/>
      <c r="K1756" s="48"/>
      <c r="L1756" s="48"/>
      <c r="M1756" s="48"/>
    </row>
    <row r="1757" s="95" customFormat="1" ht="13.5" spans="1:13">
      <c r="A1757" s="96"/>
      <c r="E1757" s="102" t="s">
        <v>1825</v>
      </c>
      <c r="F1757" s="48"/>
      <c r="G1757" s="48"/>
      <c r="H1757" s="48"/>
      <c r="I1757" s="48"/>
      <c r="J1757" s="48"/>
      <c r="K1757" s="48"/>
      <c r="L1757" s="48"/>
      <c r="M1757" s="48"/>
    </row>
    <row r="1758" s="95" customFormat="1" ht="13.5" spans="1:13">
      <c r="A1758" s="96"/>
      <c r="E1758" s="102" t="s">
        <v>1826</v>
      </c>
      <c r="F1758" s="48"/>
      <c r="G1758" s="48"/>
      <c r="H1758" s="48"/>
      <c r="I1758" s="48"/>
      <c r="J1758" s="48"/>
      <c r="K1758" s="48"/>
      <c r="L1758" s="48"/>
      <c r="M1758" s="48"/>
    </row>
    <row r="1759" s="95" customFormat="1" ht="13.5" spans="1:13">
      <c r="A1759" s="96"/>
      <c r="E1759" s="102" t="s">
        <v>1827</v>
      </c>
      <c r="F1759" s="48"/>
      <c r="G1759" s="48"/>
      <c r="H1759" s="48"/>
      <c r="I1759" s="48"/>
      <c r="J1759" s="48"/>
      <c r="K1759" s="48"/>
      <c r="L1759" s="48"/>
      <c r="M1759" s="48"/>
    </row>
    <row r="1760" s="95" customFormat="1" ht="13.5" spans="1:13">
      <c r="A1760" s="96"/>
      <c r="E1760" s="102" t="s">
        <v>1828</v>
      </c>
      <c r="F1760" s="48"/>
      <c r="G1760" s="48"/>
      <c r="H1760" s="48"/>
      <c r="I1760" s="48"/>
      <c r="J1760" s="48"/>
      <c r="K1760" s="48"/>
      <c r="L1760" s="48"/>
      <c r="M1760" s="48"/>
    </row>
    <row r="1761" s="95" customFormat="1" ht="13.5" spans="1:13">
      <c r="A1761" s="96"/>
      <c r="E1761" s="102" t="s">
        <v>1829</v>
      </c>
      <c r="F1761" s="48"/>
      <c r="G1761" s="48"/>
      <c r="H1761" s="48"/>
      <c r="I1761" s="48"/>
      <c r="J1761" s="48"/>
      <c r="K1761" s="48"/>
      <c r="L1761" s="48"/>
      <c r="M1761" s="48"/>
    </row>
    <row r="1762" s="95" customFormat="1" ht="13.5" spans="1:13">
      <c r="A1762" s="96"/>
      <c r="E1762" s="102" t="s">
        <v>1830</v>
      </c>
      <c r="F1762" s="48"/>
      <c r="G1762" s="48"/>
      <c r="H1762" s="48"/>
      <c r="I1762" s="48"/>
      <c r="J1762" s="48"/>
      <c r="K1762" s="48"/>
      <c r="L1762" s="48"/>
      <c r="M1762" s="48"/>
    </row>
    <row r="1763" s="95" customFormat="1" ht="13.5" spans="1:13">
      <c r="A1763" s="96"/>
      <c r="E1763" s="102" t="s">
        <v>1831</v>
      </c>
      <c r="F1763" s="48"/>
      <c r="G1763" s="48"/>
      <c r="H1763" s="48"/>
      <c r="I1763" s="48"/>
      <c r="J1763" s="48"/>
      <c r="K1763" s="48"/>
      <c r="L1763" s="48"/>
      <c r="M1763" s="48"/>
    </row>
    <row r="1764" s="95" customFormat="1" ht="13.5" spans="1:13">
      <c r="A1764" s="96"/>
      <c r="E1764" s="102" t="s">
        <v>1832</v>
      </c>
      <c r="F1764" s="48"/>
      <c r="G1764" s="48"/>
      <c r="H1764" s="48"/>
      <c r="I1764" s="48"/>
      <c r="J1764" s="48"/>
      <c r="K1764" s="48"/>
      <c r="L1764" s="48"/>
      <c r="M1764" s="48"/>
    </row>
    <row r="1765" s="95" customFormat="1" ht="13.5" spans="1:13">
      <c r="A1765" s="96"/>
      <c r="E1765" s="102" t="s">
        <v>1833</v>
      </c>
      <c r="F1765" s="48"/>
      <c r="G1765" s="48"/>
      <c r="H1765" s="48"/>
      <c r="I1765" s="48"/>
      <c r="J1765" s="48"/>
      <c r="K1765" s="48"/>
      <c r="L1765" s="48"/>
      <c r="M1765" s="48"/>
    </row>
    <row r="1766" s="95" customFormat="1" ht="13.5" spans="1:13">
      <c r="A1766" s="96"/>
      <c r="E1766" s="102" t="s">
        <v>1834</v>
      </c>
      <c r="F1766" s="48"/>
      <c r="G1766" s="48"/>
      <c r="H1766" s="48"/>
      <c r="I1766" s="48"/>
      <c r="J1766" s="48"/>
      <c r="K1766" s="48"/>
      <c r="L1766" s="48"/>
      <c r="M1766" s="48"/>
    </row>
    <row r="1767" s="95" customFormat="1" ht="13.5" spans="1:13">
      <c r="A1767" s="96"/>
      <c r="E1767" s="102" t="s">
        <v>1835</v>
      </c>
      <c r="F1767" s="48"/>
      <c r="G1767" s="48"/>
      <c r="H1767" s="48"/>
      <c r="I1767" s="48"/>
      <c r="J1767" s="48"/>
      <c r="K1767" s="48"/>
      <c r="L1767" s="48"/>
      <c r="M1767" s="48"/>
    </row>
    <row r="1768" s="95" customFormat="1" ht="13.5" spans="1:13">
      <c r="A1768" s="96"/>
      <c r="E1768" s="102" t="s">
        <v>1836</v>
      </c>
      <c r="F1768" s="48"/>
      <c r="G1768" s="48"/>
      <c r="H1768" s="48"/>
      <c r="I1768" s="48"/>
      <c r="J1768" s="48"/>
      <c r="K1768" s="48"/>
      <c r="L1768" s="48"/>
      <c r="M1768" s="48"/>
    </row>
    <row r="1769" s="95" customFormat="1" ht="13.5" spans="1:13">
      <c r="A1769" s="96"/>
      <c r="E1769" s="102" t="s">
        <v>1837</v>
      </c>
      <c r="F1769" s="48"/>
      <c r="G1769" s="48"/>
      <c r="H1769" s="48"/>
      <c r="I1769" s="48"/>
      <c r="J1769" s="48"/>
      <c r="K1769" s="48"/>
      <c r="L1769" s="48"/>
      <c r="M1769" s="48"/>
    </row>
    <row r="1770" s="95" customFormat="1" ht="13.5" spans="1:13">
      <c r="A1770" s="96"/>
      <c r="E1770" s="102" t="s">
        <v>1838</v>
      </c>
      <c r="F1770" s="48"/>
      <c r="G1770" s="48"/>
      <c r="H1770" s="48"/>
      <c r="I1770" s="48"/>
      <c r="J1770" s="48"/>
      <c r="K1770" s="48"/>
      <c r="L1770" s="48"/>
      <c r="M1770" s="48"/>
    </row>
    <row r="1771" s="95" customFormat="1" ht="13.5" spans="1:13">
      <c r="A1771" s="96"/>
      <c r="E1771" s="102" t="s">
        <v>1839</v>
      </c>
      <c r="F1771" s="48"/>
      <c r="G1771" s="48"/>
      <c r="H1771" s="48"/>
      <c r="I1771" s="48"/>
      <c r="J1771" s="48"/>
      <c r="K1771" s="48"/>
      <c r="L1771" s="48"/>
      <c r="M1771" s="48"/>
    </row>
    <row r="1772" s="95" customFormat="1" ht="13.5" spans="1:13">
      <c r="A1772" s="96"/>
      <c r="E1772" s="102" t="s">
        <v>1840</v>
      </c>
      <c r="F1772" s="48"/>
      <c r="G1772" s="48"/>
      <c r="H1772" s="48"/>
      <c r="I1772" s="48"/>
      <c r="J1772" s="48"/>
      <c r="K1772" s="48"/>
      <c r="L1772" s="48"/>
      <c r="M1772" s="48"/>
    </row>
    <row r="1773" s="95" customFormat="1" ht="13.5" spans="1:13">
      <c r="A1773" s="96"/>
      <c r="E1773" s="102" t="s">
        <v>1841</v>
      </c>
      <c r="F1773" s="48"/>
      <c r="G1773" s="48"/>
      <c r="H1773" s="48"/>
      <c r="I1773" s="48"/>
      <c r="J1773" s="48"/>
      <c r="K1773" s="48"/>
      <c r="L1773" s="48"/>
      <c r="M1773" s="48"/>
    </row>
    <row r="1774" s="95" customFormat="1" ht="13.5" spans="1:13">
      <c r="A1774" s="96"/>
      <c r="E1774" s="102" t="s">
        <v>1842</v>
      </c>
      <c r="F1774" s="48"/>
      <c r="G1774" s="48"/>
      <c r="H1774" s="48"/>
      <c r="I1774" s="48"/>
      <c r="J1774" s="48"/>
      <c r="K1774" s="48"/>
      <c r="L1774" s="48"/>
      <c r="M1774" s="48"/>
    </row>
    <row r="1775" s="95" customFormat="1" ht="13.5" spans="1:13">
      <c r="A1775" s="96"/>
      <c r="E1775" s="102" t="s">
        <v>1843</v>
      </c>
      <c r="F1775" s="48"/>
      <c r="G1775" s="48"/>
      <c r="H1775" s="48"/>
      <c r="I1775" s="48"/>
      <c r="J1775" s="48"/>
      <c r="K1775" s="48"/>
      <c r="L1775" s="48"/>
      <c r="M1775" s="48"/>
    </row>
    <row r="1776" s="95" customFormat="1" ht="13.5" spans="1:13">
      <c r="A1776" s="96"/>
      <c r="E1776" s="102" t="s">
        <v>1844</v>
      </c>
      <c r="F1776" s="48"/>
      <c r="G1776" s="48"/>
      <c r="H1776" s="48"/>
      <c r="I1776" s="48"/>
      <c r="J1776" s="48"/>
      <c r="K1776" s="48"/>
      <c r="L1776" s="48"/>
      <c r="M1776" s="48"/>
    </row>
    <row r="1777" s="95" customFormat="1" ht="13.5" spans="1:13">
      <c r="A1777" s="96"/>
      <c r="E1777" s="102" t="s">
        <v>1845</v>
      </c>
      <c r="F1777" s="48"/>
      <c r="G1777" s="48"/>
      <c r="H1777" s="48"/>
      <c r="I1777" s="48"/>
      <c r="J1777" s="48"/>
      <c r="K1777" s="48"/>
      <c r="L1777" s="48"/>
      <c r="M1777" s="48"/>
    </row>
    <row r="1778" s="95" customFormat="1" ht="13.5" spans="1:13">
      <c r="A1778" s="96"/>
      <c r="E1778" s="102" t="s">
        <v>1846</v>
      </c>
      <c r="F1778" s="48"/>
      <c r="G1778" s="48"/>
      <c r="H1778" s="48"/>
      <c r="I1778" s="48"/>
      <c r="J1778" s="48"/>
      <c r="K1778" s="48"/>
      <c r="L1778" s="48"/>
      <c r="M1778" s="48"/>
    </row>
    <row r="1779" s="95" customFormat="1" ht="13.5" spans="1:13">
      <c r="A1779" s="96"/>
      <c r="E1779" s="102" t="s">
        <v>1847</v>
      </c>
      <c r="F1779" s="48"/>
      <c r="G1779" s="48"/>
      <c r="H1779" s="48"/>
      <c r="I1779" s="48"/>
      <c r="J1779" s="48"/>
      <c r="K1779" s="48"/>
      <c r="L1779" s="48"/>
      <c r="M1779" s="48"/>
    </row>
    <row r="1780" s="95" customFormat="1" ht="13.5" spans="1:13">
      <c r="A1780" s="96"/>
      <c r="E1780" s="102" t="s">
        <v>1848</v>
      </c>
      <c r="F1780" s="48"/>
      <c r="G1780" s="48"/>
      <c r="H1780" s="48"/>
      <c r="I1780" s="48"/>
      <c r="J1780" s="48"/>
      <c r="K1780" s="48"/>
      <c r="L1780" s="48"/>
      <c r="M1780" s="48"/>
    </row>
    <row r="1781" s="95" customFormat="1" ht="13.5" spans="1:13">
      <c r="A1781" s="96"/>
      <c r="E1781" s="102" t="s">
        <v>1849</v>
      </c>
      <c r="F1781" s="48"/>
      <c r="G1781" s="48"/>
      <c r="H1781" s="48"/>
      <c r="I1781" s="48"/>
      <c r="J1781" s="48"/>
      <c r="K1781" s="48"/>
      <c r="L1781" s="48"/>
      <c r="M1781" s="48"/>
    </row>
    <row r="1782" s="95" customFormat="1" ht="13.5" spans="1:13">
      <c r="A1782" s="96"/>
      <c r="E1782" s="102" t="s">
        <v>1850</v>
      </c>
      <c r="F1782" s="48"/>
      <c r="G1782" s="48"/>
      <c r="H1782" s="48"/>
      <c r="I1782" s="48"/>
      <c r="J1782" s="48"/>
      <c r="K1782" s="48"/>
      <c r="L1782" s="48"/>
      <c r="M1782" s="48"/>
    </row>
    <row r="1783" s="95" customFormat="1" ht="13.5" spans="1:13">
      <c r="A1783" s="96"/>
      <c r="E1783" s="102" t="s">
        <v>1851</v>
      </c>
      <c r="F1783" s="48"/>
      <c r="G1783" s="48"/>
      <c r="H1783" s="48"/>
      <c r="I1783" s="48"/>
      <c r="J1783" s="48"/>
      <c r="K1783" s="48"/>
      <c r="L1783" s="48"/>
      <c r="M1783" s="48"/>
    </row>
    <row r="1784" s="95" customFormat="1" ht="13.5" spans="1:13">
      <c r="A1784" s="96"/>
      <c r="E1784" s="102" t="s">
        <v>1852</v>
      </c>
      <c r="F1784" s="48"/>
      <c r="G1784" s="48"/>
      <c r="H1784" s="48"/>
      <c r="I1784" s="48"/>
      <c r="J1784" s="48"/>
      <c r="K1784" s="48"/>
      <c r="L1784" s="48"/>
      <c r="M1784" s="48"/>
    </row>
    <row r="1785" s="95" customFormat="1" ht="13.5" spans="1:13">
      <c r="A1785" s="96"/>
      <c r="E1785" s="102" t="s">
        <v>1853</v>
      </c>
      <c r="F1785" s="48"/>
      <c r="G1785" s="48"/>
      <c r="H1785" s="48"/>
      <c r="I1785" s="48"/>
      <c r="J1785" s="48"/>
      <c r="K1785" s="48"/>
      <c r="L1785" s="48"/>
      <c r="M1785" s="48"/>
    </row>
    <row r="1786" s="95" customFormat="1" ht="13.5" spans="1:13">
      <c r="A1786" s="96"/>
      <c r="E1786" s="102" t="s">
        <v>1854</v>
      </c>
      <c r="F1786" s="48"/>
      <c r="G1786" s="48"/>
      <c r="H1786" s="48"/>
      <c r="I1786" s="48"/>
      <c r="J1786" s="48"/>
      <c r="K1786" s="48"/>
      <c r="L1786" s="48"/>
      <c r="M1786" s="48"/>
    </row>
    <row r="1787" s="95" customFormat="1" ht="13.5" spans="1:13">
      <c r="A1787" s="96"/>
      <c r="E1787" s="102" t="s">
        <v>1855</v>
      </c>
      <c r="F1787" s="48"/>
      <c r="G1787" s="48"/>
      <c r="H1787" s="48"/>
      <c r="I1787" s="48"/>
      <c r="J1787" s="48"/>
      <c r="K1787" s="48"/>
      <c r="L1787" s="48"/>
      <c r="M1787" s="48"/>
    </row>
    <row r="1788" s="95" customFormat="1" ht="13.5" spans="1:13">
      <c r="A1788" s="96"/>
      <c r="E1788" s="102" t="s">
        <v>1856</v>
      </c>
      <c r="F1788" s="48"/>
      <c r="G1788" s="48"/>
      <c r="H1788" s="48"/>
      <c r="I1788" s="48"/>
      <c r="J1788" s="48"/>
      <c r="K1788" s="48"/>
      <c r="L1788" s="48"/>
      <c r="M1788" s="48"/>
    </row>
    <row r="1789" s="95" customFormat="1" ht="13.5" spans="1:13">
      <c r="A1789" s="96"/>
      <c r="E1789" s="102" t="s">
        <v>1857</v>
      </c>
      <c r="F1789" s="48"/>
      <c r="G1789" s="48"/>
      <c r="H1789" s="48"/>
      <c r="I1789" s="48"/>
      <c r="J1789" s="48"/>
      <c r="K1789" s="48"/>
      <c r="L1789" s="48"/>
      <c r="M1789" s="48"/>
    </row>
    <row r="1790" s="95" customFormat="1" ht="13.5" spans="1:13">
      <c r="A1790" s="96"/>
      <c r="E1790" s="102" t="s">
        <v>1858</v>
      </c>
      <c r="F1790" s="48"/>
      <c r="G1790" s="48"/>
      <c r="H1790" s="48"/>
      <c r="I1790" s="48"/>
      <c r="J1790" s="48"/>
      <c r="K1790" s="48"/>
      <c r="L1790" s="48"/>
      <c r="M1790" s="48"/>
    </row>
    <row r="1791" s="95" customFormat="1" ht="13.5" spans="1:13">
      <c r="A1791" s="96"/>
      <c r="E1791" s="102" t="s">
        <v>1859</v>
      </c>
      <c r="F1791" s="48"/>
      <c r="G1791" s="48"/>
      <c r="H1791" s="48"/>
      <c r="I1791" s="48"/>
      <c r="J1791" s="48"/>
      <c r="K1791" s="48"/>
      <c r="L1791" s="48"/>
      <c r="M1791" s="48"/>
    </row>
    <row r="1792" s="95" customFormat="1" ht="13.5" spans="1:13">
      <c r="A1792" s="96"/>
      <c r="E1792" s="102" t="s">
        <v>1860</v>
      </c>
      <c r="F1792" s="48"/>
      <c r="G1792" s="48"/>
      <c r="H1792" s="48"/>
      <c r="I1792" s="48"/>
      <c r="J1792" s="48"/>
      <c r="K1792" s="48"/>
      <c r="L1792" s="48"/>
      <c r="M1792" s="48"/>
    </row>
    <row r="1793" s="95" customFormat="1" ht="13.5" spans="1:13">
      <c r="A1793" s="96"/>
      <c r="E1793" s="102" t="s">
        <v>1861</v>
      </c>
      <c r="F1793" s="48"/>
      <c r="G1793" s="48"/>
      <c r="H1793" s="48"/>
      <c r="I1793" s="48"/>
      <c r="J1793" s="48"/>
      <c r="K1793" s="48"/>
      <c r="L1793" s="48"/>
      <c r="M1793" s="48"/>
    </row>
    <row r="1794" s="95" customFormat="1" ht="13.5" spans="1:13">
      <c r="A1794" s="96"/>
      <c r="E1794" s="102" t="s">
        <v>1862</v>
      </c>
      <c r="F1794" s="48"/>
      <c r="G1794" s="48"/>
      <c r="H1794" s="48"/>
      <c r="I1794" s="48"/>
      <c r="J1794" s="48"/>
      <c r="K1794" s="48"/>
      <c r="L1794" s="48"/>
      <c r="M1794" s="48"/>
    </row>
    <row r="1795" s="95" customFormat="1" ht="13.5" spans="1:13">
      <c r="A1795" s="96"/>
      <c r="E1795" s="102" t="s">
        <v>1863</v>
      </c>
      <c r="F1795" s="48"/>
      <c r="G1795" s="48"/>
      <c r="H1795" s="48"/>
      <c r="I1795" s="48"/>
      <c r="J1795" s="48"/>
      <c r="K1795" s="48"/>
      <c r="L1795" s="48"/>
      <c r="M1795" s="48"/>
    </row>
    <row r="1796" s="95" customFormat="1" ht="13.5" spans="1:13">
      <c r="A1796" s="96"/>
      <c r="E1796" s="102" t="s">
        <v>1864</v>
      </c>
      <c r="F1796" s="48"/>
      <c r="G1796" s="48"/>
      <c r="H1796" s="48"/>
      <c r="I1796" s="48"/>
      <c r="J1796" s="48"/>
      <c r="K1796" s="48"/>
      <c r="L1796" s="48"/>
      <c r="M1796" s="48"/>
    </row>
    <row r="1797" s="95" customFormat="1" ht="13.5" spans="1:13">
      <c r="A1797" s="96"/>
      <c r="E1797" s="102" t="s">
        <v>1865</v>
      </c>
      <c r="F1797" s="48"/>
      <c r="G1797" s="48"/>
      <c r="H1797" s="48"/>
      <c r="I1797" s="48"/>
      <c r="J1797" s="48"/>
      <c r="K1797" s="48"/>
      <c r="L1797" s="48"/>
      <c r="M1797" s="48"/>
    </row>
    <row r="1798" s="95" customFormat="1" ht="13.5" spans="1:13">
      <c r="A1798" s="96"/>
      <c r="E1798" s="102" t="s">
        <v>1866</v>
      </c>
      <c r="F1798" s="48"/>
      <c r="G1798" s="48"/>
      <c r="H1798" s="48"/>
      <c r="I1798" s="48"/>
      <c r="J1798" s="48"/>
      <c r="K1798" s="48"/>
      <c r="L1798" s="48"/>
      <c r="M1798" s="48"/>
    </row>
    <row r="1799" s="95" customFormat="1" ht="13.5" spans="1:13">
      <c r="A1799" s="96"/>
      <c r="E1799" s="102" t="s">
        <v>1867</v>
      </c>
      <c r="F1799" s="48"/>
      <c r="G1799" s="48"/>
      <c r="H1799" s="48"/>
      <c r="I1799" s="48"/>
      <c r="J1799" s="48"/>
      <c r="K1799" s="48"/>
      <c r="L1799" s="48"/>
      <c r="M1799" s="48"/>
    </row>
    <row r="1800" s="95" customFormat="1" ht="13.5" spans="1:13">
      <c r="A1800" s="96"/>
      <c r="E1800" s="102" t="s">
        <v>1868</v>
      </c>
      <c r="F1800" s="48"/>
      <c r="G1800" s="48"/>
      <c r="H1800" s="48"/>
      <c r="I1800" s="48"/>
      <c r="J1800" s="48"/>
      <c r="K1800" s="48"/>
      <c r="L1800" s="48"/>
      <c r="M1800" s="48"/>
    </row>
    <row r="1801" s="95" customFormat="1" ht="13.5" spans="1:13">
      <c r="A1801" s="96"/>
      <c r="E1801" s="102" t="s">
        <v>1869</v>
      </c>
      <c r="F1801" s="48"/>
      <c r="G1801" s="48"/>
      <c r="H1801" s="48"/>
      <c r="I1801" s="48"/>
      <c r="J1801" s="48"/>
      <c r="K1801" s="48"/>
      <c r="L1801" s="48"/>
      <c r="M1801" s="48"/>
    </row>
    <row r="1802" s="95" customFormat="1" ht="13.5" spans="1:13">
      <c r="A1802" s="96"/>
      <c r="E1802" s="102" t="s">
        <v>1870</v>
      </c>
      <c r="F1802" s="48"/>
      <c r="G1802" s="48"/>
      <c r="H1802" s="48"/>
      <c r="I1802" s="48"/>
      <c r="J1802" s="48"/>
      <c r="K1802" s="48"/>
      <c r="L1802" s="48"/>
      <c r="M1802" s="48"/>
    </row>
    <row r="1803" s="95" customFormat="1" ht="13.5" spans="1:13">
      <c r="A1803" s="96"/>
      <c r="E1803" s="102" t="s">
        <v>1871</v>
      </c>
      <c r="F1803" s="48"/>
      <c r="G1803" s="48"/>
      <c r="H1803" s="48"/>
      <c r="I1803" s="48"/>
      <c r="J1803" s="48"/>
      <c r="K1803" s="48"/>
      <c r="L1803" s="48"/>
      <c r="M1803" s="48"/>
    </row>
    <row r="1804" s="95" customFormat="1" ht="13.5" spans="1:13">
      <c r="A1804" s="96"/>
      <c r="E1804" s="102" t="s">
        <v>1872</v>
      </c>
      <c r="F1804" s="48"/>
      <c r="G1804" s="48"/>
      <c r="H1804" s="48"/>
      <c r="I1804" s="48"/>
      <c r="J1804" s="48"/>
      <c r="K1804" s="48"/>
      <c r="L1804" s="48"/>
      <c r="M1804" s="48"/>
    </row>
    <row r="1805" s="95" customFormat="1" ht="13.5" spans="1:13">
      <c r="A1805" s="96"/>
      <c r="E1805" s="102" t="s">
        <v>1873</v>
      </c>
      <c r="F1805" s="48"/>
      <c r="G1805" s="48"/>
      <c r="H1805" s="48"/>
      <c r="I1805" s="48"/>
      <c r="J1805" s="48"/>
      <c r="K1805" s="48"/>
      <c r="L1805" s="48"/>
      <c r="M1805" s="48"/>
    </row>
    <row r="1806" s="95" customFormat="1" ht="13.5" spans="1:13">
      <c r="A1806" s="96"/>
      <c r="E1806" s="102" t="s">
        <v>1874</v>
      </c>
      <c r="F1806" s="48"/>
      <c r="G1806" s="48"/>
      <c r="H1806" s="48"/>
      <c r="I1806" s="48"/>
      <c r="J1806" s="48"/>
      <c r="K1806" s="48"/>
      <c r="L1806" s="48"/>
      <c r="M1806" s="48"/>
    </row>
    <row r="1807" s="95" customFormat="1" ht="13.5" spans="1:13">
      <c r="A1807" s="96"/>
      <c r="E1807" s="102" t="s">
        <v>1875</v>
      </c>
      <c r="F1807" s="48"/>
      <c r="G1807" s="48"/>
      <c r="H1807" s="48"/>
      <c r="I1807" s="48"/>
      <c r="J1807" s="48"/>
      <c r="K1807" s="48"/>
      <c r="L1807" s="48"/>
      <c r="M1807" s="48"/>
    </row>
    <row r="1808" s="95" customFormat="1" ht="13.5" spans="1:13">
      <c r="A1808" s="96"/>
      <c r="E1808" s="102" t="s">
        <v>1876</v>
      </c>
      <c r="F1808" s="48"/>
      <c r="G1808" s="48"/>
      <c r="H1808" s="48"/>
      <c r="I1808" s="48"/>
      <c r="J1808" s="48"/>
      <c r="K1808" s="48"/>
      <c r="L1808" s="48"/>
      <c r="M1808" s="48"/>
    </row>
    <row r="1809" s="95" customFormat="1" ht="13.5" spans="1:13">
      <c r="A1809" s="96"/>
      <c r="E1809" s="102" t="s">
        <v>1877</v>
      </c>
      <c r="F1809" s="48"/>
      <c r="G1809" s="48"/>
      <c r="H1809" s="48"/>
      <c r="I1809" s="48"/>
      <c r="J1809" s="48"/>
      <c r="K1809" s="48"/>
      <c r="L1809" s="48"/>
      <c r="M1809" s="48"/>
    </row>
    <row r="1810" s="95" customFormat="1" ht="13.5" spans="1:13">
      <c r="A1810" s="96"/>
      <c r="E1810" s="102" t="s">
        <v>1878</v>
      </c>
      <c r="F1810" s="48"/>
      <c r="G1810" s="48"/>
      <c r="H1810" s="48"/>
      <c r="I1810" s="48"/>
      <c r="J1810" s="48"/>
      <c r="K1810" s="48"/>
      <c r="L1810" s="48"/>
      <c r="M1810" s="48"/>
    </row>
    <row r="1811" s="95" customFormat="1" ht="13.5" spans="1:13">
      <c r="A1811" s="96"/>
      <c r="E1811" s="102" t="s">
        <v>1879</v>
      </c>
      <c r="F1811" s="48"/>
      <c r="G1811" s="48"/>
      <c r="H1811" s="48"/>
      <c r="I1811" s="48"/>
      <c r="J1811" s="48"/>
      <c r="K1811" s="48"/>
      <c r="L1811" s="48"/>
      <c r="M1811" s="48"/>
    </row>
    <row r="1812" s="95" customFormat="1" ht="13.5" spans="1:13">
      <c r="A1812" s="96"/>
      <c r="E1812" s="102" t="s">
        <v>1880</v>
      </c>
      <c r="F1812" s="48"/>
      <c r="G1812" s="48"/>
      <c r="H1812" s="48"/>
      <c r="I1812" s="48"/>
      <c r="J1812" s="48"/>
      <c r="K1812" s="48"/>
      <c r="L1812" s="48"/>
      <c r="M1812" s="48"/>
    </row>
    <row r="1813" s="95" customFormat="1" ht="13.5" spans="1:13">
      <c r="A1813" s="96"/>
      <c r="E1813" s="102" t="s">
        <v>1881</v>
      </c>
      <c r="F1813" s="48"/>
      <c r="G1813" s="48"/>
      <c r="H1813" s="48"/>
      <c r="I1813" s="48"/>
      <c r="J1813" s="48"/>
      <c r="K1813" s="48"/>
      <c r="L1813" s="48"/>
      <c r="M1813" s="48"/>
    </row>
    <row r="1814" s="95" customFormat="1" ht="13.5" spans="1:13">
      <c r="A1814" s="96"/>
      <c r="E1814" s="102" t="s">
        <v>1882</v>
      </c>
      <c r="F1814" s="48"/>
      <c r="G1814" s="48"/>
      <c r="H1814" s="48"/>
      <c r="I1814" s="48"/>
      <c r="J1814" s="48"/>
      <c r="K1814" s="48"/>
      <c r="L1814" s="48"/>
      <c r="M1814" s="48"/>
    </row>
    <row r="1815" s="95" customFormat="1" ht="13.5" spans="1:13">
      <c r="A1815" s="96"/>
      <c r="E1815" s="102" t="s">
        <v>1883</v>
      </c>
      <c r="F1815" s="48"/>
      <c r="G1815" s="48"/>
      <c r="H1815" s="48"/>
      <c r="I1815" s="48"/>
      <c r="J1815" s="48"/>
      <c r="K1815" s="48"/>
      <c r="L1815" s="48"/>
      <c r="M1815" s="48"/>
    </row>
    <row r="1816" s="95" customFormat="1" ht="13.5" spans="1:13">
      <c r="A1816" s="96"/>
      <c r="E1816" s="102" t="s">
        <v>1884</v>
      </c>
      <c r="F1816" s="48"/>
      <c r="G1816" s="48"/>
      <c r="H1816" s="48"/>
      <c r="I1816" s="48"/>
      <c r="J1816" s="48"/>
      <c r="K1816" s="48"/>
      <c r="L1816" s="48"/>
      <c r="M1816" s="48"/>
    </row>
    <row r="1817" s="95" customFormat="1" ht="13.5" spans="1:13">
      <c r="A1817" s="96"/>
      <c r="E1817" s="102" t="s">
        <v>1885</v>
      </c>
      <c r="F1817" s="48"/>
      <c r="G1817" s="48"/>
      <c r="H1817" s="48"/>
      <c r="I1817" s="48"/>
      <c r="J1817" s="48"/>
      <c r="K1817" s="48"/>
      <c r="L1817" s="48"/>
      <c r="M1817" s="48"/>
    </row>
    <row r="1818" s="95" customFormat="1" ht="13.5" spans="1:13">
      <c r="A1818" s="96"/>
      <c r="E1818" s="102" t="s">
        <v>1886</v>
      </c>
      <c r="F1818" s="48"/>
      <c r="G1818" s="48"/>
      <c r="H1818" s="48"/>
      <c r="I1818" s="48"/>
      <c r="J1818" s="48"/>
      <c r="K1818" s="48"/>
      <c r="L1818" s="48"/>
      <c r="M1818" s="48"/>
    </row>
    <row r="1819" s="95" customFormat="1" ht="13.5" spans="1:13">
      <c r="A1819" s="96"/>
      <c r="E1819" s="102" t="s">
        <v>1887</v>
      </c>
      <c r="F1819" s="48"/>
      <c r="G1819" s="48"/>
      <c r="H1819" s="48"/>
      <c r="I1819" s="48"/>
      <c r="J1819" s="48"/>
      <c r="K1819" s="48"/>
      <c r="L1819" s="48"/>
      <c r="M1819" s="48"/>
    </row>
    <row r="1820" s="95" customFormat="1" ht="13.5" spans="1:13">
      <c r="A1820" s="96"/>
      <c r="E1820" s="102" t="s">
        <v>1888</v>
      </c>
      <c r="F1820" s="48"/>
      <c r="G1820" s="48"/>
      <c r="H1820" s="48"/>
      <c r="I1820" s="48"/>
      <c r="J1820" s="48"/>
      <c r="K1820" s="48"/>
      <c r="L1820" s="48"/>
      <c r="M1820" s="48"/>
    </row>
    <row r="1821" s="95" customFormat="1" ht="13.5" spans="1:13">
      <c r="A1821" s="96"/>
      <c r="E1821" s="102" t="s">
        <v>1889</v>
      </c>
      <c r="F1821" s="48"/>
      <c r="G1821" s="48"/>
      <c r="H1821" s="48"/>
      <c r="I1821" s="48"/>
      <c r="J1821" s="48"/>
      <c r="K1821" s="48"/>
      <c r="L1821" s="48"/>
      <c r="M1821" s="48"/>
    </row>
    <row r="1822" s="95" customFormat="1" ht="13.5" spans="1:13">
      <c r="A1822" s="96"/>
      <c r="E1822" s="102" t="s">
        <v>1890</v>
      </c>
      <c r="F1822" s="48"/>
      <c r="G1822" s="48"/>
      <c r="H1822" s="48"/>
      <c r="I1822" s="48"/>
      <c r="J1822" s="48"/>
      <c r="K1822" s="48"/>
      <c r="L1822" s="48"/>
      <c r="M1822" s="48"/>
    </row>
    <row r="1823" s="95" customFormat="1" ht="13.5" spans="1:13">
      <c r="A1823" s="96"/>
      <c r="E1823" s="102" t="s">
        <v>1891</v>
      </c>
      <c r="F1823" s="48"/>
      <c r="G1823" s="48"/>
      <c r="H1823" s="48"/>
      <c r="I1823" s="48"/>
      <c r="J1823" s="48"/>
      <c r="K1823" s="48"/>
      <c r="L1823" s="48"/>
      <c r="M1823" s="48"/>
    </row>
    <row r="1824" s="95" customFormat="1" ht="13.5" spans="1:13">
      <c r="A1824" s="96"/>
      <c r="E1824" s="102" t="s">
        <v>1892</v>
      </c>
      <c r="F1824" s="48"/>
      <c r="G1824" s="48"/>
      <c r="H1824" s="48"/>
      <c r="I1824" s="48"/>
      <c r="J1824" s="48"/>
      <c r="K1824" s="48"/>
      <c r="L1824" s="48"/>
      <c r="M1824" s="48"/>
    </row>
    <row r="1825" s="95" customFormat="1" ht="13.5" spans="1:13">
      <c r="A1825" s="96"/>
      <c r="E1825" s="102" t="s">
        <v>1893</v>
      </c>
      <c r="F1825" s="48"/>
      <c r="G1825" s="48"/>
      <c r="H1825" s="48"/>
      <c r="I1825" s="48"/>
      <c r="J1825" s="48"/>
      <c r="K1825" s="48"/>
      <c r="L1825" s="48"/>
      <c r="M1825" s="48"/>
    </row>
    <row r="1826" s="95" customFormat="1" ht="13.5" spans="1:13">
      <c r="A1826" s="96"/>
      <c r="E1826" s="102" t="s">
        <v>1894</v>
      </c>
      <c r="F1826" s="48"/>
      <c r="G1826" s="48"/>
      <c r="H1826" s="48"/>
      <c r="I1826" s="48"/>
      <c r="J1826" s="48"/>
      <c r="K1826" s="48"/>
      <c r="L1826" s="48"/>
      <c r="M1826" s="48"/>
    </row>
    <row r="1827" s="95" customFormat="1" ht="13.5" spans="1:13">
      <c r="A1827" s="96"/>
      <c r="E1827" s="102" t="s">
        <v>1895</v>
      </c>
      <c r="F1827" s="48"/>
      <c r="G1827" s="48"/>
      <c r="H1827" s="48"/>
      <c r="I1827" s="48"/>
      <c r="J1827" s="48"/>
      <c r="K1827" s="48"/>
      <c r="L1827" s="48"/>
      <c r="M1827" s="48"/>
    </row>
    <row r="1828" s="95" customFormat="1" ht="13.5" spans="1:13">
      <c r="A1828" s="96"/>
      <c r="E1828" s="102" t="s">
        <v>1896</v>
      </c>
      <c r="F1828" s="48"/>
      <c r="G1828" s="48"/>
      <c r="H1828" s="48"/>
      <c r="I1828" s="48"/>
      <c r="J1828" s="48"/>
      <c r="K1828" s="48"/>
      <c r="L1828" s="48"/>
      <c r="M1828" s="48"/>
    </row>
    <row r="1829" s="95" customFormat="1" ht="13.5" spans="1:13">
      <c r="A1829" s="96"/>
      <c r="E1829" s="102" t="s">
        <v>1897</v>
      </c>
      <c r="F1829" s="48"/>
      <c r="G1829" s="48"/>
      <c r="H1829" s="48"/>
      <c r="I1829" s="48"/>
      <c r="J1829" s="48"/>
      <c r="K1829" s="48"/>
      <c r="L1829" s="48"/>
      <c r="M1829" s="48"/>
    </row>
    <row r="1830" s="95" customFormat="1" ht="13.5" spans="1:13">
      <c r="A1830" s="96"/>
      <c r="E1830" s="102" t="s">
        <v>1898</v>
      </c>
      <c r="F1830" s="48"/>
      <c r="G1830" s="48"/>
      <c r="H1830" s="48"/>
      <c r="I1830" s="48"/>
      <c r="J1830" s="48"/>
      <c r="K1830" s="48"/>
      <c r="L1830" s="48"/>
      <c r="M1830" s="48"/>
    </row>
    <row r="1831" s="95" customFormat="1" ht="13.5" spans="1:13">
      <c r="A1831" s="96"/>
      <c r="E1831" s="102" t="s">
        <v>1899</v>
      </c>
      <c r="F1831" s="48"/>
      <c r="G1831" s="48"/>
      <c r="H1831" s="48"/>
      <c r="I1831" s="48"/>
      <c r="J1831" s="48"/>
      <c r="K1831" s="48"/>
      <c r="L1831" s="48"/>
      <c r="M1831" s="48"/>
    </row>
    <row r="1832" s="95" customFormat="1" ht="13.5" spans="1:13">
      <c r="A1832" s="96"/>
      <c r="E1832" s="102" t="s">
        <v>1900</v>
      </c>
      <c r="F1832" s="48"/>
      <c r="G1832" s="48"/>
      <c r="H1832" s="48"/>
      <c r="I1832" s="48"/>
      <c r="J1832" s="48"/>
      <c r="K1832" s="48"/>
      <c r="L1832" s="48"/>
      <c r="M1832" s="48"/>
    </row>
    <row r="1833" s="95" customFormat="1" ht="13.5" spans="1:13">
      <c r="A1833" s="96"/>
      <c r="E1833" s="102" t="s">
        <v>1901</v>
      </c>
      <c r="F1833" s="48"/>
      <c r="G1833" s="48"/>
      <c r="H1833" s="48"/>
      <c r="I1833" s="48"/>
      <c r="J1833" s="48"/>
      <c r="K1833" s="48"/>
      <c r="L1833" s="48"/>
      <c r="M1833" s="48"/>
    </row>
    <row r="1834" s="95" customFormat="1" ht="13.5" spans="1:13">
      <c r="A1834" s="96"/>
      <c r="E1834" s="102" t="s">
        <v>1902</v>
      </c>
      <c r="F1834" s="48"/>
      <c r="G1834" s="48"/>
      <c r="H1834" s="48"/>
      <c r="I1834" s="48"/>
      <c r="J1834" s="48"/>
      <c r="K1834" s="48"/>
      <c r="L1834" s="48"/>
      <c r="M1834" s="48"/>
    </row>
    <row r="1835" s="95" customFormat="1" ht="13.5" spans="1:13">
      <c r="A1835" s="96"/>
      <c r="E1835" s="102" t="s">
        <v>1903</v>
      </c>
      <c r="F1835" s="48"/>
      <c r="G1835" s="48"/>
      <c r="H1835" s="48"/>
      <c r="I1835" s="48"/>
      <c r="J1835" s="48"/>
      <c r="K1835" s="48"/>
      <c r="L1835" s="48"/>
      <c r="M1835" s="48"/>
    </row>
    <row r="1836" s="95" customFormat="1" ht="13.5" spans="1:13">
      <c r="A1836" s="96"/>
      <c r="E1836" s="102" t="s">
        <v>1904</v>
      </c>
      <c r="F1836" s="48"/>
      <c r="G1836" s="48"/>
      <c r="H1836" s="48"/>
      <c r="I1836" s="48"/>
      <c r="J1836" s="48"/>
      <c r="K1836" s="48"/>
      <c r="L1836" s="48"/>
      <c r="M1836" s="48"/>
    </row>
    <row r="1837" s="95" customFormat="1" ht="13.5" spans="1:13">
      <c r="A1837" s="96"/>
      <c r="E1837" s="102" t="s">
        <v>1905</v>
      </c>
      <c r="F1837" s="48"/>
      <c r="G1837" s="48"/>
      <c r="H1837" s="48"/>
      <c r="I1837" s="48"/>
      <c r="J1837" s="48"/>
      <c r="K1837" s="48"/>
      <c r="L1837" s="48"/>
      <c r="M1837" s="48"/>
    </row>
    <row r="1838" s="95" customFormat="1" ht="13.5" spans="1:13">
      <c r="A1838" s="96"/>
      <c r="E1838" s="102" t="s">
        <v>1906</v>
      </c>
      <c r="F1838" s="48"/>
      <c r="G1838" s="48"/>
      <c r="H1838" s="48"/>
      <c r="I1838" s="48"/>
      <c r="J1838" s="48"/>
      <c r="K1838" s="48"/>
      <c r="L1838" s="48"/>
      <c r="M1838" s="48"/>
    </row>
    <row r="1839" s="95" customFormat="1" ht="13.5" spans="1:13">
      <c r="A1839" s="96"/>
      <c r="E1839" s="102" t="s">
        <v>1907</v>
      </c>
      <c r="F1839" s="48"/>
      <c r="G1839" s="48"/>
      <c r="H1839" s="48"/>
      <c r="I1839" s="48"/>
      <c r="J1839" s="48"/>
      <c r="K1839" s="48"/>
      <c r="L1839" s="48"/>
      <c r="M1839" s="48"/>
    </row>
    <row r="1840" s="95" customFormat="1" ht="13.5" spans="1:13">
      <c r="A1840" s="96"/>
      <c r="E1840" s="102" t="s">
        <v>1908</v>
      </c>
      <c r="F1840" s="48"/>
      <c r="G1840" s="48"/>
      <c r="H1840" s="48"/>
      <c r="I1840" s="48"/>
      <c r="J1840" s="48"/>
      <c r="K1840" s="48"/>
      <c r="L1840" s="48"/>
      <c r="M1840" s="48"/>
    </row>
    <row r="1841" s="95" customFormat="1" ht="13.5" spans="1:13">
      <c r="A1841" s="96"/>
      <c r="E1841" s="102" t="s">
        <v>1909</v>
      </c>
      <c r="F1841" s="48"/>
      <c r="G1841" s="48"/>
      <c r="H1841" s="48"/>
      <c r="I1841" s="48"/>
      <c r="J1841" s="48"/>
      <c r="K1841" s="48"/>
      <c r="L1841" s="48"/>
      <c r="M1841" s="48"/>
    </row>
    <row r="1842" s="95" customFormat="1" ht="13.5" spans="1:13">
      <c r="A1842" s="96"/>
      <c r="E1842" s="102" t="s">
        <v>1910</v>
      </c>
      <c r="F1842" s="48"/>
      <c r="G1842" s="48"/>
      <c r="H1842" s="48"/>
      <c r="I1842" s="48"/>
      <c r="J1842" s="48"/>
      <c r="K1842" s="48"/>
      <c r="L1842" s="48"/>
      <c r="M1842" s="48"/>
    </row>
    <row r="1843" s="95" customFormat="1" ht="13.5" spans="1:13">
      <c r="A1843" s="96"/>
      <c r="E1843" s="102" t="s">
        <v>1911</v>
      </c>
      <c r="F1843" s="48"/>
      <c r="G1843" s="48"/>
      <c r="H1843" s="48"/>
      <c r="I1843" s="48"/>
      <c r="J1843" s="48"/>
      <c r="K1843" s="48"/>
      <c r="L1843" s="48"/>
      <c r="M1843" s="48"/>
    </row>
    <row r="1844" s="95" customFormat="1" ht="13.5" spans="1:13">
      <c r="A1844" s="96"/>
      <c r="E1844" s="102" t="s">
        <v>1912</v>
      </c>
      <c r="F1844" s="48"/>
      <c r="G1844" s="48"/>
      <c r="H1844" s="48"/>
      <c r="I1844" s="48"/>
      <c r="J1844" s="48"/>
      <c r="K1844" s="48"/>
      <c r="L1844" s="48"/>
      <c r="M1844" s="48"/>
    </row>
    <row r="1845" s="95" customFormat="1" ht="13.5" spans="1:13">
      <c r="A1845" s="96"/>
      <c r="E1845" s="102" t="s">
        <v>1913</v>
      </c>
      <c r="F1845" s="48"/>
      <c r="G1845" s="48"/>
      <c r="H1845" s="48"/>
      <c r="I1845" s="48"/>
      <c r="J1845" s="48"/>
      <c r="K1845" s="48"/>
      <c r="L1845" s="48"/>
      <c r="M1845" s="48"/>
    </row>
    <row r="1846" s="95" customFormat="1" ht="13.5" spans="1:13">
      <c r="A1846" s="96"/>
      <c r="E1846" s="102" t="s">
        <v>1914</v>
      </c>
      <c r="F1846" s="48"/>
      <c r="G1846" s="48"/>
      <c r="H1846" s="48"/>
      <c r="I1846" s="48"/>
      <c r="J1846" s="48"/>
      <c r="K1846" s="48"/>
      <c r="L1846" s="48"/>
      <c r="M1846" s="48"/>
    </row>
    <row r="1847" s="95" customFormat="1" ht="13.5" spans="1:13">
      <c r="A1847" s="96"/>
      <c r="E1847" s="102" t="s">
        <v>1915</v>
      </c>
      <c r="F1847" s="48"/>
      <c r="G1847" s="48"/>
      <c r="H1847" s="48"/>
      <c r="I1847" s="48"/>
      <c r="J1847" s="48"/>
      <c r="K1847" s="48"/>
      <c r="L1847" s="48"/>
      <c r="M1847" s="48"/>
    </row>
    <row r="1848" s="95" customFormat="1" ht="13.5" spans="1:13">
      <c r="A1848" s="96"/>
      <c r="E1848" s="102" t="s">
        <v>1916</v>
      </c>
      <c r="F1848" s="48"/>
      <c r="G1848" s="48"/>
      <c r="H1848" s="48"/>
      <c r="I1848" s="48"/>
      <c r="J1848" s="48"/>
      <c r="K1848" s="48"/>
      <c r="L1848" s="48"/>
      <c r="M1848" s="48"/>
    </row>
    <row r="1849" s="95" customFormat="1" ht="13.5" spans="1:13">
      <c r="A1849" s="96"/>
      <c r="E1849" s="102" t="s">
        <v>1917</v>
      </c>
      <c r="F1849" s="48"/>
      <c r="G1849" s="48"/>
      <c r="H1849" s="48"/>
      <c r="I1849" s="48"/>
      <c r="J1849" s="48"/>
      <c r="K1849" s="48"/>
      <c r="L1849" s="48"/>
      <c r="M1849" s="48"/>
    </row>
    <row r="1850" s="95" customFormat="1" ht="13.5" spans="1:13">
      <c r="A1850" s="96"/>
      <c r="E1850" s="102" t="s">
        <v>1918</v>
      </c>
      <c r="F1850" s="48"/>
      <c r="G1850" s="48"/>
      <c r="H1850" s="48"/>
      <c r="I1850" s="48"/>
      <c r="J1850" s="48"/>
      <c r="K1850" s="48"/>
      <c r="L1850" s="48"/>
      <c r="M1850" s="48"/>
    </row>
    <row r="1851" s="95" customFormat="1" ht="13.5" spans="1:13">
      <c r="A1851" s="96"/>
      <c r="E1851" s="102" t="s">
        <v>1919</v>
      </c>
      <c r="F1851" s="48"/>
      <c r="G1851" s="48"/>
      <c r="H1851" s="48"/>
      <c r="I1851" s="48"/>
      <c r="J1851" s="48"/>
      <c r="K1851" s="48"/>
      <c r="L1851" s="48"/>
      <c r="M1851" s="48"/>
    </row>
    <row r="1852" s="95" customFormat="1" ht="13.5" spans="1:13">
      <c r="A1852" s="96"/>
      <c r="E1852" s="102" t="s">
        <v>1920</v>
      </c>
      <c r="F1852" s="48"/>
      <c r="G1852" s="48"/>
      <c r="H1852" s="48"/>
      <c r="I1852" s="48"/>
      <c r="J1852" s="48"/>
      <c r="K1852" s="48"/>
      <c r="L1852" s="48"/>
      <c r="M1852" s="48"/>
    </row>
    <row r="1853" s="95" customFormat="1" ht="13.5" spans="1:13">
      <c r="A1853" s="96"/>
      <c r="E1853" s="102" t="s">
        <v>1921</v>
      </c>
      <c r="F1853" s="48"/>
      <c r="G1853" s="48"/>
      <c r="H1853" s="48"/>
      <c r="I1853" s="48"/>
      <c r="J1853" s="48"/>
      <c r="K1853" s="48"/>
      <c r="L1853" s="48"/>
      <c r="M1853" s="48"/>
    </row>
    <row r="1854" s="95" customFormat="1" ht="13.5" spans="1:13">
      <c r="A1854" s="96"/>
      <c r="E1854" s="102" t="s">
        <v>1922</v>
      </c>
      <c r="F1854" s="48"/>
      <c r="G1854" s="48"/>
      <c r="H1854" s="48"/>
      <c r="I1854" s="48"/>
      <c r="J1854" s="48"/>
      <c r="K1854" s="48"/>
      <c r="L1854" s="48"/>
      <c r="M1854" s="48"/>
    </row>
    <row r="1855" s="95" customFormat="1" ht="13.5" spans="1:13">
      <c r="A1855" s="96"/>
      <c r="E1855" s="102" t="s">
        <v>1923</v>
      </c>
      <c r="F1855" s="48"/>
      <c r="G1855" s="48"/>
      <c r="H1855" s="48"/>
      <c r="I1855" s="48"/>
      <c r="J1855" s="48"/>
      <c r="K1855" s="48"/>
      <c r="L1855" s="48"/>
      <c r="M1855" s="48"/>
    </row>
    <row r="1856" s="95" customFormat="1" ht="13.5" spans="1:13">
      <c r="A1856" s="96"/>
      <c r="E1856" s="102" t="s">
        <v>1924</v>
      </c>
      <c r="F1856" s="48"/>
      <c r="G1856" s="48"/>
      <c r="H1856" s="48"/>
      <c r="I1856" s="48"/>
      <c r="J1856" s="48"/>
      <c r="K1856" s="48"/>
      <c r="L1856" s="48"/>
      <c r="M1856" s="48"/>
    </row>
    <row r="1857" s="95" customFormat="1" ht="13.5" spans="1:13">
      <c r="A1857" s="96"/>
      <c r="E1857" s="102" t="s">
        <v>1925</v>
      </c>
      <c r="F1857" s="48"/>
      <c r="G1857" s="48"/>
      <c r="H1857" s="48"/>
      <c r="I1857" s="48"/>
      <c r="J1857" s="48"/>
      <c r="K1857" s="48"/>
      <c r="L1857" s="48"/>
      <c r="M1857" s="48"/>
    </row>
    <row r="1858" s="95" customFormat="1" ht="13.5" spans="1:13">
      <c r="A1858" s="96"/>
      <c r="E1858" s="102" t="s">
        <v>1926</v>
      </c>
      <c r="F1858" s="48"/>
      <c r="G1858" s="48"/>
      <c r="H1858" s="48"/>
      <c r="I1858" s="48"/>
      <c r="J1858" s="48"/>
      <c r="K1858" s="48"/>
      <c r="L1858" s="48"/>
      <c r="M1858" s="48"/>
    </row>
    <row r="1859" s="95" customFormat="1" ht="13.5" spans="1:13">
      <c r="A1859" s="96"/>
      <c r="E1859" s="102" t="s">
        <v>1927</v>
      </c>
      <c r="F1859" s="48"/>
      <c r="G1859" s="48"/>
      <c r="H1859" s="48"/>
      <c r="I1859" s="48"/>
      <c r="J1859" s="48"/>
      <c r="K1859" s="48"/>
      <c r="L1859" s="48"/>
      <c r="M1859" s="48"/>
    </row>
    <row r="1860" s="95" customFormat="1" ht="13.5" spans="1:13">
      <c r="A1860" s="96"/>
      <c r="E1860" s="102" t="s">
        <v>1928</v>
      </c>
      <c r="F1860" s="48"/>
      <c r="G1860" s="48"/>
      <c r="H1860" s="48"/>
      <c r="I1860" s="48"/>
      <c r="J1860" s="48"/>
      <c r="K1860" s="48"/>
      <c r="L1860" s="48"/>
      <c r="M1860" s="48"/>
    </row>
    <row r="1861" s="95" customFormat="1" ht="13.5" spans="1:13">
      <c r="A1861" s="96"/>
      <c r="E1861" s="102" t="s">
        <v>1929</v>
      </c>
      <c r="F1861" s="48"/>
      <c r="G1861" s="48"/>
      <c r="H1861" s="48"/>
      <c r="I1861" s="48"/>
      <c r="J1861" s="48"/>
      <c r="K1861" s="48"/>
      <c r="L1861" s="48"/>
      <c r="M1861" s="48"/>
    </row>
    <row r="1862" s="95" customFormat="1" ht="13.5" spans="1:13">
      <c r="A1862" s="96"/>
      <c r="E1862" s="102" t="s">
        <v>1930</v>
      </c>
      <c r="F1862" s="48"/>
      <c r="G1862" s="48"/>
      <c r="H1862" s="48"/>
      <c r="I1862" s="48"/>
      <c r="J1862" s="48"/>
      <c r="K1862" s="48"/>
      <c r="L1862" s="48"/>
      <c r="M1862" s="48"/>
    </row>
    <row r="1863" s="95" customFormat="1" ht="13.5" spans="1:13">
      <c r="A1863" s="96"/>
      <c r="E1863" s="102" t="s">
        <v>1931</v>
      </c>
      <c r="F1863" s="48"/>
      <c r="G1863" s="48"/>
      <c r="H1863" s="48"/>
      <c r="I1863" s="48"/>
      <c r="J1863" s="48"/>
      <c r="K1863" s="48"/>
      <c r="L1863" s="48"/>
      <c r="M1863" s="48"/>
    </row>
    <row r="1864" s="95" customFormat="1" ht="13.5" spans="1:13">
      <c r="A1864" s="96"/>
      <c r="E1864" s="102" t="s">
        <v>1932</v>
      </c>
      <c r="F1864" s="48"/>
      <c r="G1864" s="48"/>
      <c r="H1864" s="48"/>
      <c r="I1864" s="48"/>
      <c r="J1864" s="48"/>
      <c r="K1864" s="48"/>
      <c r="L1864" s="48"/>
      <c r="M1864" s="48"/>
    </row>
    <row r="1865" s="95" customFormat="1" ht="13.5" spans="1:13">
      <c r="A1865" s="96"/>
      <c r="E1865" s="102" t="s">
        <v>1933</v>
      </c>
      <c r="F1865" s="48"/>
      <c r="G1865" s="48"/>
      <c r="H1865" s="48"/>
      <c r="I1865" s="48"/>
      <c r="J1865" s="48"/>
      <c r="K1865" s="48"/>
      <c r="L1865" s="48"/>
      <c r="M1865" s="48"/>
    </row>
    <row r="1866" s="95" customFormat="1" ht="13.5" spans="1:13">
      <c r="A1866" s="96"/>
      <c r="E1866" s="102" t="s">
        <v>1934</v>
      </c>
      <c r="F1866" s="48"/>
      <c r="G1866" s="48"/>
      <c r="H1866" s="48"/>
      <c r="I1866" s="48"/>
      <c r="J1866" s="48"/>
      <c r="K1866" s="48"/>
      <c r="L1866" s="48"/>
      <c r="M1866" s="48"/>
    </row>
    <row r="1867" s="95" customFormat="1" ht="13.5" spans="1:13">
      <c r="A1867" s="96"/>
      <c r="E1867" s="102" t="s">
        <v>1935</v>
      </c>
      <c r="F1867" s="48"/>
      <c r="G1867" s="48"/>
      <c r="H1867" s="48"/>
      <c r="I1867" s="48"/>
      <c r="J1867" s="48"/>
      <c r="K1867" s="48"/>
      <c r="L1867" s="48"/>
      <c r="M1867" s="48"/>
    </row>
    <row r="1868" s="95" customFormat="1" ht="13.5" spans="1:13">
      <c r="A1868" s="96"/>
      <c r="E1868" s="102" t="s">
        <v>1936</v>
      </c>
      <c r="F1868" s="48"/>
      <c r="G1868" s="48"/>
      <c r="H1868" s="48"/>
      <c r="I1868" s="48"/>
      <c r="J1868" s="48"/>
      <c r="K1868" s="48"/>
      <c r="L1868" s="48"/>
      <c r="M1868" s="48"/>
    </row>
    <row r="1869" s="95" customFormat="1" ht="13.5" spans="1:13">
      <c r="A1869" s="96"/>
      <c r="E1869" s="102" t="s">
        <v>1937</v>
      </c>
      <c r="F1869" s="48"/>
      <c r="G1869" s="48"/>
      <c r="H1869" s="48"/>
      <c r="I1869" s="48"/>
      <c r="J1869" s="48"/>
      <c r="K1869" s="48"/>
      <c r="L1869" s="48"/>
      <c r="M1869" s="48"/>
    </row>
    <row r="1870" s="95" customFormat="1" ht="13.5" spans="1:13">
      <c r="A1870" s="96"/>
      <c r="E1870" s="102" t="s">
        <v>1938</v>
      </c>
      <c r="F1870" s="48"/>
      <c r="G1870" s="48"/>
      <c r="H1870" s="48"/>
      <c r="I1870" s="48"/>
      <c r="J1870" s="48"/>
      <c r="K1870" s="48"/>
      <c r="L1870" s="48"/>
      <c r="M1870" s="48"/>
    </row>
    <row r="1871" s="95" customFormat="1" ht="13.5" spans="1:13">
      <c r="A1871" s="96"/>
      <c r="E1871" s="102" t="s">
        <v>1939</v>
      </c>
      <c r="F1871" s="48"/>
      <c r="G1871" s="48"/>
      <c r="H1871" s="48"/>
      <c r="I1871" s="48"/>
      <c r="J1871" s="48"/>
      <c r="K1871" s="48"/>
      <c r="L1871" s="48"/>
      <c r="M1871" s="48"/>
    </row>
    <row r="1872" s="95" customFormat="1" ht="13.5" spans="1:13">
      <c r="A1872" s="96"/>
      <c r="E1872" s="102" t="s">
        <v>1940</v>
      </c>
      <c r="F1872" s="48"/>
      <c r="G1872" s="48"/>
      <c r="H1872" s="48"/>
      <c r="I1872" s="48"/>
      <c r="J1872" s="48"/>
      <c r="K1872" s="48"/>
      <c r="L1872" s="48"/>
      <c r="M1872" s="48"/>
    </row>
    <row r="1873" s="95" customFormat="1" ht="13.5" spans="1:13">
      <c r="A1873" s="96"/>
      <c r="E1873" s="102" t="s">
        <v>1941</v>
      </c>
      <c r="F1873" s="48"/>
      <c r="G1873" s="48"/>
      <c r="H1873" s="48"/>
      <c r="I1873" s="48"/>
      <c r="J1873" s="48"/>
      <c r="K1873" s="48"/>
      <c r="L1873" s="48"/>
      <c r="M1873" s="48"/>
    </row>
    <row r="1874" s="95" customFormat="1" ht="13.5" spans="1:13">
      <c r="A1874" s="96"/>
      <c r="E1874" s="102" t="s">
        <v>1942</v>
      </c>
      <c r="F1874" s="48"/>
      <c r="G1874" s="48"/>
      <c r="H1874" s="48"/>
      <c r="I1874" s="48"/>
      <c r="J1874" s="48"/>
      <c r="K1874" s="48"/>
      <c r="L1874" s="48"/>
      <c r="M1874" s="48"/>
    </row>
    <row r="1875" s="95" customFormat="1" ht="13.5" spans="1:13">
      <c r="A1875" s="96"/>
      <c r="E1875" s="102" t="s">
        <v>1943</v>
      </c>
      <c r="F1875" s="48"/>
      <c r="G1875" s="48"/>
      <c r="H1875" s="48"/>
      <c r="I1875" s="48"/>
      <c r="J1875" s="48"/>
      <c r="K1875" s="48"/>
      <c r="L1875" s="48"/>
      <c r="M1875" s="48"/>
    </row>
    <row r="1876" s="95" customFormat="1" ht="13.5" spans="1:13">
      <c r="A1876" s="96"/>
      <c r="E1876" s="102" t="s">
        <v>1944</v>
      </c>
      <c r="F1876" s="48"/>
      <c r="G1876" s="48"/>
      <c r="H1876" s="48"/>
      <c r="I1876" s="48"/>
      <c r="J1876" s="48"/>
      <c r="K1876" s="48"/>
      <c r="L1876" s="48"/>
      <c r="M1876" s="48"/>
    </row>
    <row r="1877" s="95" customFormat="1" ht="13.5" spans="1:13">
      <c r="A1877" s="96"/>
      <c r="E1877" s="102" t="s">
        <v>1945</v>
      </c>
      <c r="F1877" s="48"/>
      <c r="G1877" s="48"/>
      <c r="H1877" s="48"/>
      <c r="I1877" s="48"/>
      <c r="J1877" s="48"/>
      <c r="K1877" s="48"/>
      <c r="L1877" s="48"/>
      <c r="M1877" s="48"/>
    </row>
    <row r="1878" s="95" customFormat="1" ht="13.5" spans="1:13">
      <c r="A1878" s="96"/>
      <c r="E1878" s="102" t="s">
        <v>1946</v>
      </c>
      <c r="F1878" s="48"/>
      <c r="G1878" s="48"/>
      <c r="H1878" s="48"/>
      <c r="I1878" s="48"/>
      <c r="J1878" s="48"/>
      <c r="K1878" s="48"/>
      <c r="L1878" s="48"/>
      <c r="M1878" s="48"/>
    </row>
    <row r="1879" s="95" customFormat="1" ht="13.5" spans="1:13">
      <c r="A1879" s="96"/>
      <c r="E1879" s="102" t="s">
        <v>1947</v>
      </c>
      <c r="F1879" s="48"/>
      <c r="G1879" s="48"/>
      <c r="H1879" s="48"/>
      <c r="I1879" s="48"/>
      <c r="J1879" s="48"/>
      <c r="K1879" s="48"/>
      <c r="L1879" s="48"/>
      <c r="M1879" s="48"/>
    </row>
    <row r="1880" s="95" customFormat="1" ht="13.5" spans="1:13">
      <c r="A1880" s="96"/>
      <c r="E1880" s="102" t="s">
        <v>1948</v>
      </c>
      <c r="F1880" s="48"/>
      <c r="G1880" s="48"/>
      <c r="H1880" s="48"/>
      <c r="I1880" s="48"/>
      <c r="J1880" s="48"/>
      <c r="K1880" s="48"/>
      <c r="L1880" s="48"/>
      <c r="M1880" s="48"/>
    </row>
    <row r="1881" s="95" customFormat="1" ht="13.5" spans="1:13">
      <c r="A1881" s="96"/>
      <c r="E1881" s="102" t="s">
        <v>1949</v>
      </c>
      <c r="F1881" s="48"/>
      <c r="G1881" s="48"/>
      <c r="H1881" s="48"/>
      <c r="I1881" s="48"/>
      <c r="J1881" s="48"/>
      <c r="K1881" s="48"/>
      <c r="L1881" s="48"/>
      <c r="M1881" s="48"/>
    </row>
    <row r="1882" s="95" customFormat="1" ht="13.5" spans="1:13">
      <c r="A1882" s="96"/>
      <c r="E1882" s="102" t="s">
        <v>1950</v>
      </c>
      <c r="F1882" s="48"/>
      <c r="G1882" s="48"/>
      <c r="H1882" s="48"/>
      <c r="I1882" s="48"/>
      <c r="J1882" s="48"/>
      <c r="K1882" s="48"/>
      <c r="L1882" s="48"/>
      <c r="M1882" s="48"/>
    </row>
    <row r="1883" s="95" customFormat="1" ht="13.5" spans="1:13">
      <c r="A1883" s="96"/>
      <c r="E1883" s="102" t="s">
        <v>1951</v>
      </c>
      <c r="F1883" s="48"/>
      <c r="G1883" s="48"/>
      <c r="H1883" s="48"/>
      <c r="I1883" s="48"/>
      <c r="J1883" s="48"/>
      <c r="K1883" s="48"/>
      <c r="L1883" s="48"/>
      <c r="M1883" s="48"/>
    </row>
    <row r="1884" s="95" customFormat="1" ht="13.5" spans="1:13">
      <c r="A1884" s="96"/>
      <c r="E1884" s="102" t="s">
        <v>1952</v>
      </c>
      <c r="F1884" s="48"/>
      <c r="G1884" s="48"/>
      <c r="H1884" s="48"/>
      <c r="I1884" s="48"/>
      <c r="J1884" s="48"/>
      <c r="K1884" s="48"/>
      <c r="L1884" s="48"/>
      <c r="M1884" s="48"/>
    </row>
    <row r="1885" s="95" customFormat="1" ht="13.5" spans="1:13">
      <c r="A1885" s="96"/>
      <c r="E1885" s="102" t="s">
        <v>1953</v>
      </c>
      <c r="F1885" s="48"/>
      <c r="G1885" s="48"/>
      <c r="H1885" s="48"/>
      <c r="I1885" s="48"/>
      <c r="J1885" s="48"/>
      <c r="K1885" s="48"/>
      <c r="L1885" s="48"/>
      <c r="M1885" s="48"/>
    </row>
    <row r="1886" s="95" customFormat="1" ht="13.5" spans="1:13">
      <c r="A1886" s="96"/>
      <c r="E1886" s="102" t="s">
        <v>1954</v>
      </c>
      <c r="F1886" s="48"/>
      <c r="G1886" s="48"/>
      <c r="H1886" s="48"/>
      <c r="I1886" s="48"/>
      <c r="J1886" s="48"/>
      <c r="K1886" s="48"/>
      <c r="L1886" s="48"/>
      <c r="M1886" s="48"/>
    </row>
    <row r="1887" s="95" customFormat="1" ht="13.5" spans="1:13">
      <c r="A1887" s="96"/>
      <c r="E1887" s="102" t="s">
        <v>1955</v>
      </c>
      <c r="F1887" s="48"/>
      <c r="G1887" s="48"/>
      <c r="H1887" s="48"/>
      <c r="I1887" s="48"/>
      <c r="J1887" s="48"/>
      <c r="K1887" s="48"/>
      <c r="L1887" s="48"/>
      <c r="M1887" s="48"/>
    </row>
    <row r="1888" s="95" customFormat="1" ht="13.5" spans="1:13">
      <c r="A1888" s="96"/>
      <c r="E1888" s="102" t="s">
        <v>1956</v>
      </c>
      <c r="F1888" s="48"/>
      <c r="G1888" s="48"/>
      <c r="H1888" s="48"/>
      <c r="I1888" s="48"/>
      <c r="J1888" s="48"/>
      <c r="K1888" s="48"/>
      <c r="L1888" s="48"/>
      <c r="M1888" s="48"/>
    </row>
    <row r="1889" s="95" customFormat="1" ht="13.5" spans="1:13">
      <c r="A1889" s="96"/>
      <c r="E1889" s="102" t="s">
        <v>1957</v>
      </c>
      <c r="F1889" s="48"/>
      <c r="G1889" s="48"/>
      <c r="H1889" s="48"/>
      <c r="I1889" s="48"/>
      <c r="J1889" s="48"/>
      <c r="K1889" s="48"/>
      <c r="L1889" s="48"/>
      <c r="M1889" s="48"/>
    </row>
    <row r="1890" s="95" customFormat="1" ht="13.5" spans="1:13">
      <c r="A1890" s="96"/>
      <c r="E1890" s="102" t="s">
        <v>1958</v>
      </c>
      <c r="F1890" s="48"/>
      <c r="G1890" s="48"/>
      <c r="H1890" s="48"/>
      <c r="I1890" s="48"/>
      <c r="J1890" s="48"/>
      <c r="K1890" s="48"/>
      <c r="L1890" s="48"/>
      <c r="M1890" s="48"/>
    </row>
    <row r="1891" s="95" customFormat="1" ht="13.5" spans="1:13">
      <c r="A1891" s="96"/>
      <c r="E1891" s="102" t="s">
        <v>1959</v>
      </c>
      <c r="F1891" s="48"/>
      <c r="G1891" s="48"/>
      <c r="H1891" s="48"/>
      <c r="I1891" s="48"/>
      <c r="J1891" s="48"/>
      <c r="K1891" s="48"/>
      <c r="L1891" s="48"/>
      <c r="M1891" s="48"/>
    </row>
    <row r="1892" s="95" customFormat="1" ht="13.5" spans="1:13">
      <c r="A1892" s="96"/>
      <c r="E1892" s="102" t="s">
        <v>1960</v>
      </c>
      <c r="F1892" s="48"/>
      <c r="G1892" s="48"/>
      <c r="H1892" s="48"/>
      <c r="I1892" s="48"/>
      <c r="J1892" s="48"/>
      <c r="K1892" s="48"/>
      <c r="L1892" s="48"/>
      <c r="M1892" s="48"/>
    </row>
    <row r="1893" s="95" customFormat="1" ht="13.5" spans="1:13">
      <c r="A1893" s="96"/>
      <c r="E1893" s="102" t="s">
        <v>1961</v>
      </c>
      <c r="F1893" s="48"/>
      <c r="G1893" s="48"/>
      <c r="H1893" s="48"/>
      <c r="I1893" s="48"/>
      <c r="J1893" s="48"/>
      <c r="K1893" s="48"/>
      <c r="L1893" s="48"/>
      <c r="M1893" s="48"/>
    </row>
    <row r="1894" s="95" customFormat="1" ht="13.5" spans="1:13">
      <c r="A1894" s="96"/>
      <c r="E1894" s="102" t="s">
        <v>1962</v>
      </c>
      <c r="F1894" s="48"/>
      <c r="G1894" s="48"/>
      <c r="H1894" s="48"/>
      <c r="I1894" s="48"/>
      <c r="J1894" s="48"/>
      <c r="K1894" s="48"/>
      <c r="L1894" s="48"/>
      <c r="M1894" s="48"/>
    </row>
    <row r="1895" s="95" customFormat="1" ht="13.5" spans="1:13">
      <c r="A1895" s="96"/>
      <c r="E1895" s="102" t="s">
        <v>1963</v>
      </c>
      <c r="F1895" s="48"/>
      <c r="G1895" s="48"/>
      <c r="H1895" s="48"/>
      <c r="I1895" s="48"/>
      <c r="J1895" s="48"/>
      <c r="K1895" s="48"/>
      <c r="L1895" s="48"/>
      <c r="M1895" s="48"/>
    </row>
    <row r="1896" s="95" customFormat="1" ht="13.5" spans="1:13">
      <c r="A1896" s="96"/>
      <c r="E1896" s="102" t="s">
        <v>1964</v>
      </c>
      <c r="F1896" s="48"/>
      <c r="G1896" s="48"/>
      <c r="H1896" s="48"/>
      <c r="I1896" s="48"/>
      <c r="J1896" s="48"/>
      <c r="K1896" s="48"/>
      <c r="L1896" s="48"/>
      <c r="M1896" s="48"/>
    </row>
    <row r="1897" s="95" customFormat="1" ht="13.5" spans="1:13">
      <c r="A1897" s="96"/>
      <c r="E1897" s="102" t="s">
        <v>1965</v>
      </c>
      <c r="F1897" s="48"/>
      <c r="G1897" s="48"/>
      <c r="H1897" s="48"/>
      <c r="I1897" s="48"/>
      <c r="J1897" s="48"/>
      <c r="K1897" s="48"/>
      <c r="L1897" s="48"/>
      <c r="M1897" s="48"/>
    </row>
    <row r="1898" s="95" customFormat="1" ht="13.5" spans="1:13">
      <c r="A1898" s="96"/>
      <c r="E1898" s="102" t="s">
        <v>1966</v>
      </c>
      <c r="F1898" s="48"/>
      <c r="G1898" s="48"/>
      <c r="H1898" s="48"/>
      <c r="I1898" s="48"/>
      <c r="J1898" s="48"/>
      <c r="K1898" s="48"/>
      <c r="L1898" s="48"/>
      <c r="M1898" s="48"/>
    </row>
    <row r="1899" s="95" customFormat="1" ht="13.5" spans="1:13">
      <c r="A1899" s="96"/>
      <c r="E1899" s="102" t="s">
        <v>1967</v>
      </c>
      <c r="F1899" s="48"/>
      <c r="G1899" s="48"/>
      <c r="H1899" s="48"/>
      <c r="I1899" s="48"/>
      <c r="J1899" s="48"/>
      <c r="K1899" s="48"/>
      <c r="L1899" s="48"/>
      <c r="M1899" s="48"/>
    </row>
    <row r="1900" s="95" customFormat="1" ht="13.5" spans="1:13">
      <c r="A1900" s="96"/>
      <c r="E1900" s="102" t="s">
        <v>1968</v>
      </c>
      <c r="F1900" s="48"/>
      <c r="G1900" s="48"/>
      <c r="H1900" s="48"/>
      <c r="I1900" s="48"/>
      <c r="J1900" s="48"/>
      <c r="K1900" s="48"/>
      <c r="L1900" s="48"/>
      <c r="M1900" s="48"/>
    </row>
    <row r="1901" s="95" customFormat="1" ht="13.5" spans="1:13">
      <c r="A1901" s="96"/>
      <c r="E1901" s="102" t="s">
        <v>1969</v>
      </c>
      <c r="F1901" s="48"/>
      <c r="G1901" s="48"/>
      <c r="H1901" s="48"/>
      <c r="I1901" s="48"/>
      <c r="J1901" s="48"/>
      <c r="K1901" s="48"/>
      <c r="L1901" s="48"/>
      <c r="M1901" s="48"/>
    </row>
    <row r="1902" s="95" customFormat="1" ht="13.5" spans="1:13">
      <c r="A1902" s="96"/>
      <c r="E1902" s="102" t="s">
        <v>1970</v>
      </c>
      <c r="F1902" s="48"/>
      <c r="G1902" s="48"/>
      <c r="H1902" s="48"/>
      <c r="I1902" s="48"/>
      <c r="J1902" s="48"/>
      <c r="K1902" s="48"/>
      <c r="L1902" s="48"/>
      <c r="M1902" s="48"/>
    </row>
    <row r="1903" s="95" customFormat="1" ht="13.5" spans="1:13">
      <c r="A1903" s="96"/>
      <c r="E1903" s="102" t="s">
        <v>1971</v>
      </c>
      <c r="F1903" s="48"/>
      <c r="G1903" s="48"/>
      <c r="H1903" s="48"/>
      <c r="I1903" s="48"/>
      <c r="J1903" s="48"/>
      <c r="K1903" s="48"/>
      <c r="L1903" s="48"/>
      <c r="M1903" s="48"/>
    </row>
    <row r="1904" s="95" customFormat="1" ht="13.5" spans="1:13">
      <c r="A1904" s="96"/>
      <c r="E1904" s="102" t="s">
        <v>1972</v>
      </c>
      <c r="F1904" s="48"/>
      <c r="G1904" s="48"/>
      <c r="H1904" s="48"/>
      <c r="I1904" s="48"/>
      <c r="J1904" s="48"/>
      <c r="K1904" s="48"/>
      <c r="L1904" s="48"/>
      <c r="M1904" s="48"/>
    </row>
    <row r="1905" s="95" customFormat="1" ht="13.5" spans="1:13">
      <c r="A1905" s="96"/>
      <c r="E1905" s="102" t="s">
        <v>1973</v>
      </c>
      <c r="F1905" s="48"/>
      <c r="G1905" s="48"/>
      <c r="H1905" s="48"/>
      <c r="I1905" s="48"/>
      <c r="J1905" s="48"/>
      <c r="K1905" s="48"/>
      <c r="L1905" s="48"/>
      <c r="M1905" s="48"/>
    </row>
    <row r="1906" s="95" customFormat="1" ht="13.5" spans="1:13">
      <c r="A1906" s="96"/>
      <c r="E1906" s="102" t="s">
        <v>1974</v>
      </c>
      <c r="F1906" s="48"/>
      <c r="G1906" s="48"/>
      <c r="H1906" s="48"/>
      <c r="I1906" s="48"/>
      <c r="J1906" s="48"/>
      <c r="K1906" s="48"/>
      <c r="L1906" s="48"/>
      <c r="M1906" s="48"/>
    </row>
    <row r="1907" s="95" customFormat="1" ht="13.5" spans="1:13">
      <c r="A1907" s="96"/>
      <c r="E1907" s="102" t="s">
        <v>1975</v>
      </c>
      <c r="F1907" s="48"/>
      <c r="G1907" s="48"/>
      <c r="H1907" s="48"/>
      <c r="I1907" s="48"/>
      <c r="J1907" s="48"/>
      <c r="K1907" s="48"/>
      <c r="L1907" s="48"/>
      <c r="M1907" s="48"/>
    </row>
    <row r="1908" s="95" customFormat="1" ht="13.5" spans="1:13">
      <c r="A1908" s="96"/>
      <c r="E1908" s="102" t="s">
        <v>1976</v>
      </c>
      <c r="F1908" s="48"/>
      <c r="G1908" s="48"/>
      <c r="H1908" s="48"/>
      <c r="I1908" s="48"/>
      <c r="J1908" s="48"/>
      <c r="K1908" s="48"/>
      <c r="L1908" s="48"/>
      <c r="M1908" s="48"/>
    </row>
    <row r="1909" s="95" customFormat="1" ht="13.5" spans="1:13">
      <c r="A1909" s="96"/>
      <c r="E1909" s="102" t="s">
        <v>1977</v>
      </c>
      <c r="F1909" s="48"/>
      <c r="G1909" s="48"/>
      <c r="H1909" s="48"/>
      <c r="I1909" s="48"/>
      <c r="J1909" s="48"/>
      <c r="K1909" s="48"/>
      <c r="L1909" s="48"/>
      <c r="M1909" s="48"/>
    </row>
    <row r="1910" s="95" customFormat="1" ht="13.5" spans="1:13">
      <c r="A1910" s="96"/>
      <c r="E1910" s="102" t="s">
        <v>1978</v>
      </c>
      <c r="F1910" s="48"/>
      <c r="G1910" s="48"/>
      <c r="H1910" s="48"/>
      <c r="I1910" s="48"/>
      <c r="J1910" s="48"/>
      <c r="K1910" s="48"/>
      <c r="L1910" s="48"/>
      <c r="M1910" s="48"/>
    </row>
    <row r="1911" s="95" customFormat="1" ht="13.5" spans="1:13">
      <c r="A1911" s="96"/>
      <c r="E1911" s="102" t="s">
        <v>1979</v>
      </c>
      <c r="F1911" s="48"/>
      <c r="G1911" s="48"/>
      <c r="H1911" s="48"/>
      <c r="I1911" s="48"/>
      <c r="J1911" s="48"/>
      <c r="K1911" s="48"/>
      <c r="L1911" s="48"/>
      <c r="M1911" s="48"/>
    </row>
    <row r="1912" s="95" customFormat="1" ht="13.5" spans="1:13">
      <c r="A1912" s="96"/>
      <c r="E1912" s="102" t="s">
        <v>1980</v>
      </c>
      <c r="F1912" s="48"/>
      <c r="G1912" s="48"/>
      <c r="H1912" s="48"/>
      <c r="I1912" s="48"/>
      <c r="J1912" s="48"/>
      <c r="K1912" s="48"/>
      <c r="L1912" s="48"/>
      <c r="M1912" s="48"/>
    </row>
    <row r="1913" s="95" customFormat="1" ht="13.5" spans="1:13">
      <c r="A1913" s="96"/>
      <c r="E1913" s="102" t="s">
        <v>1981</v>
      </c>
      <c r="F1913" s="48"/>
      <c r="G1913" s="48"/>
      <c r="H1913" s="48"/>
      <c r="I1913" s="48"/>
      <c r="J1913" s="48"/>
      <c r="K1913" s="48"/>
      <c r="L1913" s="48"/>
      <c r="M1913" s="48"/>
    </row>
    <row r="1914" s="95" customFormat="1" ht="13.5" spans="1:13">
      <c r="A1914" s="96"/>
      <c r="E1914" s="102" t="s">
        <v>1982</v>
      </c>
      <c r="F1914" s="48"/>
      <c r="G1914" s="48"/>
      <c r="H1914" s="48"/>
      <c r="I1914" s="48"/>
      <c r="J1914" s="48"/>
      <c r="K1914" s="48"/>
      <c r="L1914" s="48"/>
      <c r="M1914" s="48"/>
    </row>
    <row r="1915" s="95" customFormat="1" ht="13.5" spans="1:13">
      <c r="A1915" s="96"/>
      <c r="E1915" s="102" t="s">
        <v>1983</v>
      </c>
      <c r="F1915" s="48"/>
      <c r="G1915" s="48"/>
      <c r="H1915" s="48"/>
      <c r="I1915" s="48"/>
      <c r="J1915" s="48"/>
      <c r="K1915" s="48"/>
      <c r="L1915" s="48"/>
      <c r="M1915" s="48"/>
    </row>
    <row r="1916" s="95" customFormat="1" ht="13.5" spans="1:13">
      <c r="A1916" s="96"/>
      <c r="E1916" s="102" t="s">
        <v>1984</v>
      </c>
      <c r="F1916" s="48"/>
      <c r="G1916" s="48"/>
      <c r="H1916" s="48"/>
      <c r="I1916" s="48"/>
      <c r="J1916" s="48"/>
      <c r="K1916" s="48"/>
      <c r="L1916" s="48"/>
      <c r="M1916" s="48"/>
    </row>
    <row r="1917" s="95" customFormat="1" ht="13.5" spans="1:13">
      <c r="A1917" s="96"/>
      <c r="E1917" s="102" t="s">
        <v>1985</v>
      </c>
      <c r="F1917" s="48"/>
      <c r="G1917" s="48"/>
      <c r="H1917" s="48"/>
      <c r="I1917" s="48"/>
      <c r="J1917" s="48"/>
      <c r="K1917" s="48"/>
      <c r="L1917" s="48"/>
      <c r="M1917" s="48"/>
    </row>
    <row r="1918" s="95" customFormat="1" ht="13.5" spans="1:13">
      <c r="A1918" s="96"/>
      <c r="E1918" s="102" t="s">
        <v>1986</v>
      </c>
      <c r="F1918" s="48"/>
      <c r="G1918" s="48"/>
      <c r="H1918" s="48"/>
      <c r="I1918" s="48"/>
      <c r="J1918" s="48"/>
      <c r="K1918" s="48"/>
      <c r="L1918" s="48"/>
      <c r="M1918" s="48"/>
    </row>
    <row r="1919" s="95" customFormat="1" ht="13.5" spans="1:13">
      <c r="A1919" s="96"/>
      <c r="E1919" s="102" t="s">
        <v>1987</v>
      </c>
      <c r="F1919" s="48"/>
      <c r="G1919" s="48"/>
      <c r="H1919" s="48"/>
      <c r="I1919" s="48"/>
      <c r="J1919" s="48"/>
      <c r="K1919" s="48"/>
      <c r="L1919" s="48"/>
      <c r="M1919" s="48"/>
    </row>
    <row r="1920" s="95" customFormat="1" ht="13.5" spans="1:13">
      <c r="A1920" s="96"/>
      <c r="E1920" s="102" t="s">
        <v>1988</v>
      </c>
      <c r="F1920" s="48"/>
      <c r="G1920" s="48"/>
      <c r="H1920" s="48"/>
      <c r="I1920" s="48"/>
      <c r="J1920" s="48"/>
      <c r="K1920" s="48"/>
      <c r="L1920" s="48"/>
      <c r="M1920" s="48"/>
    </row>
    <row r="1921" s="95" customFormat="1" ht="13.5" spans="1:13">
      <c r="A1921" s="96"/>
      <c r="E1921" s="102" t="s">
        <v>1989</v>
      </c>
      <c r="F1921" s="48"/>
      <c r="G1921" s="48"/>
      <c r="H1921" s="48"/>
      <c r="I1921" s="48"/>
      <c r="J1921" s="48"/>
      <c r="K1921" s="48"/>
      <c r="L1921" s="48"/>
      <c r="M1921" s="48"/>
    </row>
    <row r="1922" s="95" customFormat="1" ht="13.5" spans="1:13">
      <c r="A1922" s="96"/>
      <c r="E1922" s="102" t="s">
        <v>1990</v>
      </c>
      <c r="F1922" s="48"/>
      <c r="G1922" s="48"/>
      <c r="H1922" s="48"/>
      <c r="I1922" s="48"/>
      <c r="J1922" s="48"/>
      <c r="K1922" s="48"/>
      <c r="L1922" s="48"/>
      <c r="M1922" s="48"/>
    </row>
    <row r="1923" s="95" customFormat="1" ht="13.5" spans="1:13">
      <c r="A1923" s="96"/>
      <c r="E1923" s="102" t="s">
        <v>1991</v>
      </c>
      <c r="F1923" s="48"/>
      <c r="G1923" s="48"/>
      <c r="H1923" s="48"/>
      <c r="I1923" s="48"/>
      <c r="J1923" s="48"/>
      <c r="K1923" s="48"/>
      <c r="L1923" s="48"/>
      <c r="M1923" s="48"/>
    </row>
    <row r="1924" s="95" customFormat="1" ht="13.5" spans="1:13">
      <c r="A1924" s="96"/>
      <c r="E1924" s="102" t="s">
        <v>1992</v>
      </c>
      <c r="F1924" s="48"/>
      <c r="G1924" s="48"/>
      <c r="H1924" s="48"/>
      <c r="I1924" s="48"/>
      <c r="J1924" s="48"/>
      <c r="K1924" s="48"/>
      <c r="L1924" s="48"/>
      <c r="M1924" s="48"/>
    </row>
    <row r="1925" s="95" customFormat="1" ht="13.5" spans="1:13">
      <c r="A1925" s="96"/>
      <c r="E1925" s="102" t="s">
        <v>1993</v>
      </c>
      <c r="F1925" s="48"/>
      <c r="G1925" s="48"/>
      <c r="H1925" s="48"/>
      <c r="I1925" s="48"/>
      <c r="J1925" s="48"/>
      <c r="K1925" s="48"/>
      <c r="L1925" s="48"/>
      <c r="M1925" s="48"/>
    </row>
    <row r="1926" s="95" customFormat="1" ht="13.5" spans="1:13">
      <c r="A1926" s="96"/>
      <c r="E1926" s="102" t="s">
        <v>1994</v>
      </c>
      <c r="F1926" s="48"/>
      <c r="G1926" s="48"/>
      <c r="H1926" s="48"/>
      <c r="I1926" s="48"/>
      <c r="J1926" s="48"/>
      <c r="K1926" s="48"/>
      <c r="L1926" s="48"/>
      <c r="M1926" s="48"/>
    </row>
    <row r="1927" s="95" customFormat="1" ht="13.5" spans="1:13">
      <c r="A1927" s="96"/>
      <c r="E1927" s="102" t="s">
        <v>1995</v>
      </c>
      <c r="F1927" s="48"/>
      <c r="G1927" s="48"/>
      <c r="H1927" s="48"/>
      <c r="I1927" s="48"/>
      <c r="J1927" s="48"/>
      <c r="K1927" s="48"/>
      <c r="L1927" s="48"/>
      <c r="M1927" s="48"/>
    </row>
    <row r="1928" s="95" customFormat="1" ht="13.5" spans="1:13">
      <c r="A1928" s="96"/>
      <c r="E1928" s="102" t="s">
        <v>1996</v>
      </c>
      <c r="F1928" s="48"/>
      <c r="G1928" s="48"/>
      <c r="H1928" s="48"/>
      <c r="I1928" s="48"/>
      <c r="J1928" s="48"/>
      <c r="K1928" s="48"/>
      <c r="L1928" s="48"/>
      <c r="M1928" s="48"/>
    </row>
    <row r="1929" s="95" customFormat="1" ht="13.5" spans="1:13">
      <c r="A1929" s="96"/>
      <c r="E1929" s="102" t="s">
        <v>1997</v>
      </c>
      <c r="F1929" s="48"/>
      <c r="G1929" s="48"/>
      <c r="H1929" s="48"/>
      <c r="I1929" s="48"/>
      <c r="J1929" s="48"/>
      <c r="K1929" s="48"/>
      <c r="L1929" s="48"/>
      <c r="M1929" s="48"/>
    </row>
    <row r="1930" s="95" customFormat="1" ht="13.5" spans="1:13">
      <c r="A1930" s="96"/>
      <c r="E1930" s="102" t="s">
        <v>1998</v>
      </c>
      <c r="F1930" s="48"/>
      <c r="G1930" s="48"/>
      <c r="H1930" s="48"/>
      <c r="I1930" s="48"/>
      <c r="J1930" s="48"/>
      <c r="K1930" s="48"/>
      <c r="L1930" s="48"/>
      <c r="M1930" s="48"/>
    </row>
    <row r="1931" s="95" customFormat="1" ht="13.5" spans="1:13">
      <c r="A1931" s="96"/>
      <c r="E1931" s="102" t="s">
        <v>1999</v>
      </c>
      <c r="F1931" s="48"/>
      <c r="G1931" s="48"/>
      <c r="H1931" s="48"/>
      <c r="I1931" s="48"/>
      <c r="J1931" s="48"/>
      <c r="K1931" s="48"/>
      <c r="L1931" s="48"/>
      <c r="M1931" s="48"/>
    </row>
    <row r="1932" s="95" customFormat="1" ht="13.5" spans="1:13">
      <c r="A1932" s="96"/>
      <c r="E1932" s="102" t="s">
        <v>2000</v>
      </c>
      <c r="F1932" s="48"/>
      <c r="G1932" s="48"/>
      <c r="H1932" s="48"/>
      <c r="I1932" s="48"/>
      <c r="J1932" s="48"/>
      <c r="K1932" s="48"/>
      <c r="L1932" s="48"/>
      <c r="M1932" s="48"/>
    </row>
    <row r="1933" s="95" customFormat="1" ht="13.5" spans="1:13">
      <c r="A1933" s="96"/>
      <c r="E1933" s="102" t="s">
        <v>2001</v>
      </c>
      <c r="F1933" s="48"/>
      <c r="G1933" s="48"/>
      <c r="H1933" s="48"/>
      <c r="I1933" s="48"/>
      <c r="J1933" s="48"/>
      <c r="K1933" s="48"/>
      <c r="L1933" s="48"/>
      <c r="M1933" s="48"/>
    </row>
    <row r="1934" s="95" customFormat="1" ht="13.5" spans="1:13">
      <c r="A1934" s="96"/>
      <c r="E1934" s="102" t="s">
        <v>2002</v>
      </c>
      <c r="F1934" s="48"/>
      <c r="G1934" s="48"/>
      <c r="H1934" s="48"/>
      <c r="I1934" s="48"/>
      <c r="J1934" s="48"/>
      <c r="K1934" s="48"/>
      <c r="L1934" s="48"/>
      <c r="M1934" s="48"/>
    </row>
    <row r="1935" s="95" customFormat="1" ht="13.5" spans="1:13">
      <c r="A1935" s="96"/>
      <c r="E1935" s="102" t="s">
        <v>2003</v>
      </c>
      <c r="F1935" s="48"/>
      <c r="G1935" s="48"/>
      <c r="H1935" s="48"/>
      <c r="I1935" s="48"/>
      <c r="J1935" s="48"/>
      <c r="K1935" s="48"/>
      <c r="L1935" s="48"/>
      <c r="M1935" s="48"/>
    </row>
    <row r="1936" s="95" customFormat="1" ht="13.5" spans="1:13">
      <c r="A1936" s="96"/>
      <c r="E1936" s="102" t="s">
        <v>2004</v>
      </c>
      <c r="F1936" s="48"/>
      <c r="G1936" s="48"/>
      <c r="H1936" s="48"/>
      <c r="I1936" s="48"/>
      <c r="J1936" s="48"/>
      <c r="K1936" s="48"/>
      <c r="L1936" s="48"/>
      <c r="M1936" s="48"/>
    </row>
    <row r="1937" s="95" customFormat="1" ht="13.5" spans="1:13">
      <c r="A1937" s="96"/>
      <c r="E1937" s="102" t="s">
        <v>2005</v>
      </c>
      <c r="F1937" s="48"/>
      <c r="G1937" s="48"/>
      <c r="H1937" s="48"/>
      <c r="I1937" s="48"/>
      <c r="J1937" s="48"/>
      <c r="K1937" s="48"/>
      <c r="L1937" s="48"/>
      <c r="M1937" s="48"/>
    </row>
    <row r="1938" s="95" customFormat="1" ht="13.5" spans="1:13">
      <c r="A1938" s="96"/>
      <c r="E1938" s="102" t="s">
        <v>2006</v>
      </c>
      <c r="F1938" s="48"/>
      <c r="G1938" s="48"/>
      <c r="H1938" s="48"/>
      <c r="I1938" s="48"/>
      <c r="J1938" s="48"/>
      <c r="K1938" s="48"/>
      <c r="L1938" s="48"/>
      <c r="M1938" s="48"/>
    </row>
    <row r="1939" s="95" customFormat="1" ht="13.5" spans="1:13">
      <c r="A1939" s="96"/>
      <c r="E1939" s="102" t="s">
        <v>2007</v>
      </c>
      <c r="F1939" s="48"/>
      <c r="G1939" s="48"/>
      <c r="H1939" s="48"/>
      <c r="I1939" s="48"/>
      <c r="J1939" s="48"/>
      <c r="K1939" s="48"/>
      <c r="L1939" s="48"/>
      <c r="M1939" s="48"/>
    </row>
    <row r="1940" s="95" customFormat="1" ht="13.5" spans="1:13">
      <c r="A1940" s="96"/>
      <c r="E1940" s="102" t="s">
        <v>2008</v>
      </c>
      <c r="F1940" s="48"/>
      <c r="G1940" s="48"/>
      <c r="H1940" s="48"/>
      <c r="I1940" s="48"/>
      <c r="J1940" s="48"/>
      <c r="K1940" s="48"/>
      <c r="L1940" s="48"/>
      <c r="M1940" s="48"/>
    </row>
    <row r="1941" s="95" customFormat="1" ht="13.5" spans="1:13">
      <c r="A1941" s="96"/>
      <c r="E1941" s="102" t="s">
        <v>2009</v>
      </c>
      <c r="F1941" s="48"/>
      <c r="G1941" s="48"/>
      <c r="H1941" s="48"/>
      <c r="I1941" s="48"/>
      <c r="J1941" s="48"/>
      <c r="K1941" s="48"/>
      <c r="L1941" s="48"/>
      <c r="M1941" s="48"/>
    </row>
    <row r="1942" s="95" customFormat="1" ht="13.5" spans="1:13">
      <c r="A1942" s="96"/>
      <c r="E1942" s="102" t="s">
        <v>2010</v>
      </c>
      <c r="F1942" s="48"/>
      <c r="G1942" s="48"/>
      <c r="H1942" s="48"/>
      <c r="I1942" s="48"/>
      <c r="J1942" s="48"/>
      <c r="K1942" s="48"/>
      <c r="L1942" s="48"/>
      <c r="M1942" s="48"/>
    </row>
    <row r="1943" s="95" customFormat="1" ht="13.5" spans="1:13">
      <c r="A1943" s="96"/>
      <c r="E1943" s="102" t="s">
        <v>2011</v>
      </c>
      <c r="F1943" s="48"/>
      <c r="G1943" s="48"/>
      <c r="H1943" s="48"/>
      <c r="I1943" s="48"/>
      <c r="J1943" s="48"/>
      <c r="K1943" s="48"/>
      <c r="L1943" s="48"/>
      <c r="M1943" s="48"/>
    </row>
    <row r="1944" s="95" customFormat="1" ht="13.5" spans="1:13">
      <c r="A1944" s="96"/>
      <c r="E1944" s="102" t="s">
        <v>2012</v>
      </c>
      <c r="F1944" s="48"/>
      <c r="G1944" s="48"/>
      <c r="H1944" s="48"/>
      <c r="I1944" s="48"/>
      <c r="J1944" s="48"/>
      <c r="K1944" s="48"/>
      <c r="L1944" s="48"/>
      <c r="M1944" s="48"/>
    </row>
    <row r="1945" s="95" customFormat="1" ht="13.5" spans="1:13">
      <c r="A1945" s="96"/>
      <c r="E1945" s="102" t="s">
        <v>2013</v>
      </c>
      <c r="F1945" s="48"/>
      <c r="G1945" s="48"/>
      <c r="H1945" s="48"/>
      <c r="I1945" s="48"/>
      <c r="J1945" s="48"/>
      <c r="K1945" s="48"/>
      <c r="L1945" s="48"/>
      <c r="M1945" s="48"/>
    </row>
    <row r="1946" s="95" customFormat="1" ht="13.5" spans="1:13">
      <c r="A1946" s="96"/>
      <c r="E1946" s="102" t="s">
        <v>2014</v>
      </c>
      <c r="F1946" s="48"/>
      <c r="G1946" s="48"/>
      <c r="H1946" s="48"/>
      <c r="I1946" s="48"/>
      <c r="J1946" s="48"/>
      <c r="K1946" s="48"/>
      <c r="L1946" s="48"/>
      <c r="M1946" s="48"/>
    </row>
    <row r="1947" s="95" customFormat="1" ht="13.5" spans="1:13">
      <c r="A1947" s="96"/>
      <c r="E1947" s="102" t="s">
        <v>2015</v>
      </c>
      <c r="F1947" s="48"/>
      <c r="G1947" s="48"/>
      <c r="H1947" s="48"/>
      <c r="I1947" s="48"/>
      <c r="J1947" s="48"/>
      <c r="K1947" s="48"/>
      <c r="L1947" s="48"/>
      <c r="M1947" s="48"/>
    </row>
    <row r="1948" s="95" customFormat="1" ht="13.5" spans="1:13">
      <c r="A1948" s="96"/>
      <c r="E1948" s="102" t="s">
        <v>2016</v>
      </c>
      <c r="F1948" s="48"/>
      <c r="G1948" s="48"/>
      <c r="H1948" s="48"/>
      <c r="I1948" s="48"/>
      <c r="J1948" s="48"/>
      <c r="K1948" s="48"/>
      <c r="L1948" s="48"/>
      <c r="M1948" s="48"/>
    </row>
    <row r="1949" s="95" customFormat="1" ht="13.5" spans="1:13">
      <c r="A1949" s="96"/>
      <c r="E1949" s="102" t="s">
        <v>2017</v>
      </c>
      <c r="F1949" s="48"/>
      <c r="G1949" s="48"/>
      <c r="H1949" s="48"/>
      <c r="I1949" s="48"/>
      <c r="J1949" s="48"/>
      <c r="K1949" s="48"/>
      <c r="L1949" s="48"/>
      <c r="M1949" s="48"/>
    </row>
    <row r="1950" s="95" customFormat="1" ht="13.5" spans="1:13">
      <c r="A1950" s="96"/>
      <c r="E1950" s="102" t="s">
        <v>2018</v>
      </c>
      <c r="F1950" s="48"/>
      <c r="G1950" s="48"/>
      <c r="H1950" s="48"/>
      <c r="I1950" s="48"/>
      <c r="J1950" s="48"/>
      <c r="K1950" s="48"/>
      <c r="L1950" s="48"/>
      <c r="M1950" s="48"/>
    </row>
    <row r="1951" s="95" customFormat="1" ht="13.5" spans="1:13">
      <c r="A1951" s="96"/>
      <c r="E1951" s="102" t="s">
        <v>2019</v>
      </c>
      <c r="F1951" s="48"/>
      <c r="G1951" s="48"/>
      <c r="H1951" s="48"/>
      <c r="I1951" s="48"/>
      <c r="J1951" s="48"/>
      <c r="K1951" s="48"/>
      <c r="L1951" s="48"/>
      <c r="M1951" s="48"/>
    </row>
    <row r="1952" s="95" customFormat="1" ht="13.5" spans="1:13">
      <c r="A1952" s="96"/>
      <c r="E1952" s="102" t="s">
        <v>2020</v>
      </c>
      <c r="F1952" s="48"/>
      <c r="G1952" s="48"/>
      <c r="H1952" s="48"/>
      <c r="I1952" s="48"/>
      <c r="J1952" s="48"/>
      <c r="K1952" s="48"/>
      <c r="L1952" s="48"/>
      <c r="M1952" s="48"/>
    </row>
    <row r="1953" s="95" customFormat="1" ht="13.5" spans="1:13">
      <c r="A1953" s="96"/>
      <c r="E1953" s="102" t="s">
        <v>2021</v>
      </c>
      <c r="F1953" s="48"/>
      <c r="G1953" s="48"/>
      <c r="H1953" s="48"/>
      <c r="I1953" s="48"/>
      <c r="J1953" s="48"/>
      <c r="K1953" s="48"/>
      <c r="L1953" s="48"/>
      <c r="M1953" s="48"/>
    </row>
    <row r="1954" s="95" customFormat="1" ht="13.5" spans="1:13">
      <c r="A1954" s="96"/>
      <c r="E1954" s="102" t="s">
        <v>2022</v>
      </c>
      <c r="F1954" s="48"/>
      <c r="G1954" s="48"/>
      <c r="H1954" s="48"/>
      <c r="I1954" s="48"/>
      <c r="J1954" s="48"/>
      <c r="K1954" s="48"/>
      <c r="L1954" s="48"/>
      <c r="M1954" s="48"/>
    </row>
    <row r="1955" s="95" customFormat="1" ht="13.5" spans="1:13">
      <c r="A1955" s="96"/>
      <c r="E1955" s="102" t="s">
        <v>2023</v>
      </c>
      <c r="F1955" s="48"/>
      <c r="G1955" s="48"/>
      <c r="H1955" s="48"/>
      <c r="I1955" s="48"/>
      <c r="J1955" s="48"/>
      <c r="K1955" s="48"/>
      <c r="L1955" s="48"/>
      <c r="M1955" s="48"/>
    </row>
    <row r="1956" s="95" customFormat="1" ht="13.5" spans="1:13">
      <c r="A1956" s="96"/>
      <c r="E1956" s="102" t="s">
        <v>2024</v>
      </c>
      <c r="F1956" s="48"/>
      <c r="G1956" s="48"/>
      <c r="H1956" s="48"/>
      <c r="I1956" s="48"/>
      <c r="J1956" s="48"/>
      <c r="K1956" s="48"/>
      <c r="L1956" s="48"/>
      <c r="M1956" s="48"/>
    </row>
    <row r="1957" s="95" customFormat="1" ht="13.5" spans="1:13">
      <c r="A1957" s="96"/>
      <c r="E1957" s="102" t="s">
        <v>2025</v>
      </c>
      <c r="F1957" s="48"/>
      <c r="G1957" s="48"/>
      <c r="H1957" s="48"/>
      <c r="I1957" s="48"/>
      <c r="J1957" s="48"/>
      <c r="K1957" s="48"/>
      <c r="L1957" s="48"/>
      <c r="M1957" s="48"/>
    </row>
    <row r="1958" s="95" customFormat="1" ht="13.5" spans="1:13">
      <c r="A1958" s="96"/>
      <c r="E1958" s="102" t="s">
        <v>2026</v>
      </c>
      <c r="F1958" s="48"/>
      <c r="G1958" s="48"/>
      <c r="H1958" s="48"/>
      <c r="I1958" s="48"/>
      <c r="J1958" s="48"/>
      <c r="K1958" s="48"/>
      <c r="L1958" s="48"/>
      <c r="M1958" s="48"/>
    </row>
    <row r="1959" s="95" customFormat="1" ht="13.5" spans="1:13">
      <c r="A1959" s="96"/>
      <c r="E1959" s="102" t="s">
        <v>2027</v>
      </c>
      <c r="F1959" s="48"/>
      <c r="G1959" s="48"/>
      <c r="H1959" s="48"/>
      <c r="I1959" s="48"/>
      <c r="J1959" s="48"/>
      <c r="K1959" s="48"/>
      <c r="L1959" s="48"/>
      <c r="M1959" s="48"/>
    </row>
    <row r="1960" s="95" customFormat="1" ht="13.5" spans="1:13">
      <c r="A1960" s="96"/>
      <c r="E1960" s="102" t="s">
        <v>2028</v>
      </c>
      <c r="F1960" s="48"/>
      <c r="G1960" s="48"/>
      <c r="H1960" s="48"/>
      <c r="I1960" s="48"/>
      <c r="J1960" s="48"/>
      <c r="K1960" s="48"/>
      <c r="L1960" s="48"/>
      <c r="M1960" s="48"/>
    </row>
    <row r="1961" s="95" customFormat="1" ht="13.5" spans="1:13">
      <c r="A1961" s="96"/>
      <c r="E1961" s="102" t="s">
        <v>2029</v>
      </c>
      <c r="F1961" s="48"/>
      <c r="G1961" s="48"/>
      <c r="H1961" s="48"/>
      <c r="I1961" s="48"/>
      <c r="J1961" s="48"/>
      <c r="K1961" s="48"/>
      <c r="L1961" s="48"/>
      <c r="M1961" s="48"/>
    </row>
    <row r="1962" s="95" customFormat="1" ht="13.5" spans="1:13">
      <c r="A1962" s="96"/>
      <c r="E1962" s="102" t="s">
        <v>2030</v>
      </c>
      <c r="F1962" s="48"/>
      <c r="G1962" s="48"/>
      <c r="H1962" s="48"/>
      <c r="I1962" s="48"/>
      <c r="J1962" s="48"/>
      <c r="K1962" s="48"/>
      <c r="L1962" s="48"/>
      <c r="M1962" s="48"/>
    </row>
    <row r="1963" s="95" customFormat="1" ht="13.5" spans="1:13">
      <c r="A1963" s="96"/>
      <c r="E1963" s="102" t="s">
        <v>2031</v>
      </c>
      <c r="F1963" s="48"/>
      <c r="G1963" s="48"/>
      <c r="H1963" s="48"/>
      <c r="I1963" s="48"/>
      <c r="J1963" s="48"/>
      <c r="K1963" s="48"/>
      <c r="L1963" s="48"/>
      <c r="M1963" s="48"/>
    </row>
    <row r="1964" s="95" customFormat="1" ht="13.5" spans="1:13">
      <c r="A1964" s="96"/>
      <c r="E1964" s="102" t="s">
        <v>2032</v>
      </c>
      <c r="F1964" s="48"/>
      <c r="G1964" s="48"/>
      <c r="H1964" s="48"/>
      <c r="I1964" s="48"/>
      <c r="J1964" s="48"/>
      <c r="K1964" s="48"/>
      <c r="L1964" s="48"/>
      <c r="M1964" s="48"/>
    </row>
    <row r="1965" s="95" customFormat="1" ht="13.5" spans="1:13">
      <c r="A1965" s="96"/>
      <c r="E1965" s="102" t="s">
        <v>2033</v>
      </c>
      <c r="F1965" s="48"/>
      <c r="G1965" s="48"/>
      <c r="H1965" s="48"/>
      <c r="I1965" s="48"/>
      <c r="J1965" s="48"/>
      <c r="K1965" s="48"/>
      <c r="L1965" s="48"/>
      <c r="M1965" s="48"/>
    </row>
    <row r="1966" s="95" customFormat="1" ht="13.5" spans="1:13">
      <c r="A1966" s="96"/>
      <c r="E1966" s="102" t="s">
        <v>2034</v>
      </c>
      <c r="F1966" s="48"/>
      <c r="G1966" s="48"/>
      <c r="H1966" s="48"/>
      <c r="I1966" s="48"/>
      <c r="J1966" s="48"/>
      <c r="K1966" s="48"/>
      <c r="L1966" s="48"/>
      <c r="M1966" s="48"/>
    </row>
    <row r="1967" s="95" customFormat="1" ht="13.5" spans="1:13">
      <c r="A1967" s="96"/>
      <c r="E1967" s="102" t="s">
        <v>2035</v>
      </c>
      <c r="F1967" s="48"/>
      <c r="G1967" s="48"/>
      <c r="H1967" s="48"/>
      <c r="I1967" s="48"/>
      <c r="J1967" s="48"/>
      <c r="K1967" s="48"/>
      <c r="L1967" s="48"/>
      <c r="M1967" s="48"/>
    </row>
    <row r="1968" s="95" customFormat="1" ht="13.5" spans="1:13">
      <c r="A1968" s="96"/>
      <c r="E1968" s="102" t="s">
        <v>2036</v>
      </c>
      <c r="F1968" s="48"/>
      <c r="G1968" s="48"/>
      <c r="H1968" s="48"/>
      <c r="I1968" s="48"/>
      <c r="J1968" s="48"/>
      <c r="K1968" s="48"/>
      <c r="L1968" s="48"/>
      <c r="M1968" s="48"/>
    </row>
    <row r="1969" s="95" customFormat="1" ht="13.5" spans="1:13">
      <c r="A1969" s="96"/>
      <c r="E1969" s="102" t="s">
        <v>2037</v>
      </c>
      <c r="F1969" s="48"/>
      <c r="G1969" s="48"/>
      <c r="H1969" s="48"/>
      <c r="I1969" s="48"/>
      <c r="J1969" s="48"/>
      <c r="K1969" s="48"/>
      <c r="L1969" s="48"/>
      <c r="M1969" s="48"/>
    </row>
    <row r="1970" s="95" customFormat="1" ht="13.5" spans="1:13">
      <c r="A1970" s="96"/>
      <c r="E1970" s="102" t="s">
        <v>2038</v>
      </c>
      <c r="F1970" s="48"/>
      <c r="G1970" s="48"/>
      <c r="H1970" s="48"/>
      <c r="I1970" s="48"/>
      <c r="J1970" s="48"/>
      <c r="K1970" s="48"/>
      <c r="L1970" s="48"/>
      <c r="M1970" s="48"/>
    </row>
    <row r="1971" s="95" customFormat="1" ht="13.5" spans="1:13">
      <c r="A1971" s="96"/>
      <c r="E1971" s="102" t="s">
        <v>2039</v>
      </c>
      <c r="F1971" s="48"/>
      <c r="G1971" s="48"/>
      <c r="H1971" s="48"/>
      <c r="I1971" s="48"/>
      <c r="J1971" s="48"/>
      <c r="K1971" s="48"/>
      <c r="L1971" s="48"/>
      <c r="M1971" s="48"/>
    </row>
    <row r="1972" s="95" customFormat="1" ht="13.5" spans="1:13">
      <c r="A1972" s="96"/>
      <c r="E1972" s="102" t="s">
        <v>2040</v>
      </c>
      <c r="F1972" s="48"/>
      <c r="G1972" s="48"/>
      <c r="H1972" s="48"/>
      <c r="I1972" s="48"/>
      <c r="J1972" s="48"/>
      <c r="K1972" s="48"/>
      <c r="L1972" s="48"/>
      <c r="M1972" s="48"/>
    </row>
    <row r="1973" s="95" customFormat="1" ht="13.5" spans="1:13">
      <c r="A1973" s="96"/>
      <c r="E1973" s="102" t="s">
        <v>2041</v>
      </c>
      <c r="F1973" s="48"/>
      <c r="G1973" s="48"/>
      <c r="H1973" s="48"/>
      <c r="I1973" s="48"/>
      <c r="J1973" s="48"/>
      <c r="K1973" s="48"/>
      <c r="L1973" s="48"/>
      <c r="M1973" s="48"/>
    </row>
    <row r="1974" s="95" customFormat="1" ht="13.5" spans="1:13">
      <c r="A1974" s="96"/>
      <c r="E1974" s="102" t="s">
        <v>2042</v>
      </c>
      <c r="F1974" s="48"/>
      <c r="G1974" s="48"/>
      <c r="H1974" s="48"/>
      <c r="I1974" s="48"/>
      <c r="J1974" s="48"/>
      <c r="K1974" s="48"/>
      <c r="L1974" s="48"/>
      <c r="M1974" s="48"/>
    </row>
    <row r="1975" s="95" customFormat="1" ht="13.5" spans="1:13">
      <c r="A1975" s="96"/>
      <c r="E1975" s="102" t="s">
        <v>2043</v>
      </c>
      <c r="F1975" s="48"/>
      <c r="G1975" s="48"/>
      <c r="H1975" s="48"/>
      <c r="I1975" s="48"/>
      <c r="J1975" s="48"/>
      <c r="K1975" s="48"/>
      <c r="L1975" s="48"/>
      <c r="M1975" s="48"/>
    </row>
    <row r="1976" s="95" customFormat="1" ht="13.5" spans="1:13">
      <c r="A1976" s="96"/>
      <c r="E1976" s="102" t="s">
        <v>2044</v>
      </c>
      <c r="F1976" s="48"/>
      <c r="G1976" s="48"/>
      <c r="H1976" s="48"/>
      <c r="I1976" s="48"/>
      <c r="J1976" s="48"/>
      <c r="K1976" s="48"/>
      <c r="L1976" s="48"/>
      <c r="M1976" s="48"/>
    </row>
    <row r="1977" s="95" customFormat="1" ht="13.5" spans="1:13">
      <c r="A1977" s="96"/>
      <c r="E1977" s="102" t="s">
        <v>2045</v>
      </c>
      <c r="F1977" s="48"/>
      <c r="G1977" s="48"/>
      <c r="H1977" s="48"/>
      <c r="I1977" s="48"/>
      <c r="J1977" s="48"/>
      <c r="K1977" s="48"/>
      <c r="L1977" s="48"/>
      <c r="M1977" s="48"/>
    </row>
    <row r="1978" s="95" customFormat="1" ht="13.5" spans="1:13">
      <c r="A1978" s="96"/>
      <c r="E1978" s="102" t="s">
        <v>2046</v>
      </c>
      <c r="F1978" s="48"/>
      <c r="G1978" s="48"/>
      <c r="H1978" s="48"/>
      <c r="I1978" s="48"/>
      <c r="J1978" s="48"/>
      <c r="K1978" s="48"/>
      <c r="L1978" s="48"/>
      <c r="M1978" s="48"/>
    </row>
    <row r="1979" s="95" customFormat="1" ht="13.5" spans="1:13">
      <c r="A1979" s="96"/>
      <c r="E1979" s="102" t="s">
        <v>2047</v>
      </c>
      <c r="F1979" s="48"/>
      <c r="G1979" s="48"/>
      <c r="H1979" s="48"/>
      <c r="I1979" s="48"/>
      <c r="J1979" s="48"/>
      <c r="K1979" s="48"/>
      <c r="L1979" s="48"/>
      <c r="M1979" s="48"/>
    </row>
    <row r="1980" s="95" customFormat="1" ht="13.5" spans="1:13">
      <c r="A1980" s="96"/>
      <c r="E1980" s="102" t="s">
        <v>2048</v>
      </c>
      <c r="F1980" s="48"/>
      <c r="G1980" s="48"/>
      <c r="H1980" s="48"/>
      <c r="I1980" s="48"/>
      <c r="J1980" s="48"/>
      <c r="K1980" s="48"/>
      <c r="L1980" s="48"/>
      <c r="M1980" s="48"/>
    </row>
    <row r="1981" s="95" customFormat="1" ht="13.5" spans="1:13">
      <c r="A1981" s="96"/>
      <c r="E1981" s="102" t="s">
        <v>2049</v>
      </c>
      <c r="F1981" s="48"/>
      <c r="G1981" s="48"/>
      <c r="H1981" s="48"/>
      <c r="I1981" s="48"/>
      <c r="J1981" s="48"/>
      <c r="K1981" s="48"/>
      <c r="L1981" s="48"/>
      <c r="M1981" s="48"/>
    </row>
    <row r="1982" s="95" customFormat="1" ht="13.5" spans="1:13">
      <c r="A1982" s="96"/>
      <c r="E1982" s="102" t="s">
        <v>2050</v>
      </c>
      <c r="F1982" s="48"/>
      <c r="G1982" s="48"/>
      <c r="H1982" s="48"/>
      <c r="I1982" s="48"/>
      <c r="J1982" s="48"/>
      <c r="K1982" s="48"/>
      <c r="L1982" s="48"/>
      <c r="M1982" s="48"/>
    </row>
    <row r="1983" s="95" customFormat="1" ht="13.5" spans="1:13">
      <c r="A1983" s="96"/>
      <c r="E1983" s="102" t="s">
        <v>2051</v>
      </c>
      <c r="F1983" s="48"/>
      <c r="G1983" s="48"/>
      <c r="H1983" s="48"/>
      <c r="I1983" s="48"/>
      <c r="J1983" s="48"/>
      <c r="K1983" s="48"/>
      <c r="L1983" s="48"/>
      <c r="M1983" s="48"/>
    </row>
    <row r="1984" s="95" customFormat="1" ht="13.5" spans="1:13">
      <c r="A1984" s="96"/>
      <c r="E1984" s="102" t="s">
        <v>2052</v>
      </c>
      <c r="F1984" s="48"/>
      <c r="G1984" s="48"/>
      <c r="H1984" s="48"/>
      <c r="I1984" s="48"/>
      <c r="J1984" s="48"/>
      <c r="K1984" s="48"/>
      <c r="L1984" s="48"/>
      <c r="M1984" s="48"/>
    </row>
    <row r="1985" s="95" customFormat="1" ht="13.5" spans="1:13">
      <c r="A1985" s="96"/>
      <c r="E1985" s="102" t="s">
        <v>2053</v>
      </c>
      <c r="F1985" s="48"/>
      <c r="G1985" s="48"/>
      <c r="H1985" s="48"/>
      <c r="I1985" s="48"/>
      <c r="J1985" s="48"/>
      <c r="K1985" s="48"/>
      <c r="L1985" s="48"/>
      <c r="M1985" s="48"/>
    </row>
    <row r="1986" s="95" customFormat="1" ht="13.5" spans="1:13">
      <c r="A1986" s="96"/>
      <c r="E1986" s="102" t="s">
        <v>2054</v>
      </c>
      <c r="F1986" s="48"/>
      <c r="G1986" s="48"/>
      <c r="H1986" s="48"/>
      <c r="I1986" s="48"/>
      <c r="J1986" s="48"/>
      <c r="K1986" s="48"/>
      <c r="L1986" s="48"/>
      <c r="M1986" s="48"/>
    </row>
    <row r="1987" s="95" customFormat="1" ht="13.5" spans="1:13">
      <c r="A1987" s="96"/>
      <c r="E1987" s="102" t="s">
        <v>2055</v>
      </c>
      <c r="F1987" s="48"/>
      <c r="G1987" s="48"/>
      <c r="H1987" s="48"/>
      <c r="I1987" s="48"/>
      <c r="J1987" s="48"/>
      <c r="K1987" s="48"/>
      <c r="L1987" s="48"/>
      <c r="M1987" s="48"/>
    </row>
    <row r="1988" s="95" customFormat="1" ht="13.5" spans="1:13">
      <c r="A1988" s="96"/>
      <c r="E1988" s="102" t="s">
        <v>2056</v>
      </c>
      <c r="F1988" s="48"/>
      <c r="G1988" s="48"/>
      <c r="H1988" s="48"/>
      <c r="I1988" s="48"/>
      <c r="J1988" s="48"/>
      <c r="K1988" s="48"/>
      <c r="L1988" s="48"/>
      <c r="M1988" s="48"/>
    </row>
    <row r="1989" s="95" customFormat="1" ht="13.5" spans="1:13">
      <c r="A1989" s="96"/>
      <c r="E1989" s="102" t="s">
        <v>2057</v>
      </c>
      <c r="F1989" s="48"/>
      <c r="G1989" s="48"/>
      <c r="H1989" s="48"/>
      <c r="I1989" s="48"/>
      <c r="J1989" s="48"/>
      <c r="K1989" s="48"/>
      <c r="L1989" s="48"/>
      <c r="M1989" s="48"/>
    </row>
    <row r="1990" s="95" customFormat="1" ht="13.5" spans="1:13">
      <c r="A1990" s="96"/>
      <c r="E1990" s="102" t="s">
        <v>2058</v>
      </c>
      <c r="F1990" s="48"/>
      <c r="G1990" s="48"/>
      <c r="H1990" s="48"/>
      <c r="I1990" s="48"/>
      <c r="J1990" s="48"/>
      <c r="K1990" s="48"/>
      <c r="L1990" s="48"/>
      <c r="M1990" s="48"/>
    </row>
    <row r="1991" s="95" customFormat="1" ht="13.5" spans="1:13">
      <c r="A1991" s="96"/>
      <c r="E1991" s="102" t="s">
        <v>2059</v>
      </c>
      <c r="F1991" s="48"/>
      <c r="G1991" s="48"/>
      <c r="H1991" s="48"/>
      <c r="I1991" s="48"/>
      <c r="J1991" s="48"/>
      <c r="K1991" s="48"/>
      <c r="L1991" s="48"/>
      <c r="M1991" s="48"/>
    </row>
    <row r="1992" s="95" customFormat="1" ht="13.5" spans="1:13">
      <c r="A1992" s="96"/>
      <c r="E1992" s="102" t="s">
        <v>2060</v>
      </c>
      <c r="F1992" s="48"/>
      <c r="G1992" s="48"/>
      <c r="H1992" s="48"/>
      <c r="I1992" s="48"/>
      <c r="J1992" s="48"/>
      <c r="K1992" s="48"/>
      <c r="L1992" s="48"/>
      <c r="M1992" s="48"/>
    </row>
    <row r="1993" s="95" customFormat="1" ht="13.5" spans="1:13">
      <c r="A1993" s="96"/>
      <c r="E1993" s="102" t="s">
        <v>2061</v>
      </c>
      <c r="F1993" s="48"/>
      <c r="G1993" s="48"/>
      <c r="H1993" s="48"/>
      <c r="I1993" s="48"/>
      <c r="J1993" s="48"/>
      <c r="K1993" s="48"/>
      <c r="L1993" s="48"/>
      <c r="M1993" s="48"/>
    </row>
    <row r="1994" s="95" customFormat="1" ht="13.5" spans="1:13">
      <c r="A1994" s="96"/>
      <c r="E1994" s="102" t="s">
        <v>2062</v>
      </c>
      <c r="F1994" s="48"/>
      <c r="G1994" s="48"/>
      <c r="H1994" s="48"/>
      <c r="I1994" s="48"/>
      <c r="J1994" s="48"/>
      <c r="K1994" s="48"/>
      <c r="L1994" s="48"/>
      <c r="M1994" s="48"/>
    </row>
    <row r="1995" s="95" customFormat="1" ht="13.5" spans="1:13">
      <c r="A1995" s="96"/>
      <c r="E1995" s="102" t="s">
        <v>2063</v>
      </c>
      <c r="F1995" s="48"/>
      <c r="G1995" s="48"/>
      <c r="H1995" s="48"/>
      <c r="I1995" s="48"/>
      <c r="J1995" s="48"/>
      <c r="K1995" s="48"/>
      <c r="L1995" s="48"/>
      <c r="M1995" s="48"/>
    </row>
    <row r="1996" s="95" customFormat="1" ht="13.5" spans="1:13">
      <c r="A1996" s="96"/>
      <c r="E1996" s="102" t="s">
        <v>2064</v>
      </c>
      <c r="F1996" s="48"/>
      <c r="G1996" s="48"/>
      <c r="H1996" s="48"/>
      <c r="I1996" s="48"/>
      <c r="J1996" s="48"/>
      <c r="K1996" s="48"/>
      <c r="L1996" s="48"/>
      <c r="M1996" s="48"/>
    </row>
    <row r="1997" s="95" customFormat="1" ht="13.5" spans="1:13">
      <c r="A1997" s="96"/>
      <c r="E1997" s="102" t="s">
        <v>2065</v>
      </c>
      <c r="F1997" s="48"/>
      <c r="G1997" s="48"/>
      <c r="H1997" s="48"/>
      <c r="I1997" s="48"/>
      <c r="J1997" s="48"/>
      <c r="K1997" s="48"/>
      <c r="L1997" s="48"/>
      <c r="M1997" s="48"/>
    </row>
    <row r="1998" s="95" customFormat="1" ht="13.5" spans="1:13">
      <c r="A1998" s="96"/>
      <c r="E1998" s="102" t="s">
        <v>2066</v>
      </c>
      <c r="F1998" s="48"/>
      <c r="G1998" s="48"/>
      <c r="H1998" s="48"/>
      <c r="I1998" s="48"/>
      <c r="J1998" s="48"/>
      <c r="K1998" s="48"/>
      <c r="L1998" s="48"/>
      <c r="M1998" s="48"/>
    </row>
    <row r="1999" s="95" customFormat="1" ht="13.5" spans="1:13">
      <c r="A1999" s="96"/>
      <c r="E1999" s="102" t="s">
        <v>2067</v>
      </c>
      <c r="F1999" s="48"/>
      <c r="G1999" s="48"/>
      <c r="H1999" s="48"/>
      <c r="I1999" s="48"/>
      <c r="J1999" s="48"/>
      <c r="K1999" s="48"/>
      <c r="L1999" s="48"/>
      <c r="M1999" s="48"/>
    </row>
    <row r="2000" s="95" customFormat="1" ht="13.5" spans="1:13">
      <c r="A2000" s="96"/>
      <c r="E2000" s="102" t="s">
        <v>2068</v>
      </c>
      <c r="F2000" s="48"/>
      <c r="G2000" s="48"/>
      <c r="H2000" s="48"/>
      <c r="I2000" s="48"/>
      <c r="J2000" s="48"/>
      <c r="K2000" s="48"/>
      <c r="L2000" s="48"/>
      <c r="M2000" s="48"/>
    </row>
    <row r="2001" s="95" customFormat="1" ht="13.5" spans="1:13">
      <c r="A2001" s="96"/>
      <c r="E2001" s="102" t="s">
        <v>2069</v>
      </c>
      <c r="F2001" s="48"/>
      <c r="G2001" s="48"/>
      <c r="H2001" s="48"/>
      <c r="I2001" s="48"/>
      <c r="J2001" s="48"/>
      <c r="K2001" s="48"/>
      <c r="L2001" s="48"/>
      <c r="M2001" s="48"/>
    </row>
    <row r="2002" s="95" customFormat="1" ht="13.5" spans="1:13">
      <c r="A2002" s="96"/>
      <c r="E2002" s="102" t="s">
        <v>2070</v>
      </c>
      <c r="F2002" s="48"/>
      <c r="G2002" s="48"/>
      <c r="H2002" s="48"/>
      <c r="I2002" s="48"/>
      <c r="J2002" s="48"/>
      <c r="K2002" s="48"/>
      <c r="L2002" s="48"/>
      <c r="M2002" s="48"/>
    </row>
    <row r="2003" s="95" customFormat="1" ht="13.5" spans="1:13">
      <c r="A2003" s="96"/>
      <c r="E2003" s="102" t="s">
        <v>2071</v>
      </c>
      <c r="F2003" s="48"/>
      <c r="G2003" s="48"/>
      <c r="H2003" s="48"/>
      <c r="I2003" s="48"/>
      <c r="J2003" s="48"/>
      <c r="K2003" s="48"/>
      <c r="L2003" s="48"/>
      <c r="M2003" s="48"/>
    </row>
    <row r="2004" s="95" customFormat="1" ht="13.5" spans="1:13">
      <c r="A2004" s="96"/>
      <c r="E2004" s="102" t="s">
        <v>2072</v>
      </c>
      <c r="F2004" s="48"/>
      <c r="G2004" s="48"/>
      <c r="H2004" s="48"/>
      <c r="I2004" s="48"/>
      <c r="J2004" s="48"/>
      <c r="K2004" s="48"/>
      <c r="L2004" s="48"/>
      <c r="M2004" s="48"/>
    </row>
    <row r="2005" s="95" customFormat="1" ht="13.5" spans="1:13">
      <c r="A2005" s="96"/>
      <c r="E2005" s="102" t="s">
        <v>2073</v>
      </c>
      <c r="F2005" s="48"/>
      <c r="G2005" s="48"/>
      <c r="H2005" s="48"/>
      <c r="I2005" s="48"/>
      <c r="J2005" s="48"/>
      <c r="K2005" s="48"/>
      <c r="L2005" s="48"/>
      <c r="M2005" s="48"/>
    </row>
    <row r="2006" s="95" customFormat="1" ht="13.5" spans="1:13">
      <c r="A2006" s="96"/>
      <c r="E2006" s="102" t="s">
        <v>2074</v>
      </c>
      <c r="F2006" s="48"/>
      <c r="G2006" s="48"/>
      <c r="H2006" s="48"/>
      <c r="I2006" s="48"/>
      <c r="J2006" s="48"/>
      <c r="K2006" s="48"/>
      <c r="L2006" s="48"/>
      <c r="M2006" s="48"/>
    </row>
    <row r="2007" s="95" customFormat="1" ht="13.5" spans="1:13">
      <c r="A2007" s="96"/>
      <c r="E2007" s="102" t="s">
        <v>2075</v>
      </c>
      <c r="F2007" s="48"/>
      <c r="G2007" s="48"/>
      <c r="H2007" s="48"/>
      <c r="I2007" s="48"/>
      <c r="J2007" s="48"/>
      <c r="K2007" s="48"/>
      <c r="L2007" s="48"/>
      <c r="M2007" s="48"/>
    </row>
    <row r="2008" s="95" customFormat="1" ht="13.5" spans="1:13">
      <c r="A2008" s="96"/>
      <c r="E2008" s="102" t="s">
        <v>2076</v>
      </c>
      <c r="F2008" s="48"/>
      <c r="G2008" s="48"/>
      <c r="H2008" s="48"/>
      <c r="I2008" s="48"/>
      <c r="J2008" s="48"/>
      <c r="K2008" s="48"/>
      <c r="L2008" s="48"/>
      <c r="M2008" s="48"/>
    </row>
    <row r="2009" s="95" customFormat="1" ht="13.5" spans="1:13">
      <c r="A2009" s="96"/>
      <c r="E2009" s="102" t="s">
        <v>2077</v>
      </c>
      <c r="F2009" s="48"/>
      <c r="G2009" s="48"/>
      <c r="H2009" s="48"/>
      <c r="I2009" s="48"/>
      <c r="J2009" s="48"/>
      <c r="K2009" s="48"/>
      <c r="L2009" s="48"/>
      <c r="M2009" s="48"/>
    </row>
    <row r="2010" s="95" customFormat="1" ht="13.5" spans="1:13">
      <c r="A2010" s="96"/>
      <c r="E2010" s="102" t="s">
        <v>2078</v>
      </c>
      <c r="F2010" s="48"/>
      <c r="G2010" s="48"/>
      <c r="H2010" s="48"/>
      <c r="I2010" s="48"/>
      <c r="J2010" s="48"/>
      <c r="K2010" s="48"/>
      <c r="L2010" s="48"/>
      <c r="M2010" s="48"/>
    </row>
    <row r="2011" s="95" customFormat="1" ht="13.5" spans="1:13">
      <c r="A2011" s="96"/>
      <c r="E2011" s="102" t="s">
        <v>2079</v>
      </c>
      <c r="F2011" s="48"/>
      <c r="G2011" s="48"/>
      <c r="H2011" s="48"/>
      <c r="I2011" s="48"/>
      <c r="J2011" s="48"/>
      <c r="K2011" s="48"/>
      <c r="L2011" s="48"/>
      <c r="M2011" s="48"/>
    </row>
    <row r="2012" s="95" customFormat="1" ht="13.5" spans="1:13">
      <c r="A2012" s="96"/>
      <c r="E2012" s="102" t="s">
        <v>2080</v>
      </c>
      <c r="F2012" s="48"/>
      <c r="G2012" s="48"/>
      <c r="H2012" s="48"/>
      <c r="I2012" s="48"/>
      <c r="J2012" s="48"/>
      <c r="K2012" s="48"/>
      <c r="L2012" s="48"/>
      <c r="M2012" s="48"/>
    </row>
    <row r="2013" s="95" customFormat="1" ht="13.5" spans="1:13">
      <c r="A2013" s="96"/>
      <c r="E2013" s="102" t="s">
        <v>2081</v>
      </c>
      <c r="F2013" s="48"/>
      <c r="G2013" s="48"/>
      <c r="H2013" s="48"/>
      <c r="I2013" s="48"/>
      <c r="J2013" s="48"/>
      <c r="K2013" s="48"/>
      <c r="L2013" s="48"/>
      <c r="M2013" s="48"/>
    </row>
    <row r="2014" s="95" customFormat="1" ht="13.5" spans="1:13">
      <c r="A2014" s="96"/>
      <c r="E2014" s="102" t="s">
        <v>2082</v>
      </c>
      <c r="F2014" s="48"/>
      <c r="G2014" s="48"/>
      <c r="H2014" s="48"/>
      <c r="I2014" s="48"/>
      <c r="J2014" s="48"/>
      <c r="K2014" s="48"/>
      <c r="L2014" s="48"/>
      <c r="M2014" s="48"/>
    </row>
    <row r="2015" s="95" customFormat="1" ht="13.5" spans="1:13">
      <c r="A2015" s="96"/>
      <c r="E2015" s="102" t="s">
        <v>2083</v>
      </c>
      <c r="F2015" s="48"/>
      <c r="G2015" s="48"/>
      <c r="H2015" s="48"/>
      <c r="I2015" s="48"/>
      <c r="J2015" s="48"/>
      <c r="K2015" s="48"/>
      <c r="L2015" s="48"/>
      <c r="M2015" s="48"/>
    </row>
    <row r="2016" s="95" customFormat="1" ht="13.5" spans="1:13">
      <c r="A2016" s="96"/>
      <c r="E2016" s="102" t="s">
        <v>2084</v>
      </c>
      <c r="F2016" s="48"/>
      <c r="G2016" s="48"/>
      <c r="H2016" s="48"/>
      <c r="I2016" s="48"/>
      <c r="J2016" s="48"/>
      <c r="K2016" s="48"/>
      <c r="L2016" s="48"/>
      <c r="M2016" s="48"/>
    </row>
    <row r="2017" s="95" customFormat="1" ht="13.5" spans="1:13">
      <c r="A2017" s="96"/>
      <c r="E2017" s="102" t="s">
        <v>2085</v>
      </c>
      <c r="F2017" s="48"/>
      <c r="G2017" s="48"/>
      <c r="H2017" s="48"/>
      <c r="I2017" s="48"/>
      <c r="J2017" s="48"/>
      <c r="K2017" s="48"/>
      <c r="L2017" s="48"/>
      <c r="M2017" s="48"/>
    </row>
    <row r="2018" s="95" customFormat="1" ht="13.5" spans="1:13">
      <c r="A2018" s="96"/>
      <c r="E2018" s="102" t="s">
        <v>2086</v>
      </c>
      <c r="F2018" s="48"/>
      <c r="G2018" s="48"/>
      <c r="H2018" s="48"/>
      <c r="I2018" s="48"/>
      <c r="J2018" s="48"/>
      <c r="K2018" s="48"/>
      <c r="L2018" s="48"/>
      <c r="M2018" s="48"/>
    </row>
    <row r="2019" s="95" customFormat="1" ht="13.5" spans="1:13">
      <c r="A2019" s="96"/>
      <c r="E2019" s="102" t="s">
        <v>2087</v>
      </c>
      <c r="F2019" s="48"/>
      <c r="G2019" s="48"/>
      <c r="H2019" s="48"/>
      <c r="I2019" s="48"/>
      <c r="J2019" s="48"/>
      <c r="K2019" s="48"/>
      <c r="L2019" s="48"/>
      <c r="M2019" s="48"/>
    </row>
    <row r="2020" s="95" customFormat="1" ht="13.5" spans="1:13">
      <c r="A2020" s="96"/>
      <c r="E2020" s="102" t="s">
        <v>2088</v>
      </c>
      <c r="F2020" s="48"/>
      <c r="G2020" s="48"/>
      <c r="H2020" s="48"/>
      <c r="I2020" s="48"/>
      <c r="J2020" s="48"/>
      <c r="K2020" s="48"/>
      <c r="L2020" s="48"/>
      <c r="M2020" s="48"/>
    </row>
    <row r="2021" s="95" customFormat="1" ht="13.5" spans="1:13">
      <c r="A2021" s="96"/>
      <c r="E2021" s="102" t="s">
        <v>2089</v>
      </c>
      <c r="F2021" s="48"/>
      <c r="G2021" s="48"/>
      <c r="H2021" s="48"/>
      <c r="I2021" s="48"/>
      <c r="J2021" s="48"/>
      <c r="K2021" s="48"/>
      <c r="L2021" s="48"/>
      <c r="M2021" s="48"/>
    </row>
    <row r="2022" s="95" customFormat="1" ht="13.5" spans="1:13">
      <c r="A2022" s="96"/>
      <c r="E2022" s="102" t="s">
        <v>2090</v>
      </c>
      <c r="F2022" s="48"/>
      <c r="G2022" s="48"/>
      <c r="H2022" s="48"/>
      <c r="I2022" s="48"/>
      <c r="J2022" s="48"/>
      <c r="K2022" s="48"/>
      <c r="L2022" s="48"/>
      <c r="M2022" s="48"/>
    </row>
    <row r="2023" s="95" customFormat="1" ht="13.5" spans="1:13">
      <c r="A2023" s="96"/>
      <c r="E2023" s="102" t="s">
        <v>2091</v>
      </c>
      <c r="F2023" s="48"/>
      <c r="G2023" s="48"/>
      <c r="H2023" s="48"/>
      <c r="I2023" s="48"/>
      <c r="J2023" s="48"/>
      <c r="K2023" s="48"/>
      <c r="L2023" s="48"/>
      <c r="M2023" s="48"/>
    </row>
    <row r="2024" s="95" customFormat="1" ht="13.5" spans="1:13">
      <c r="A2024" s="96"/>
      <c r="E2024" s="102" t="s">
        <v>2092</v>
      </c>
      <c r="F2024" s="48"/>
      <c r="G2024" s="48"/>
      <c r="H2024" s="48"/>
      <c r="I2024" s="48"/>
      <c r="J2024" s="48"/>
      <c r="K2024" s="48"/>
      <c r="L2024" s="48"/>
      <c r="M2024" s="48"/>
    </row>
    <row r="2025" s="95" customFormat="1" ht="13.5" spans="1:13">
      <c r="A2025" s="96"/>
      <c r="E2025" s="102" t="s">
        <v>2093</v>
      </c>
      <c r="F2025" s="48"/>
      <c r="G2025" s="48"/>
      <c r="H2025" s="48"/>
      <c r="I2025" s="48"/>
      <c r="J2025" s="48"/>
      <c r="K2025" s="48"/>
      <c r="L2025" s="48"/>
      <c r="M2025" s="48"/>
    </row>
    <row r="2026" s="95" customFormat="1" ht="13.5" spans="1:13">
      <c r="A2026" s="96"/>
      <c r="E2026" s="102" t="s">
        <v>2094</v>
      </c>
      <c r="F2026" s="48"/>
      <c r="G2026" s="48"/>
      <c r="H2026" s="48"/>
      <c r="I2026" s="48"/>
      <c r="J2026" s="48"/>
      <c r="K2026" s="48"/>
      <c r="L2026" s="48"/>
      <c r="M2026" s="48"/>
    </row>
    <row r="2027" s="95" customFormat="1" ht="13.5" spans="1:13">
      <c r="A2027" s="96"/>
      <c r="E2027" s="102" t="s">
        <v>2095</v>
      </c>
      <c r="F2027" s="48"/>
      <c r="G2027" s="48"/>
      <c r="H2027" s="48"/>
      <c r="I2027" s="48"/>
      <c r="J2027" s="48"/>
      <c r="K2027" s="48"/>
      <c r="L2027" s="48"/>
      <c r="M2027" s="48"/>
    </row>
    <row r="2028" s="95" customFormat="1" ht="13.5" spans="1:13">
      <c r="A2028" s="96"/>
      <c r="E2028" s="102" t="s">
        <v>2096</v>
      </c>
      <c r="F2028" s="48"/>
      <c r="G2028" s="48"/>
      <c r="H2028" s="48"/>
      <c r="I2028" s="48"/>
      <c r="J2028" s="48"/>
      <c r="K2028" s="48"/>
      <c r="L2028" s="48"/>
      <c r="M2028" s="48"/>
    </row>
    <row r="2029" s="95" customFormat="1" ht="13.5" spans="1:13">
      <c r="A2029" s="96"/>
      <c r="E2029" s="102" t="s">
        <v>2097</v>
      </c>
      <c r="F2029" s="48"/>
      <c r="G2029" s="48"/>
      <c r="H2029" s="48"/>
      <c r="I2029" s="48"/>
      <c r="J2029" s="48"/>
      <c r="K2029" s="48"/>
      <c r="L2029" s="48"/>
      <c r="M2029" s="48"/>
    </row>
    <row r="2030" s="95" customFormat="1" ht="13.5" spans="1:13">
      <c r="A2030" s="96"/>
      <c r="E2030" s="102" t="s">
        <v>2098</v>
      </c>
      <c r="F2030" s="48"/>
      <c r="G2030" s="48"/>
      <c r="H2030" s="48"/>
      <c r="I2030" s="48"/>
      <c r="J2030" s="48"/>
      <c r="K2030" s="48"/>
      <c r="L2030" s="48"/>
      <c r="M2030" s="48"/>
    </row>
    <row r="2031" s="95" customFormat="1" ht="13.5" spans="1:13">
      <c r="A2031" s="96"/>
      <c r="E2031" s="102" t="s">
        <v>2099</v>
      </c>
      <c r="F2031" s="48"/>
      <c r="G2031" s="48"/>
      <c r="H2031" s="48"/>
      <c r="I2031" s="48"/>
      <c r="J2031" s="48"/>
      <c r="K2031" s="48"/>
      <c r="L2031" s="48"/>
      <c r="M2031" s="48"/>
    </row>
    <row r="2032" s="95" customFormat="1" ht="13.5" spans="1:13">
      <c r="A2032" s="96"/>
      <c r="E2032" s="102" t="s">
        <v>2100</v>
      </c>
      <c r="F2032" s="48"/>
      <c r="G2032" s="48"/>
      <c r="H2032" s="48"/>
      <c r="I2032" s="48"/>
      <c r="J2032" s="48"/>
      <c r="K2032" s="48"/>
      <c r="L2032" s="48"/>
      <c r="M2032" s="48"/>
    </row>
    <row r="2033" s="95" customFormat="1" ht="13.5" spans="1:13">
      <c r="A2033" s="96"/>
      <c r="E2033" s="102" t="s">
        <v>2101</v>
      </c>
      <c r="F2033" s="48"/>
      <c r="G2033" s="48"/>
      <c r="H2033" s="48"/>
      <c r="I2033" s="48"/>
      <c r="J2033" s="48"/>
      <c r="K2033" s="48"/>
      <c r="L2033" s="48"/>
      <c r="M2033" s="48"/>
    </row>
    <row r="2034" s="95" customFormat="1" ht="13.5" spans="1:13">
      <c r="A2034" s="96"/>
      <c r="E2034" s="102" t="s">
        <v>2102</v>
      </c>
      <c r="F2034" s="48"/>
      <c r="G2034" s="48"/>
      <c r="H2034" s="48"/>
      <c r="I2034" s="48"/>
      <c r="J2034" s="48"/>
      <c r="K2034" s="48"/>
      <c r="L2034" s="48"/>
      <c r="M2034" s="48"/>
    </row>
    <row r="2035" s="95" customFormat="1" ht="13.5" spans="1:13">
      <c r="A2035" s="96"/>
      <c r="E2035" s="102" t="s">
        <v>2103</v>
      </c>
      <c r="F2035" s="48"/>
      <c r="G2035" s="48"/>
      <c r="H2035" s="48"/>
      <c r="I2035" s="48"/>
      <c r="J2035" s="48"/>
      <c r="K2035" s="48"/>
      <c r="L2035" s="48"/>
      <c r="M2035" s="48"/>
    </row>
    <row r="2036" s="95" customFormat="1" ht="13.5" spans="1:13">
      <c r="A2036" s="96"/>
      <c r="E2036" s="102" t="s">
        <v>2104</v>
      </c>
      <c r="F2036" s="48"/>
      <c r="G2036" s="48"/>
      <c r="H2036" s="48"/>
      <c r="I2036" s="48"/>
      <c r="J2036" s="48"/>
      <c r="K2036" s="48"/>
      <c r="L2036" s="48"/>
      <c r="M2036" s="48"/>
    </row>
    <row r="2037" s="95" customFormat="1" ht="13.5" spans="1:13">
      <c r="A2037" s="96"/>
      <c r="E2037" s="102" t="s">
        <v>2105</v>
      </c>
      <c r="F2037" s="48"/>
      <c r="G2037" s="48"/>
      <c r="H2037" s="48"/>
      <c r="I2037" s="48"/>
      <c r="J2037" s="48"/>
      <c r="K2037" s="48"/>
      <c r="L2037" s="48"/>
      <c r="M2037" s="48"/>
    </row>
    <row r="2038" s="95" customFormat="1" ht="13.5" spans="1:13">
      <c r="A2038" s="96"/>
      <c r="E2038" s="102" t="s">
        <v>2106</v>
      </c>
      <c r="F2038" s="48"/>
      <c r="G2038" s="48"/>
      <c r="H2038" s="48"/>
      <c r="I2038" s="48"/>
      <c r="J2038" s="48"/>
      <c r="K2038" s="48"/>
      <c r="L2038" s="48"/>
      <c r="M2038" s="48"/>
    </row>
    <row r="2039" s="95" customFormat="1" ht="13.5" spans="1:13">
      <c r="A2039" s="96"/>
      <c r="E2039" s="102" t="s">
        <v>2107</v>
      </c>
      <c r="F2039" s="48"/>
      <c r="G2039" s="48"/>
      <c r="H2039" s="48"/>
      <c r="I2039" s="48"/>
      <c r="J2039" s="48"/>
      <c r="K2039" s="48"/>
      <c r="L2039" s="48"/>
      <c r="M2039" s="48"/>
    </row>
    <row r="2040" s="95" customFormat="1" ht="13.5" spans="1:13">
      <c r="A2040" s="96"/>
      <c r="E2040" s="102" t="s">
        <v>2108</v>
      </c>
      <c r="F2040" s="48"/>
      <c r="G2040" s="48"/>
      <c r="H2040" s="48"/>
      <c r="I2040" s="48"/>
      <c r="J2040" s="48"/>
      <c r="K2040" s="48"/>
      <c r="L2040" s="48"/>
      <c r="M2040" s="48"/>
    </row>
    <row r="2041" s="95" customFormat="1" ht="13.5" spans="1:13">
      <c r="A2041" s="96"/>
      <c r="E2041" s="102" t="s">
        <v>2109</v>
      </c>
      <c r="F2041" s="48"/>
      <c r="G2041" s="48"/>
      <c r="H2041" s="48"/>
      <c r="I2041" s="48"/>
      <c r="J2041" s="48"/>
      <c r="K2041" s="48"/>
      <c r="L2041" s="48"/>
      <c r="M2041" s="48"/>
    </row>
    <row r="2042" s="95" customFormat="1" ht="13.5" spans="1:13">
      <c r="A2042" s="96"/>
      <c r="E2042" s="102" t="s">
        <v>2110</v>
      </c>
      <c r="F2042" s="48"/>
      <c r="G2042" s="48"/>
      <c r="H2042" s="48"/>
      <c r="I2042" s="48"/>
      <c r="J2042" s="48"/>
      <c r="K2042" s="48"/>
      <c r="L2042" s="48"/>
      <c r="M2042" s="48"/>
    </row>
    <row r="2043" s="95" customFormat="1" ht="13.5" spans="1:13">
      <c r="A2043" s="96"/>
      <c r="E2043" s="102" t="s">
        <v>2111</v>
      </c>
      <c r="F2043" s="48"/>
      <c r="G2043" s="48"/>
      <c r="H2043" s="48"/>
      <c r="I2043" s="48"/>
      <c r="J2043" s="48"/>
      <c r="K2043" s="48"/>
      <c r="L2043" s="48"/>
      <c r="M2043" s="48"/>
    </row>
    <row r="2044" s="95" customFormat="1" ht="13.5" spans="1:13">
      <c r="A2044" s="96"/>
      <c r="E2044" s="102" t="s">
        <v>2112</v>
      </c>
      <c r="F2044" s="48"/>
      <c r="G2044" s="48"/>
      <c r="H2044" s="48"/>
      <c r="I2044" s="48"/>
      <c r="J2044" s="48"/>
      <c r="K2044" s="48"/>
      <c r="L2044" s="48"/>
      <c r="M2044" s="48"/>
    </row>
    <row r="2045" s="95" customFormat="1" ht="13.5" spans="1:13">
      <c r="A2045" s="96"/>
      <c r="E2045" s="102" t="s">
        <v>2113</v>
      </c>
      <c r="F2045" s="48"/>
      <c r="G2045" s="48"/>
      <c r="H2045" s="48"/>
      <c r="I2045" s="48"/>
      <c r="J2045" s="48"/>
      <c r="K2045" s="48"/>
      <c r="L2045" s="48"/>
      <c r="M2045" s="48"/>
    </row>
    <row r="2046" s="95" customFormat="1" ht="13.5" spans="1:13">
      <c r="A2046" s="96"/>
      <c r="E2046" s="102" t="s">
        <v>2114</v>
      </c>
      <c r="F2046" s="48"/>
      <c r="G2046" s="48"/>
      <c r="H2046" s="48"/>
      <c r="I2046" s="48"/>
      <c r="J2046" s="48"/>
      <c r="K2046" s="48"/>
      <c r="L2046" s="48"/>
      <c r="M2046" s="48"/>
    </row>
    <row r="2047" s="95" customFormat="1" ht="13.5" spans="1:13">
      <c r="A2047" s="96"/>
      <c r="E2047" s="102" t="s">
        <v>2115</v>
      </c>
      <c r="F2047" s="48"/>
      <c r="G2047" s="48"/>
      <c r="H2047" s="48"/>
      <c r="I2047" s="48"/>
      <c r="J2047" s="48"/>
      <c r="K2047" s="48"/>
      <c r="L2047" s="48"/>
      <c r="M2047" s="48"/>
    </row>
    <row r="2048" s="95" customFormat="1" ht="13.5" spans="1:13">
      <c r="A2048" s="96"/>
      <c r="E2048" s="102" t="s">
        <v>2116</v>
      </c>
      <c r="F2048" s="48"/>
      <c r="G2048" s="48"/>
      <c r="H2048" s="48"/>
      <c r="I2048" s="48"/>
      <c r="J2048" s="48"/>
      <c r="K2048" s="48"/>
      <c r="L2048" s="48"/>
      <c r="M2048" s="48"/>
    </row>
    <row r="2049" s="95" customFormat="1" ht="13.5" spans="1:13">
      <c r="A2049" s="96"/>
      <c r="E2049" s="102" t="s">
        <v>2117</v>
      </c>
      <c r="F2049" s="48"/>
      <c r="G2049" s="48"/>
      <c r="H2049" s="48"/>
      <c r="I2049" s="48"/>
      <c r="J2049" s="48"/>
      <c r="K2049" s="48"/>
      <c r="L2049" s="48"/>
      <c r="M2049" s="48"/>
    </row>
    <row r="2050" s="95" customFormat="1" ht="13.5" spans="1:13">
      <c r="A2050" s="96"/>
      <c r="E2050" s="102" t="s">
        <v>2118</v>
      </c>
      <c r="F2050" s="48"/>
      <c r="G2050" s="48"/>
      <c r="H2050" s="48"/>
      <c r="I2050" s="48"/>
      <c r="J2050" s="48"/>
      <c r="K2050" s="48"/>
      <c r="L2050" s="48"/>
      <c r="M2050" s="48"/>
    </row>
    <row r="2051" s="95" customFormat="1" ht="13.5" spans="1:13">
      <c r="A2051" s="96"/>
      <c r="E2051" s="102" t="s">
        <v>2119</v>
      </c>
      <c r="F2051" s="48"/>
      <c r="G2051" s="48"/>
      <c r="H2051" s="48"/>
      <c r="I2051" s="48"/>
      <c r="J2051" s="48"/>
      <c r="K2051" s="48"/>
      <c r="L2051" s="48"/>
      <c r="M2051" s="48"/>
    </row>
    <row r="2052" s="95" customFormat="1" ht="13.5" spans="1:13">
      <c r="A2052" s="96"/>
      <c r="E2052" s="102" t="s">
        <v>2120</v>
      </c>
      <c r="F2052" s="48"/>
      <c r="G2052" s="48"/>
      <c r="H2052" s="48"/>
      <c r="I2052" s="48"/>
      <c r="J2052" s="48"/>
      <c r="K2052" s="48"/>
      <c r="L2052" s="48"/>
      <c r="M2052" s="48"/>
    </row>
    <row r="2053" s="95" customFormat="1" ht="13.5" spans="1:13">
      <c r="A2053" s="96"/>
      <c r="E2053" s="102" t="s">
        <v>2121</v>
      </c>
      <c r="F2053" s="48"/>
      <c r="G2053" s="48"/>
      <c r="H2053" s="48"/>
      <c r="I2053" s="48"/>
      <c r="J2053" s="48"/>
      <c r="K2053" s="48"/>
      <c r="L2053" s="48"/>
      <c r="M2053" s="48"/>
    </row>
    <row r="2054" s="95" customFormat="1" ht="13.5" spans="1:13">
      <c r="A2054" s="96"/>
      <c r="E2054" s="102" t="s">
        <v>2122</v>
      </c>
      <c r="F2054" s="48"/>
      <c r="G2054" s="48"/>
      <c r="H2054" s="48"/>
      <c r="I2054" s="48"/>
      <c r="J2054" s="48"/>
      <c r="K2054" s="48"/>
      <c r="L2054" s="48"/>
      <c r="M2054" s="48"/>
    </row>
    <row r="2055" s="95" customFormat="1" ht="13.5" spans="1:13">
      <c r="A2055" s="96"/>
      <c r="E2055" s="102" t="s">
        <v>2123</v>
      </c>
      <c r="F2055" s="48"/>
      <c r="G2055" s="48"/>
      <c r="H2055" s="48"/>
      <c r="I2055" s="48"/>
      <c r="J2055" s="48"/>
      <c r="K2055" s="48"/>
      <c r="L2055" s="48"/>
      <c r="M2055" s="48"/>
    </row>
    <row r="2056" s="95" customFormat="1" ht="13.5" spans="1:13">
      <c r="A2056" s="96"/>
      <c r="E2056" s="102" t="s">
        <v>2124</v>
      </c>
      <c r="F2056" s="48"/>
      <c r="G2056" s="48"/>
      <c r="H2056" s="48"/>
      <c r="I2056" s="48"/>
      <c r="J2056" s="48"/>
      <c r="K2056" s="48"/>
      <c r="L2056" s="48"/>
      <c r="M2056" s="48"/>
    </row>
    <row r="2057" s="95" customFormat="1" ht="13.5" spans="1:13">
      <c r="A2057" s="96"/>
      <c r="E2057" s="102" t="s">
        <v>2125</v>
      </c>
      <c r="F2057" s="48"/>
      <c r="G2057" s="48"/>
      <c r="H2057" s="48"/>
      <c r="I2057" s="48"/>
      <c r="J2057" s="48"/>
      <c r="K2057" s="48"/>
      <c r="L2057" s="48"/>
      <c r="M2057" s="48"/>
    </row>
    <row r="2058" s="95" customFormat="1" ht="13.5" spans="1:13">
      <c r="A2058" s="96"/>
      <c r="E2058" s="102" t="s">
        <v>2126</v>
      </c>
      <c r="F2058" s="48"/>
      <c r="G2058" s="48"/>
      <c r="H2058" s="48"/>
      <c r="I2058" s="48"/>
      <c r="J2058" s="48"/>
      <c r="K2058" s="48"/>
      <c r="L2058" s="48"/>
      <c r="M2058" s="48"/>
    </row>
    <row r="2059" s="95" customFormat="1" ht="13.5" spans="1:13">
      <c r="A2059" s="96"/>
      <c r="E2059" s="102" t="s">
        <v>2127</v>
      </c>
      <c r="F2059" s="48"/>
      <c r="G2059" s="48"/>
      <c r="H2059" s="48"/>
      <c r="I2059" s="48"/>
      <c r="J2059" s="48"/>
      <c r="K2059" s="48"/>
      <c r="L2059" s="48"/>
      <c r="M2059" s="48"/>
    </row>
    <row r="2060" s="95" customFormat="1" ht="13.5" spans="1:13">
      <c r="A2060" s="96"/>
      <c r="E2060" s="102" t="s">
        <v>2128</v>
      </c>
      <c r="F2060" s="48"/>
      <c r="G2060" s="48"/>
      <c r="H2060" s="48"/>
      <c r="I2060" s="48"/>
      <c r="J2060" s="48"/>
      <c r="K2060" s="48"/>
      <c r="L2060" s="48"/>
      <c r="M2060" s="48"/>
    </row>
    <row r="2061" s="95" customFormat="1" ht="13.5" spans="1:13">
      <c r="A2061" s="96"/>
      <c r="E2061" s="102" t="s">
        <v>2129</v>
      </c>
      <c r="F2061" s="48"/>
      <c r="G2061" s="48"/>
      <c r="H2061" s="48"/>
      <c r="I2061" s="48"/>
      <c r="J2061" s="48"/>
      <c r="K2061" s="48"/>
      <c r="L2061" s="48"/>
      <c r="M2061" s="48"/>
    </row>
    <row r="2062" s="95" customFormat="1" ht="13.5" spans="1:13">
      <c r="A2062" s="96"/>
      <c r="E2062" s="102" t="s">
        <v>2130</v>
      </c>
      <c r="F2062" s="48"/>
      <c r="G2062" s="48"/>
      <c r="H2062" s="48"/>
      <c r="I2062" s="48"/>
      <c r="J2062" s="48"/>
      <c r="K2062" s="48"/>
      <c r="L2062" s="48"/>
      <c r="M2062" s="48"/>
    </row>
    <row r="2063" s="95" customFormat="1" ht="13.5" spans="1:13">
      <c r="A2063" s="96"/>
      <c r="E2063" s="102" t="s">
        <v>2131</v>
      </c>
      <c r="F2063" s="48"/>
      <c r="G2063" s="48"/>
      <c r="H2063" s="48"/>
      <c r="I2063" s="48"/>
      <c r="J2063" s="48"/>
      <c r="K2063" s="48"/>
      <c r="L2063" s="48"/>
      <c r="M2063" s="48"/>
    </row>
    <row r="2064" s="95" customFormat="1" ht="13.5" spans="1:13">
      <c r="A2064" s="96"/>
      <c r="E2064" s="102" t="s">
        <v>2132</v>
      </c>
      <c r="F2064" s="48"/>
      <c r="G2064" s="48"/>
      <c r="H2064" s="48"/>
      <c r="I2064" s="48"/>
      <c r="J2064" s="48"/>
      <c r="K2064" s="48"/>
      <c r="L2064" s="48"/>
      <c r="M2064" s="48"/>
    </row>
    <row r="2065" s="95" customFormat="1" ht="13.5" spans="1:13">
      <c r="A2065" s="96"/>
      <c r="E2065" s="102" t="s">
        <v>2133</v>
      </c>
      <c r="F2065" s="48"/>
      <c r="G2065" s="48"/>
      <c r="H2065" s="48"/>
      <c r="I2065" s="48"/>
      <c r="J2065" s="48"/>
      <c r="K2065" s="48"/>
      <c r="L2065" s="48"/>
      <c r="M2065" s="48"/>
    </row>
    <row r="2066" s="95" customFormat="1" ht="13.5" spans="1:13">
      <c r="A2066" s="96"/>
      <c r="E2066" s="102" t="s">
        <v>2134</v>
      </c>
      <c r="F2066" s="48"/>
      <c r="G2066" s="48"/>
      <c r="H2066" s="48"/>
      <c r="I2066" s="48"/>
      <c r="J2066" s="48"/>
      <c r="K2066" s="48"/>
      <c r="L2066" s="48"/>
      <c r="M2066" s="48"/>
    </row>
    <row r="2067" s="95" customFormat="1" ht="13.5" spans="1:13">
      <c r="A2067" s="96"/>
      <c r="E2067" s="102" t="s">
        <v>2135</v>
      </c>
      <c r="F2067" s="48"/>
      <c r="G2067" s="48"/>
      <c r="H2067" s="48"/>
      <c r="I2067" s="48"/>
      <c r="J2067" s="48"/>
      <c r="K2067" s="48"/>
      <c r="L2067" s="48"/>
      <c r="M2067" s="48"/>
    </row>
    <row r="2068" s="95" customFormat="1" ht="13.5" spans="1:13">
      <c r="A2068" s="96"/>
      <c r="E2068" s="102" t="s">
        <v>2136</v>
      </c>
      <c r="F2068" s="48"/>
      <c r="G2068" s="48"/>
      <c r="H2068" s="48"/>
      <c r="I2068" s="48"/>
      <c r="J2068" s="48"/>
      <c r="K2068" s="48"/>
      <c r="L2068" s="48"/>
      <c r="M2068" s="48"/>
    </row>
    <row r="2069" s="95" customFormat="1" ht="13.5" spans="1:13">
      <c r="A2069" s="96"/>
      <c r="E2069" s="102" t="s">
        <v>2137</v>
      </c>
      <c r="F2069" s="48"/>
      <c r="G2069" s="48"/>
      <c r="H2069" s="48"/>
      <c r="I2069" s="48"/>
      <c r="J2069" s="48"/>
      <c r="K2069" s="48"/>
      <c r="L2069" s="48"/>
      <c r="M2069" s="48"/>
    </row>
    <row r="2070" s="95" customFormat="1" ht="13.5" spans="1:13">
      <c r="A2070" s="96"/>
      <c r="E2070" s="102" t="s">
        <v>2138</v>
      </c>
      <c r="F2070" s="48"/>
      <c r="G2070" s="48"/>
      <c r="H2070" s="48"/>
      <c r="I2070" s="48"/>
      <c r="J2070" s="48"/>
      <c r="K2070" s="48"/>
      <c r="L2070" s="48"/>
      <c r="M2070" s="48"/>
    </row>
    <row r="2071" s="95" customFormat="1" ht="13.5" spans="1:13">
      <c r="A2071" s="96"/>
      <c r="E2071" s="102" t="s">
        <v>2139</v>
      </c>
      <c r="F2071" s="48"/>
      <c r="G2071" s="48"/>
      <c r="H2071" s="48"/>
      <c r="I2071" s="48"/>
      <c r="J2071" s="48"/>
      <c r="K2071" s="48"/>
      <c r="L2071" s="48"/>
      <c r="M2071" s="48"/>
    </row>
    <row r="2072" s="95" customFormat="1" ht="13.5" spans="1:13">
      <c r="A2072" s="96"/>
      <c r="E2072" s="102" t="s">
        <v>2140</v>
      </c>
      <c r="F2072" s="48"/>
      <c r="G2072" s="48"/>
      <c r="H2072" s="48"/>
      <c r="I2072" s="48"/>
      <c r="J2072" s="48"/>
      <c r="K2072" s="48"/>
      <c r="L2072" s="48"/>
      <c r="M2072" s="48"/>
    </row>
    <row r="2073" s="95" customFormat="1" ht="13.5" spans="1:13">
      <c r="A2073" s="96"/>
      <c r="E2073" s="102" t="s">
        <v>2141</v>
      </c>
      <c r="F2073" s="48"/>
      <c r="G2073" s="48"/>
      <c r="H2073" s="48"/>
      <c r="I2073" s="48"/>
      <c r="J2073" s="48"/>
      <c r="K2073" s="48"/>
      <c r="L2073" s="48"/>
      <c r="M2073" s="48"/>
    </row>
    <row r="2074" s="95" customFormat="1" ht="13.5" spans="1:13">
      <c r="A2074" s="96"/>
      <c r="E2074" s="102" t="s">
        <v>2142</v>
      </c>
      <c r="F2074" s="48"/>
      <c r="G2074" s="48"/>
      <c r="H2074" s="48"/>
      <c r="I2074" s="48"/>
      <c r="J2074" s="48"/>
      <c r="K2074" s="48"/>
      <c r="L2074" s="48"/>
      <c r="M2074" s="48"/>
    </row>
    <row r="2075" s="95" customFormat="1" ht="13.5" spans="1:13">
      <c r="A2075" s="96"/>
      <c r="E2075" s="102" t="s">
        <v>2143</v>
      </c>
      <c r="F2075" s="48"/>
      <c r="G2075" s="48"/>
      <c r="H2075" s="48"/>
      <c r="I2075" s="48"/>
      <c r="J2075" s="48"/>
      <c r="K2075" s="48"/>
      <c r="L2075" s="48"/>
      <c r="M2075" s="48"/>
    </row>
    <row r="2076" s="95" customFormat="1" ht="13.5" spans="1:13">
      <c r="A2076" s="96"/>
      <c r="E2076" s="102" t="s">
        <v>2144</v>
      </c>
      <c r="F2076" s="48"/>
      <c r="G2076" s="48"/>
      <c r="H2076" s="48"/>
      <c r="I2076" s="48"/>
      <c r="J2076" s="48"/>
      <c r="K2076" s="48"/>
      <c r="L2076" s="48"/>
      <c r="M2076" s="48"/>
    </row>
    <row r="2077" s="95" customFormat="1" ht="13.5" spans="1:13">
      <c r="A2077" s="96"/>
      <c r="E2077" s="102" t="s">
        <v>2145</v>
      </c>
      <c r="F2077" s="48"/>
      <c r="G2077" s="48"/>
      <c r="H2077" s="48"/>
      <c r="I2077" s="48"/>
      <c r="J2077" s="48"/>
      <c r="K2077" s="48"/>
      <c r="L2077" s="48"/>
      <c r="M2077" s="48"/>
    </row>
    <row r="2078" s="95" customFormat="1" ht="13.5" spans="1:13">
      <c r="A2078" s="96"/>
      <c r="E2078" s="102" t="s">
        <v>2146</v>
      </c>
      <c r="F2078" s="48"/>
      <c r="G2078" s="48"/>
      <c r="H2078" s="48"/>
      <c r="I2078" s="48"/>
      <c r="J2078" s="48"/>
      <c r="K2078" s="48"/>
      <c r="L2078" s="48"/>
      <c r="M2078" s="48"/>
    </row>
    <row r="2079" s="95" customFormat="1" ht="13.5" spans="1:13">
      <c r="A2079" s="96"/>
      <c r="E2079" s="102" t="s">
        <v>2147</v>
      </c>
      <c r="F2079" s="48"/>
      <c r="G2079" s="48"/>
      <c r="H2079" s="48"/>
      <c r="I2079" s="48"/>
      <c r="J2079" s="48"/>
      <c r="K2079" s="48"/>
      <c r="L2079" s="48"/>
      <c r="M2079" s="48"/>
    </row>
    <row r="2080" s="95" customFormat="1" ht="13.5" spans="1:13">
      <c r="A2080" s="96"/>
      <c r="E2080" s="102" t="s">
        <v>2148</v>
      </c>
      <c r="F2080" s="48"/>
      <c r="G2080" s="48"/>
      <c r="H2080" s="48"/>
      <c r="I2080" s="48"/>
      <c r="J2080" s="48"/>
      <c r="K2080" s="48"/>
      <c r="L2080" s="48"/>
      <c r="M2080" s="48"/>
    </row>
    <row r="2081" s="95" customFormat="1" ht="13.5" spans="1:13">
      <c r="A2081" s="96"/>
      <c r="E2081" s="102" t="s">
        <v>2149</v>
      </c>
      <c r="F2081" s="48"/>
      <c r="G2081" s="48"/>
      <c r="H2081" s="48"/>
      <c r="I2081" s="48"/>
      <c r="J2081" s="48"/>
      <c r="K2081" s="48"/>
      <c r="L2081" s="48"/>
      <c r="M2081" s="48"/>
    </row>
    <row r="2082" s="95" customFormat="1" ht="13.5" spans="1:13">
      <c r="A2082" s="96"/>
      <c r="E2082" s="102" t="s">
        <v>2150</v>
      </c>
      <c r="F2082" s="48"/>
      <c r="G2082" s="48"/>
      <c r="H2082" s="48"/>
      <c r="I2082" s="48"/>
      <c r="J2082" s="48"/>
      <c r="K2082" s="48"/>
      <c r="L2082" s="48"/>
      <c r="M2082" s="48"/>
    </row>
    <row r="2083" s="95" customFormat="1" ht="13.5" spans="1:13">
      <c r="A2083" s="96"/>
      <c r="E2083" s="102" t="s">
        <v>2151</v>
      </c>
      <c r="F2083" s="48"/>
      <c r="G2083" s="48"/>
      <c r="H2083" s="48"/>
      <c r="I2083" s="48"/>
      <c r="J2083" s="48"/>
      <c r="K2083" s="48"/>
      <c r="L2083" s="48"/>
      <c r="M2083" s="48"/>
    </row>
    <row r="2084" s="95" customFormat="1" ht="13.5" spans="1:13">
      <c r="A2084" s="96"/>
      <c r="E2084" s="102" t="s">
        <v>2152</v>
      </c>
      <c r="F2084" s="48"/>
      <c r="G2084" s="48"/>
      <c r="H2084" s="48"/>
      <c r="I2084" s="48"/>
      <c r="J2084" s="48"/>
      <c r="K2084" s="48"/>
      <c r="L2084" s="48"/>
      <c r="M2084" s="48"/>
    </row>
    <row r="2085" s="95" customFormat="1" ht="13.5" spans="1:13">
      <c r="A2085" s="96"/>
      <c r="E2085" s="102" t="s">
        <v>2153</v>
      </c>
      <c r="F2085" s="48"/>
      <c r="G2085" s="48"/>
      <c r="H2085" s="48"/>
      <c r="I2085" s="48"/>
      <c r="J2085" s="48"/>
      <c r="K2085" s="48"/>
      <c r="L2085" s="48"/>
      <c r="M2085" s="48"/>
    </row>
    <row r="2086" s="95" customFormat="1" ht="13.5" spans="1:13">
      <c r="A2086" s="96"/>
      <c r="E2086" s="102" t="s">
        <v>2154</v>
      </c>
      <c r="F2086" s="48"/>
      <c r="G2086" s="48"/>
      <c r="H2086" s="48"/>
      <c r="I2086" s="48"/>
      <c r="J2086" s="48"/>
      <c r="K2086" s="48"/>
      <c r="L2086" s="48"/>
      <c r="M2086" s="48"/>
    </row>
    <row r="2087" s="95" customFormat="1" ht="13.5" spans="1:13">
      <c r="A2087" s="96"/>
      <c r="E2087" s="102" t="s">
        <v>2155</v>
      </c>
      <c r="F2087" s="48"/>
      <c r="G2087" s="48"/>
      <c r="H2087" s="48"/>
      <c r="I2087" s="48"/>
      <c r="J2087" s="48"/>
      <c r="K2087" s="48"/>
      <c r="L2087" s="48"/>
      <c r="M2087" s="48"/>
    </row>
    <row r="2088" s="95" customFormat="1" ht="13.5" spans="1:13">
      <c r="A2088" s="96"/>
      <c r="E2088" s="102" t="s">
        <v>2156</v>
      </c>
      <c r="F2088" s="48"/>
      <c r="G2088" s="48"/>
      <c r="H2088" s="48"/>
      <c r="I2088" s="48"/>
      <c r="J2088" s="48"/>
      <c r="K2088" s="48"/>
      <c r="L2088" s="48"/>
      <c r="M2088" s="48"/>
    </row>
    <row r="2089" s="95" customFormat="1" ht="13.5" spans="1:13">
      <c r="A2089" s="96"/>
      <c r="E2089" s="102" t="s">
        <v>2157</v>
      </c>
      <c r="F2089" s="48"/>
      <c r="G2089" s="48"/>
      <c r="H2089" s="48"/>
      <c r="I2089" s="48"/>
      <c r="J2089" s="48"/>
      <c r="K2089" s="48"/>
      <c r="L2089" s="48"/>
      <c r="M2089" s="48"/>
    </row>
    <row r="2090" s="95" customFormat="1" ht="13.5" spans="1:13">
      <c r="A2090" s="96"/>
      <c r="E2090" s="102" t="s">
        <v>2158</v>
      </c>
      <c r="F2090" s="48"/>
      <c r="G2090" s="48"/>
      <c r="H2090" s="48"/>
      <c r="I2090" s="48"/>
      <c r="J2090" s="48"/>
      <c r="K2090" s="48"/>
      <c r="L2090" s="48"/>
      <c r="M2090" s="48"/>
    </row>
    <row r="2091" s="95" customFormat="1" ht="13.5" spans="1:13">
      <c r="A2091" s="96"/>
      <c r="E2091" s="102" t="s">
        <v>2159</v>
      </c>
      <c r="F2091" s="48"/>
      <c r="G2091" s="48"/>
      <c r="H2091" s="48"/>
      <c r="I2091" s="48"/>
      <c r="J2091" s="48"/>
      <c r="K2091" s="48"/>
      <c r="L2091" s="48"/>
      <c r="M2091" s="48"/>
    </row>
    <row r="2092" s="95" customFormat="1" ht="13.5" spans="1:13">
      <c r="A2092" s="96"/>
      <c r="E2092" s="102" t="s">
        <v>2160</v>
      </c>
      <c r="F2092" s="48"/>
      <c r="G2092" s="48"/>
      <c r="H2092" s="48"/>
      <c r="I2092" s="48"/>
      <c r="J2092" s="48"/>
      <c r="K2092" s="48"/>
      <c r="L2092" s="48"/>
      <c r="M2092" s="48"/>
    </row>
    <row r="2093" s="95" customFormat="1" ht="13.5" spans="1:13">
      <c r="A2093" s="96"/>
      <c r="E2093" s="102" t="s">
        <v>2161</v>
      </c>
      <c r="F2093" s="48"/>
      <c r="G2093" s="48"/>
      <c r="H2093" s="48"/>
      <c r="I2093" s="48"/>
      <c r="J2093" s="48"/>
      <c r="K2093" s="48"/>
      <c r="L2093" s="48"/>
      <c r="M2093" s="48"/>
    </row>
    <row r="2094" s="95" customFormat="1" ht="13.5" spans="1:13">
      <c r="A2094" s="96"/>
      <c r="E2094" s="102" t="s">
        <v>2162</v>
      </c>
      <c r="F2094" s="48"/>
      <c r="G2094" s="48"/>
      <c r="H2094" s="48"/>
      <c r="I2094" s="48"/>
      <c r="J2094" s="48"/>
      <c r="K2094" s="48"/>
      <c r="L2094" s="48"/>
      <c r="M2094" s="48"/>
    </row>
    <row r="2095" s="95" customFormat="1" ht="13.5" spans="1:13">
      <c r="A2095" s="96"/>
      <c r="E2095" s="102" t="s">
        <v>2163</v>
      </c>
      <c r="F2095" s="48"/>
      <c r="G2095" s="48"/>
      <c r="H2095" s="48"/>
      <c r="I2095" s="48"/>
      <c r="J2095" s="48"/>
      <c r="K2095" s="48"/>
      <c r="L2095" s="48"/>
      <c r="M2095" s="48"/>
    </row>
    <row r="2096" s="95" customFormat="1" ht="13.5" spans="1:13">
      <c r="A2096" s="96"/>
      <c r="E2096" s="102" t="s">
        <v>2164</v>
      </c>
      <c r="F2096" s="48"/>
      <c r="G2096" s="48"/>
      <c r="H2096" s="48"/>
      <c r="I2096" s="48"/>
      <c r="J2096" s="48"/>
      <c r="K2096" s="48"/>
      <c r="L2096" s="48"/>
      <c r="M2096" s="48"/>
    </row>
    <row r="2097" s="95" customFormat="1" ht="13.5" spans="1:13">
      <c r="A2097" s="96"/>
      <c r="E2097" s="102" t="s">
        <v>2165</v>
      </c>
      <c r="F2097" s="48"/>
      <c r="G2097" s="48"/>
      <c r="H2097" s="48"/>
      <c r="I2097" s="48"/>
      <c r="J2097" s="48"/>
      <c r="K2097" s="48"/>
      <c r="L2097" s="48"/>
      <c r="M2097" s="48"/>
    </row>
    <row r="2098" s="95" customFormat="1" ht="13.5" spans="1:13">
      <c r="A2098" s="96"/>
      <c r="E2098" s="102" t="s">
        <v>2166</v>
      </c>
      <c r="F2098" s="48"/>
      <c r="G2098" s="48"/>
      <c r="H2098" s="48"/>
      <c r="I2098" s="48"/>
      <c r="J2098" s="48"/>
      <c r="K2098" s="48"/>
      <c r="L2098" s="48"/>
      <c r="M2098" s="48"/>
    </row>
    <row r="2099" s="95" customFormat="1" ht="13.5" spans="1:13">
      <c r="A2099" s="96"/>
      <c r="E2099" s="102" t="s">
        <v>2167</v>
      </c>
      <c r="F2099" s="48"/>
      <c r="G2099" s="48"/>
      <c r="H2099" s="48"/>
      <c r="I2099" s="48"/>
      <c r="J2099" s="48"/>
      <c r="K2099" s="48"/>
      <c r="L2099" s="48"/>
      <c r="M2099" s="48"/>
    </row>
    <row r="2100" s="95" customFormat="1" ht="13.5" spans="1:13">
      <c r="A2100" s="96"/>
      <c r="E2100" s="102" t="s">
        <v>2168</v>
      </c>
      <c r="F2100" s="48"/>
      <c r="G2100" s="48"/>
      <c r="H2100" s="48"/>
      <c r="I2100" s="48"/>
      <c r="J2100" s="48"/>
      <c r="K2100" s="48"/>
      <c r="L2100" s="48"/>
      <c r="M2100" s="48"/>
    </row>
    <row r="2101" s="95" customFormat="1" ht="13.5" spans="1:13">
      <c r="A2101" s="96"/>
      <c r="E2101" s="102" t="s">
        <v>2169</v>
      </c>
      <c r="F2101" s="48"/>
      <c r="G2101" s="48"/>
      <c r="H2101" s="48"/>
      <c r="I2101" s="48"/>
      <c r="J2101" s="48"/>
      <c r="K2101" s="48"/>
      <c r="L2101" s="48"/>
      <c r="M2101" s="48"/>
    </row>
    <row r="2102" s="95" customFormat="1" ht="13.5" spans="1:13">
      <c r="A2102" s="96"/>
      <c r="E2102" s="102" t="s">
        <v>2170</v>
      </c>
      <c r="F2102" s="48"/>
      <c r="G2102" s="48"/>
      <c r="H2102" s="48"/>
      <c r="I2102" s="48"/>
      <c r="J2102" s="48"/>
      <c r="K2102" s="48"/>
      <c r="L2102" s="48"/>
      <c r="M2102" s="48"/>
    </row>
    <row r="2103" s="95" customFormat="1" ht="13.5" spans="1:13">
      <c r="A2103" s="96"/>
      <c r="E2103" s="102" t="s">
        <v>2171</v>
      </c>
      <c r="F2103" s="48"/>
      <c r="G2103" s="48"/>
      <c r="H2103" s="48"/>
      <c r="I2103" s="48"/>
      <c r="J2103" s="48"/>
      <c r="K2103" s="48"/>
      <c r="L2103" s="48"/>
      <c r="M2103" s="48"/>
    </row>
    <row r="2104" s="95" customFormat="1" ht="13.5" spans="1:13">
      <c r="A2104" s="96"/>
      <c r="E2104" s="102" t="s">
        <v>2172</v>
      </c>
      <c r="F2104" s="48"/>
      <c r="G2104" s="48"/>
      <c r="H2104" s="48"/>
      <c r="I2104" s="48"/>
      <c r="J2104" s="48"/>
      <c r="K2104" s="48"/>
      <c r="L2104" s="48"/>
      <c r="M2104" s="48"/>
    </row>
    <row r="2105" s="95" customFormat="1" ht="13.5" spans="1:13">
      <c r="A2105" s="96"/>
      <c r="E2105" s="102" t="s">
        <v>2173</v>
      </c>
      <c r="F2105" s="48"/>
      <c r="G2105" s="48"/>
      <c r="H2105" s="48"/>
      <c r="I2105" s="48"/>
      <c r="J2105" s="48"/>
      <c r="K2105" s="48"/>
      <c r="L2105" s="48"/>
      <c r="M2105" s="48"/>
    </row>
    <row r="2106" s="95" customFormat="1" ht="13.5" spans="1:13">
      <c r="A2106" s="96"/>
      <c r="E2106" s="102" t="s">
        <v>2174</v>
      </c>
      <c r="F2106" s="48"/>
      <c r="G2106" s="48"/>
      <c r="H2106" s="48"/>
      <c r="I2106" s="48"/>
      <c r="J2106" s="48"/>
      <c r="K2106" s="48"/>
      <c r="L2106" s="48"/>
      <c r="M2106" s="48"/>
    </row>
    <row r="2107" s="95" customFormat="1" ht="13.5" spans="1:13">
      <c r="A2107" s="96"/>
      <c r="E2107" s="102" t="s">
        <v>2175</v>
      </c>
      <c r="F2107" s="48"/>
      <c r="G2107" s="48"/>
      <c r="H2107" s="48"/>
      <c r="I2107" s="48"/>
      <c r="J2107" s="48"/>
      <c r="K2107" s="48"/>
      <c r="L2107" s="48"/>
      <c r="M2107" s="48"/>
    </row>
    <row r="2108" s="95" customFormat="1" ht="13.5" spans="1:13">
      <c r="A2108" s="96"/>
      <c r="E2108" s="102" t="s">
        <v>2176</v>
      </c>
      <c r="F2108" s="48"/>
      <c r="G2108" s="48"/>
      <c r="H2108" s="48"/>
      <c r="I2108" s="48"/>
      <c r="J2108" s="48"/>
      <c r="K2108" s="48"/>
      <c r="L2108" s="48"/>
      <c r="M2108" s="48"/>
    </row>
    <row r="2109" s="95" customFormat="1" ht="13.5" spans="1:13">
      <c r="A2109" s="96"/>
      <c r="E2109" s="102" t="s">
        <v>2177</v>
      </c>
      <c r="F2109" s="48"/>
      <c r="G2109" s="48"/>
      <c r="H2109" s="48"/>
      <c r="I2109" s="48"/>
      <c r="J2109" s="48"/>
      <c r="K2109" s="48"/>
      <c r="L2109" s="48"/>
      <c r="M2109" s="48"/>
    </row>
    <row r="2110" s="95" customFormat="1" ht="13.5" spans="1:13">
      <c r="A2110" s="96"/>
      <c r="E2110" s="102" t="s">
        <v>2178</v>
      </c>
      <c r="F2110" s="48"/>
      <c r="G2110" s="48"/>
      <c r="H2110" s="48"/>
      <c r="I2110" s="48"/>
      <c r="J2110" s="48"/>
      <c r="K2110" s="48"/>
      <c r="L2110" s="48"/>
      <c r="M2110" s="48"/>
    </row>
    <row r="2111" s="95" customFormat="1" ht="13.5" spans="1:13">
      <c r="A2111" s="96"/>
      <c r="E2111" s="102" t="s">
        <v>2179</v>
      </c>
      <c r="F2111" s="48"/>
      <c r="G2111" s="48"/>
      <c r="H2111" s="48"/>
      <c r="I2111" s="48"/>
      <c r="J2111" s="48"/>
      <c r="K2111" s="48"/>
      <c r="L2111" s="48"/>
      <c r="M2111" s="48"/>
    </row>
    <row r="2112" s="95" customFormat="1" ht="13.5" spans="1:13">
      <c r="A2112" s="96"/>
      <c r="E2112" s="102" t="s">
        <v>2180</v>
      </c>
      <c r="F2112" s="48"/>
      <c r="G2112" s="48"/>
      <c r="H2112" s="48"/>
      <c r="I2112" s="48"/>
      <c r="J2112" s="48"/>
      <c r="K2112" s="48"/>
      <c r="L2112" s="48"/>
      <c r="M2112" s="48"/>
    </row>
    <row r="2113" s="95" customFormat="1" ht="13.5" spans="1:13">
      <c r="A2113" s="96"/>
      <c r="E2113" s="102" t="s">
        <v>2181</v>
      </c>
      <c r="F2113" s="48"/>
      <c r="G2113" s="48"/>
      <c r="H2113" s="48"/>
      <c r="I2113" s="48"/>
      <c r="J2113" s="48"/>
      <c r="K2113" s="48"/>
      <c r="L2113" s="48"/>
      <c r="M2113" s="48"/>
    </row>
    <row r="2114" s="95" customFormat="1" ht="13.5" spans="1:13">
      <c r="A2114" s="96"/>
      <c r="E2114" s="102" t="s">
        <v>2182</v>
      </c>
      <c r="F2114" s="48"/>
      <c r="G2114" s="48"/>
      <c r="H2114" s="48"/>
      <c r="I2114" s="48"/>
      <c r="J2114" s="48"/>
      <c r="K2114" s="48"/>
      <c r="L2114" s="48"/>
      <c r="M2114" s="48"/>
    </row>
    <row r="2115" s="95" customFormat="1" ht="13.5" spans="1:13">
      <c r="A2115" s="96"/>
      <c r="E2115" s="102" t="s">
        <v>2183</v>
      </c>
      <c r="F2115" s="48"/>
      <c r="G2115" s="48"/>
      <c r="H2115" s="48"/>
      <c r="I2115" s="48"/>
      <c r="J2115" s="48"/>
      <c r="K2115" s="48"/>
      <c r="L2115" s="48"/>
      <c r="M2115" s="48"/>
    </row>
    <row r="2116" s="95" customFormat="1" ht="13.5" spans="1:13">
      <c r="A2116" s="96"/>
      <c r="E2116" s="102" t="s">
        <v>2184</v>
      </c>
      <c r="F2116" s="48"/>
      <c r="G2116" s="48"/>
      <c r="H2116" s="48"/>
      <c r="I2116" s="48"/>
      <c r="J2116" s="48"/>
      <c r="K2116" s="48"/>
      <c r="L2116" s="48"/>
      <c r="M2116" s="48"/>
    </row>
    <row r="2117" s="95" customFormat="1" ht="13.5" spans="1:13">
      <c r="A2117" s="96"/>
      <c r="E2117" s="102" t="s">
        <v>2185</v>
      </c>
      <c r="F2117" s="48"/>
      <c r="G2117" s="48"/>
      <c r="H2117" s="48"/>
      <c r="I2117" s="48"/>
      <c r="J2117" s="48"/>
      <c r="K2117" s="48"/>
      <c r="L2117" s="48"/>
      <c r="M2117" s="48"/>
    </row>
    <row r="2118" s="95" customFormat="1" ht="13.5" spans="1:13">
      <c r="A2118" s="96"/>
      <c r="E2118" s="102" t="s">
        <v>2186</v>
      </c>
      <c r="F2118" s="48"/>
      <c r="G2118" s="48"/>
      <c r="H2118" s="48"/>
      <c r="I2118" s="48"/>
      <c r="J2118" s="48"/>
      <c r="K2118" s="48"/>
      <c r="L2118" s="48"/>
      <c r="M2118" s="48"/>
    </row>
    <row r="2119" s="95" customFormat="1" ht="13.5" spans="1:13">
      <c r="A2119" s="96"/>
      <c r="E2119" s="102" t="s">
        <v>2187</v>
      </c>
      <c r="F2119" s="48"/>
      <c r="G2119" s="48"/>
      <c r="H2119" s="48"/>
      <c r="I2119" s="48"/>
      <c r="J2119" s="48"/>
      <c r="K2119" s="48"/>
      <c r="L2119" s="48"/>
      <c r="M2119" s="48"/>
    </row>
    <row r="2120" s="95" customFormat="1" ht="13.5" spans="1:13">
      <c r="A2120" s="96"/>
      <c r="E2120" s="102" t="s">
        <v>2188</v>
      </c>
      <c r="F2120" s="48"/>
      <c r="G2120" s="48"/>
      <c r="H2120" s="48"/>
      <c r="I2120" s="48"/>
      <c r="J2120" s="48"/>
      <c r="K2120" s="48"/>
      <c r="L2120" s="48"/>
      <c r="M2120" s="48"/>
    </row>
    <row r="2121" s="95" customFormat="1" ht="13.5" spans="1:13">
      <c r="A2121" s="96"/>
      <c r="E2121" s="102" t="s">
        <v>2189</v>
      </c>
      <c r="F2121" s="48"/>
      <c r="G2121" s="48"/>
      <c r="H2121" s="48"/>
      <c r="I2121" s="48"/>
      <c r="J2121" s="48"/>
      <c r="K2121" s="48"/>
      <c r="L2121" s="48"/>
      <c r="M2121" s="48"/>
    </row>
    <row r="2122" s="95" customFormat="1" ht="13.5" spans="1:13">
      <c r="A2122" s="96"/>
      <c r="E2122" s="102" t="s">
        <v>2190</v>
      </c>
      <c r="F2122" s="48"/>
      <c r="G2122" s="48"/>
      <c r="H2122" s="48"/>
      <c r="I2122" s="48"/>
      <c r="J2122" s="48"/>
      <c r="K2122" s="48"/>
      <c r="L2122" s="48"/>
      <c r="M2122" s="48"/>
    </row>
    <row r="2123" s="95" customFormat="1" ht="13.5" spans="1:13">
      <c r="A2123" s="96"/>
      <c r="E2123" s="102" t="s">
        <v>2191</v>
      </c>
      <c r="F2123" s="48"/>
      <c r="G2123" s="48"/>
      <c r="H2123" s="48"/>
      <c r="I2123" s="48"/>
      <c r="J2123" s="48"/>
      <c r="K2123" s="48"/>
      <c r="L2123" s="48"/>
      <c r="M2123" s="48"/>
    </row>
    <row r="2124" s="95" customFormat="1" ht="13.5" spans="1:13">
      <c r="A2124" s="96"/>
      <c r="E2124" s="102" t="s">
        <v>2192</v>
      </c>
      <c r="F2124" s="48"/>
      <c r="G2124" s="48"/>
      <c r="H2124" s="48"/>
      <c r="I2124" s="48"/>
      <c r="J2124" s="48"/>
      <c r="K2124" s="48"/>
      <c r="L2124" s="48"/>
      <c r="M2124" s="48"/>
    </row>
    <row r="2125" s="95" customFormat="1" ht="13.5" spans="1:13">
      <c r="A2125" s="96"/>
      <c r="E2125" s="102" t="s">
        <v>2193</v>
      </c>
      <c r="F2125" s="48"/>
      <c r="G2125" s="48"/>
      <c r="H2125" s="48"/>
      <c r="I2125" s="48"/>
      <c r="J2125" s="48"/>
      <c r="K2125" s="48"/>
      <c r="L2125" s="48"/>
      <c r="M2125" s="48"/>
    </row>
    <row r="2126" s="95" customFormat="1" ht="13.5" spans="1:13">
      <c r="A2126" s="96"/>
      <c r="E2126" s="102" t="s">
        <v>2194</v>
      </c>
      <c r="F2126" s="48"/>
      <c r="G2126" s="48"/>
      <c r="H2126" s="48"/>
      <c r="I2126" s="48"/>
      <c r="J2126" s="48"/>
      <c r="K2126" s="48"/>
      <c r="L2126" s="48"/>
      <c r="M2126" s="48"/>
    </row>
    <row r="2127" s="95" customFormat="1" ht="13.5" spans="1:13">
      <c r="A2127" s="96"/>
      <c r="E2127" s="102" t="s">
        <v>2195</v>
      </c>
      <c r="F2127" s="48"/>
      <c r="G2127" s="48"/>
      <c r="H2127" s="48"/>
      <c r="I2127" s="48"/>
      <c r="J2127" s="48"/>
      <c r="K2127" s="48"/>
      <c r="L2127" s="48"/>
      <c r="M2127" s="48"/>
    </row>
    <row r="2128" s="95" customFormat="1" ht="13.5" spans="1:13">
      <c r="A2128" s="96"/>
      <c r="E2128" s="102" t="s">
        <v>2196</v>
      </c>
      <c r="F2128" s="48"/>
      <c r="G2128" s="48"/>
      <c r="H2128" s="48"/>
      <c r="I2128" s="48"/>
      <c r="J2128" s="48"/>
      <c r="K2128" s="48"/>
      <c r="L2128" s="48"/>
      <c r="M2128" s="48"/>
    </row>
    <row r="2129" s="95" customFormat="1" ht="13.5" spans="1:13">
      <c r="A2129" s="96"/>
      <c r="E2129" s="102" t="s">
        <v>2197</v>
      </c>
      <c r="F2129" s="48"/>
      <c r="G2129" s="48"/>
      <c r="H2129" s="48"/>
      <c r="I2129" s="48"/>
      <c r="J2129" s="48"/>
      <c r="K2129" s="48"/>
      <c r="L2129" s="48"/>
      <c r="M2129" s="48"/>
    </row>
    <row r="2130" s="95" customFormat="1" ht="13.5" spans="1:13">
      <c r="A2130" s="96"/>
      <c r="E2130" s="102" t="s">
        <v>2198</v>
      </c>
      <c r="F2130" s="48"/>
      <c r="G2130" s="48"/>
      <c r="H2130" s="48"/>
      <c r="I2130" s="48"/>
      <c r="J2130" s="48"/>
      <c r="K2130" s="48"/>
      <c r="L2130" s="48"/>
      <c r="M2130" s="48"/>
    </row>
    <row r="2131" s="95" customFormat="1" ht="13.5" spans="1:13">
      <c r="A2131" s="96"/>
      <c r="E2131" s="102" t="s">
        <v>2199</v>
      </c>
      <c r="F2131" s="48"/>
      <c r="G2131" s="48"/>
      <c r="H2131" s="48"/>
      <c r="I2131" s="48"/>
      <c r="J2131" s="48"/>
      <c r="K2131" s="48"/>
      <c r="L2131" s="48"/>
      <c r="M2131" s="48"/>
    </row>
    <row r="2132" s="95" customFormat="1" ht="13.5" spans="1:13">
      <c r="A2132" s="96"/>
      <c r="E2132" s="102" t="s">
        <v>2200</v>
      </c>
      <c r="F2132" s="48"/>
      <c r="G2132" s="48"/>
      <c r="H2132" s="48"/>
      <c r="I2132" s="48"/>
      <c r="J2132" s="48"/>
      <c r="K2132" s="48"/>
      <c r="L2132" s="48"/>
      <c r="M2132" s="48"/>
    </row>
    <row r="2133" s="95" customFormat="1" ht="13.5" spans="1:13">
      <c r="A2133" s="96"/>
      <c r="E2133" s="102" t="s">
        <v>2201</v>
      </c>
      <c r="F2133" s="48"/>
      <c r="G2133" s="48"/>
      <c r="H2133" s="48"/>
      <c r="I2133" s="48"/>
      <c r="J2133" s="48"/>
      <c r="K2133" s="48"/>
      <c r="L2133" s="48"/>
      <c r="M2133" s="48"/>
    </row>
    <row r="2134" s="95" customFormat="1" ht="13.5" spans="1:13">
      <c r="A2134" s="96"/>
      <c r="E2134" s="102" t="s">
        <v>2202</v>
      </c>
      <c r="F2134" s="48"/>
      <c r="G2134" s="48"/>
      <c r="H2134" s="48"/>
      <c r="I2134" s="48"/>
      <c r="J2134" s="48"/>
      <c r="K2134" s="48"/>
      <c r="L2134" s="48"/>
      <c r="M2134" s="48"/>
    </row>
    <row r="2135" s="95" customFormat="1" ht="13.5" spans="1:13">
      <c r="A2135" s="96"/>
      <c r="E2135" s="102" t="s">
        <v>2203</v>
      </c>
      <c r="F2135" s="48"/>
      <c r="G2135" s="48"/>
      <c r="H2135" s="48"/>
      <c r="I2135" s="48"/>
      <c r="J2135" s="48"/>
      <c r="K2135" s="48"/>
      <c r="L2135" s="48"/>
      <c r="M2135" s="48"/>
    </row>
    <row r="2136" s="95" customFormat="1" ht="13.5" spans="1:13">
      <c r="A2136" s="96"/>
      <c r="E2136" s="102" t="s">
        <v>2204</v>
      </c>
      <c r="F2136" s="48"/>
      <c r="G2136" s="48"/>
      <c r="H2136" s="48"/>
      <c r="I2136" s="48"/>
      <c r="J2136" s="48"/>
      <c r="K2136" s="48"/>
      <c r="L2136" s="48"/>
      <c r="M2136" s="48"/>
    </row>
    <row r="2137" s="95" customFormat="1" ht="13.5" spans="1:13">
      <c r="A2137" s="96"/>
      <c r="E2137" s="102" t="s">
        <v>2205</v>
      </c>
      <c r="F2137" s="48"/>
      <c r="G2137" s="48"/>
      <c r="H2137" s="48"/>
      <c r="I2137" s="48"/>
      <c r="J2137" s="48"/>
      <c r="K2137" s="48"/>
      <c r="L2137" s="48"/>
      <c r="M2137" s="48"/>
    </row>
    <row r="2138" s="95" customFormat="1" ht="13.5" spans="1:13">
      <c r="A2138" s="96"/>
      <c r="E2138" s="102" t="s">
        <v>2206</v>
      </c>
      <c r="F2138" s="48"/>
      <c r="G2138" s="48"/>
      <c r="H2138" s="48"/>
      <c r="I2138" s="48"/>
      <c r="J2138" s="48"/>
      <c r="K2138" s="48"/>
      <c r="L2138" s="48"/>
      <c r="M2138" s="48"/>
    </row>
    <row r="2139" s="95" customFormat="1" ht="13.5" spans="1:13">
      <c r="A2139" s="96"/>
      <c r="E2139" s="102" t="s">
        <v>2207</v>
      </c>
      <c r="F2139" s="48"/>
      <c r="G2139" s="48"/>
      <c r="H2139" s="48"/>
      <c r="I2139" s="48"/>
      <c r="J2139" s="48"/>
      <c r="K2139" s="48"/>
      <c r="L2139" s="48"/>
      <c r="M2139" s="48"/>
    </row>
    <row r="2140" s="95" customFormat="1" ht="13.5" spans="1:13">
      <c r="A2140" s="96"/>
      <c r="E2140" s="102" t="s">
        <v>2208</v>
      </c>
      <c r="F2140" s="48"/>
      <c r="G2140" s="48"/>
      <c r="H2140" s="48"/>
      <c r="I2140" s="48"/>
      <c r="J2140" s="48"/>
      <c r="K2140" s="48"/>
      <c r="L2140" s="48"/>
      <c r="M2140" s="48"/>
    </row>
    <row r="2141" s="95" customFormat="1" ht="13.5" spans="1:13">
      <c r="A2141" s="96"/>
      <c r="E2141" s="102" t="s">
        <v>2209</v>
      </c>
      <c r="F2141" s="48"/>
      <c r="G2141" s="48"/>
      <c r="H2141" s="48"/>
      <c r="I2141" s="48"/>
      <c r="J2141" s="48"/>
      <c r="K2141" s="48"/>
      <c r="L2141" s="48"/>
      <c r="M2141" s="48"/>
    </row>
    <row r="2142" s="95" customFormat="1" ht="13.5" spans="1:13">
      <c r="A2142" s="96"/>
      <c r="E2142" s="102" t="s">
        <v>2210</v>
      </c>
      <c r="F2142" s="48"/>
      <c r="G2142" s="48"/>
      <c r="H2142" s="48"/>
      <c r="I2142" s="48"/>
      <c r="J2142" s="48"/>
      <c r="K2142" s="48"/>
      <c r="L2142" s="48"/>
      <c r="M2142" s="48"/>
    </row>
    <row r="2143" s="95" customFormat="1" ht="13.5" spans="1:13">
      <c r="A2143" s="96"/>
      <c r="E2143" s="102" t="s">
        <v>2211</v>
      </c>
      <c r="F2143" s="48"/>
      <c r="G2143" s="48"/>
      <c r="H2143" s="48"/>
      <c r="I2143" s="48"/>
      <c r="J2143" s="48"/>
      <c r="K2143" s="48"/>
      <c r="L2143" s="48"/>
      <c r="M2143" s="48"/>
    </row>
    <row r="2144" s="95" customFormat="1" ht="13.5" spans="1:13">
      <c r="A2144" s="96"/>
      <c r="E2144" s="102" t="s">
        <v>2212</v>
      </c>
      <c r="F2144" s="48"/>
      <c r="G2144" s="48"/>
      <c r="H2144" s="48"/>
      <c r="I2144" s="48"/>
      <c r="J2144" s="48"/>
      <c r="K2144" s="48"/>
      <c r="L2144" s="48"/>
      <c r="M2144" s="48"/>
    </row>
    <row r="2145" s="95" customFormat="1" ht="13.5" spans="1:13">
      <c r="A2145" s="96"/>
      <c r="E2145" s="102" t="s">
        <v>2213</v>
      </c>
      <c r="F2145" s="48"/>
      <c r="G2145" s="48"/>
      <c r="H2145" s="48"/>
      <c r="I2145" s="48"/>
      <c r="J2145" s="48"/>
      <c r="K2145" s="48"/>
      <c r="L2145" s="48"/>
      <c r="M2145" s="48"/>
    </row>
    <row r="2146" s="95" customFormat="1" ht="13.5" spans="1:13">
      <c r="A2146" s="96"/>
      <c r="E2146" s="102" t="s">
        <v>2214</v>
      </c>
      <c r="F2146" s="48"/>
      <c r="G2146" s="48"/>
      <c r="H2146" s="48"/>
      <c r="I2146" s="48"/>
      <c r="J2146" s="48"/>
      <c r="K2146" s="48"/>
      <c r="L2146" s="48"/>
      <c r="M2146" s="48"/>
    </row>
    <row r="2147" s="95" customFormat="1" ht="13.5" spans="1:13">
      <c r="A2147" s="96"/>
      <c r="E2147" s="102" t="s">
        <v>2215</v>
      </c>
      <c r="F2147" s="48"/>
      <c r="G2147" s="48"/>
      <c r="H2147" s="48"/>
      <c r="I2147" s="48"/>
      <c r="J2147" s="48"/>
      <c r="K2147" s="48"/>
      <c r="L2147" s="48"/>
      <c r="M2147" s="48"/>
    </row>
    <row r="2148" s="95" customFormat="1" ht="13.5" spans="1:13">
      <c r="A2148" s="96"/>
      <c r="E2148" s="102" t="s">
        <v>2216</v>
      </c>
      <c r="F2148" s="48"/>
      <c r="G2148" s="48"/>
      <c r="H2148" s="48"/>
      <c r="I2148" s="48"/>
      <c r="J2148" s="48"/>
      <c r="K2148" s="48"/>
      <c r="L2148" s="48"/>
      <c r="M2148" s="48"/>
    </row>
    <row r="2149" s="95" customFormat="1" ht="13.5" spans="1:13">
      <c r="A2149" s="96"/>
      <c r="E2149" s="102" t="s">
        <v>2217</v>
      </c>
      <c r="F2149" s="48"/>
      <c r="G2149" s="48"/>
      <c r="H2149" s="48"/>
      <c r="I2149" s="48"/>
      <c r="J2149" s="48"/>
      <c r="K2149" s="48"/>
      <c r="L2149" s="48"/>
      <c r="M2149" s="48"/>
    </row>
    <row r="2150" s="95" customFormat="1" ht="13.5" spans="1:13">
      <c r="A2150" s="96"/>
      <c r="E2150" s="102" t="s">
        <v>2218</v>
      </c>
      <c r="F2150" s="48"/>
      <c r="G2150" s="48"/>
      <c r="H2150" s="48"/>
      <c r="I2150" s="48"/>
      <c r="J2150" s="48"/>
      <c r="K2150" s="48"/>
      <c r="L2150" s="48"/>
      <c r="M2150" s="48"/>
    </row>
    <row r="2151" s="95" customFormat="1" ht="13.5" spans="1:13">
      <c r="A2151" s="96"/>
      <c r="E2151" s="102" t="s">
        <v>2219</v>
      </c>
      <c r="F2151" s="48"/>
      <c r="G2151" s="48"/>
      <c r="H2151" s="48"/>
      <c r="I2151" s="48"/>
      <c r="J2151" s="48"/>
      <c r="K2151" s="48"/>
      <c r="L2151" s="48"/>
      <c r="M2151" s="48"/>
    </row>
    <row r="2152" s="95" customFormat="1" ht="13.5" spans="1:13">
      <c r="A2152" s="96"/>
      <c r="E2152" s="102" t="s">
        <v>2220</v>
      </c>
      <c r="F2152" s="48"/>
      <c r="G2152" s="48"/>
      <c r="H2152" s="48"/>
      <c r="I2152" s="48"/>
      <c r="J2152" s="48"/>
      <c r="K2152" s="48"/>
      <c r="L2152" s="48"/>
      <c r="M2152" s="48"/>
    </row>
    <row r="2153" s="95" customFormat="1" ht="13.5" spans="1:13">
      <c r="A2153" s="96"/>
      <c r="E2153" s="102" t="s">
        <v>2221</v>
      </c>
      <c r="F2153" s="48"/>
      <c r="G2153" s="48"/>
      <c r="H2153" s="48"/>
      <c r="I2153" s="48"/>
      <c r="J2153" s="48"/>
      <c r="K2153" s="48"/>
      <c r="L2153" s="48"/>
      <c r="M2153" s="48"/>
    </row>
    <row r="2154" s="95" customFormat="1" ht="13.5" spans="1:13">
      <c r="A2154" s="96"/>
      <c r="E2154" s="102" t="s">
        <v>2222</v>
      </c>
      <c r="F2154" s="48"/>
      <c r="G2154" s="48"/>
      <c r="H2154" s="48"/>
      <c r="I2154" s="48"/>
      <c r="J2154" s="48"/>
      <c r="K2154" s="48"/>
      <c r="L2154" s="48"/>
      <c r="M2154" s="48"/>
    </row>
    <row r="2155" s="95" customFormat="1" ht="13.5" spans="1:13">
      <c r="A2155" s="96"/>
      <c r="E2155" s="102" t="s">
        <v>2223</v>
      </c>
      <c r="F2155" s="48"/>
      <c r="G2155" s="48"/>
      <c r="H2155" s="48"/>
      <c r="I2155" s="48"/>
      <c r="J2155" s="48"/>
      <c r="K2155" s="48"/>
      <c r="L2155" s="48"/>
      <c r="M2155" s="48"/>
    </row>
    <row r="2156" s="95" customFormat="1" ht="13.5" spans="1:13">
      <c r="A2156" s="96"/>
      <c r="E2156" s="102" t="s">
        <v>2224</v>
      </c>
      <c r="F2156" s="48"/>
      <c r="G2156" s="48"/>
      <c r="H2156" s="48"/>
      <c r="I2156" s="48"/>
      <c r="J2156" s="48"/>
      <c r="K2156" s="48"/>
      <c r="L2156" s="48"/>
      <c r="M2156" s="48"/>
    </row>
    <row r="2157" s="95" customFormat="1" ht="13.5" spans="1:13">
      <c r="A2157" s="96"/>
      <c r="E2157" s="102" t="s">
        <v>2225</v>
      </c>
      <c r="F2157" s="48"/>
      <c r="G2157" s="48"/>
      <c r="H2157" s="48"/>
      <c r="I2157" s="48"/>
      <c r="J2157" s="48"/>
      <c r="K2157" s="48"/>
      <c r="L2157" s="48"/>
      <c r="M2157" s="48"/>
    </row>
    <row r="2158" s="95" customFormat="1" ht="13.5" spans="1:13">
      <c r="A2158" s="96"/>
      <c r="E2158" s="102" t="s">
        <v>2226</v>
      </c>
      <c r="F2158" s="48"/>
      <c r="G2158" s="48"/>
      <c r="H2158" s="48"/>
      <c r="I2158" s="48"/>
      <c r="J2158" s="48"/>
      <c r="K2158" s="48"/>
      <c r="L2158" s="48"/>
      <c r="M2158" s="48"/>
    </row>
    <row r="2159" s="95" customFormat="1" ht="13.5" spans="1:13">
      <c r="A2159" s="96"/>
      <c r="E2159" s="102" t="s">
        <v>2227</v>
      </c>
      <c r="F2159" s="48"/>
      <c r="G2159" s="48"/>
      <c r="H2159" s="48"/>
      <c r="I2159" s="48"/>
      <c r="J2159" s="48"/>
      <c r="K2159" s="48"/>
      <c r="L2159" s="48"/>
      <c r="M2159" s="48"/>
    </row>
    <row r="2160" s="95" customFormat="1" ht="13.5" spans="1:13">
      <c r="A2160" s="96"/>
      <c r="E2160" s="102" t="s">
        <v>2228</v>
      </c>
      <c r="F2160" s="48"/>
      <c r="G2160" s="48"/>
      <c r="H2160" s="48"/>
      <c r="I2160" s="48"/>
      <c r="J2160" s="48"/>
      <c r="K2160" s="48"/>
      <c r="L2160" s="48"/>
      <c r="M2160" s="48"/>
    </row>
    <row r="2161" s="95" customFormat="1" ht="13.5" spans="1:13">
      <c r="A2161" s="96"/>
      <c r="E2161" s="102" t="s">
        <v>2229</v>
      </c>
      <c r="F2161" s="48"/>
      <c r="G2161" s="48"/>
      <c r="H2161" s="48"/>
      <c r="I2161" s="48"/>
      <c r="J2161" s="48"/>
      <c r="K2161" s="48"/>
      <c r="L2161" s="48"/>
      <c r="M2161" s="48"/>
    </row>
    <row r="2162" s="95" customFormat="1" ht="13.5" spans="1:13">
      <c r="A2162" s="96"/>
      <c r="E2162" s="102" t="s">
        <v>2230</v>
      </c>
      <c r="F2162" s="48"/>
      <c r="G2162" s="48"/>
      <c r="H2162" s="48"/>
      <c r="I2162" s="48"/>
      <c r="J2162" s="48"/>
      <c r="K2162" s="48"/>
      <c r="L2162" s="48"/>
      <c r="M2162" s="48"/>
    </row>
    <row r="2163" s="95" customFormat="1" ht="13.5" spans="1:13">
      <c r="A2163" s="96"/>
      <c r="E2163" s="102" t="s">
        <v>2231</v>
      </c>
      <c r="F2163" s="48"/>
      <c r="G2163" s="48"/>
      <c r="H2163" s="48"/>
      <c r="I2163" s="48"/>
      <c r="J2163" s="48"/>
      <c r="K2163" s="48"/>
      <c r="L2163" s="48"/>
      <c r="M2163" s="48"/>
    </row>
    <row r="2164" s="95" customFormat="1" ht="13.5" spans="1:13">
      <c r="A2164" s="96"/>
      <c r="E2164" s="102" t="s">
        <v>2232</v>
      </c>
      <c r="F2164" s="48"/>
      <c r="G2164" s="48"/>
      <c r="H2164" s="48"/>
      <c r="I2164" s="48"/>
      <c r="J2164" s="48"/>
      <c r="K2164" s="48"/>
      <c r="L2164" s="48"/>
      <c r="M2164" s="48"/>
    </row>
    <row r="2165" s="95" customFormat="1" ht="13.5" spans="1:13">
      <c r="A2165" s="96"/>
      <c r="E2165" s="102" t="s">
        <v>2233</v>
      </c>
      <c r="F2165" s="48"/>
      <c r="G2165" s="48"/>
      <c r="H2165" s="48"/>
      <c r="I2165" s="48"/>
      <c r="J2165" s="48"/>
      <c r="K2165" s="48"/>
      <c r="L2165" s="48"/>
      <c r="M2165" s="48"/>
    </row>
    <row r="2166" s="95" customFormat="1" ht="13.5" spans="1:13">
      <c r="A2166" s="96"/>
      <c r="E2166" s="102" t="s">
        <v>2234</v>
      </c>
      <c r="F2166" s="48"/>
      <c r="G2166" s="48"/>
      <c r="H2166" s="48"/>
      <c r="I2166" s="48"/>
      <c r="J2166" s="48"/>
      <c r="K2166" s="48"/>
      <c r="L2166" s="48"/>
      <c r="M2166" s="48"/>
    </row>
    <row r="2167" s="95" customFormat="1" ht="13.5" spans="1:13">
      <c r="A2167" s="96"/>
      <c r="E2167" s="102" t="s">
        <v>2235</v>
      </c>
      <c r="F2167" s="48"/>
      <c r="G2167" s="48"/>
      <c r="H2167" s="48"/>
      <c r="I2167" s="48"/>
      <c r="J2167" s="48"/>
      <c r="K2167" s="48"/>
      <c r="L2167" s="48"/>
      <c r="M2167" s="48"/>
    </row>
    <row r="2168" s="95" customFormat="1" ht="13.5" spans="1:13">
      <c r="A2168" s="96"/>
      <c r="E2168" s="102" t="s">
        <v>2236</v>
      </c>
      <c r="F2168" s="48"/>
      <c r="G2168" s="48"/>
      <c r="H2168" s="48"/>
      <c r="I2168" s="48"/>
      <c r="J2168" s="48"/>
      <c r="K2168" s="48"/>
      <c r="L2168" s="48"/>
      <c r="M2168" s="48"/>
    </row>
    <row r="2169" s="95" customFormat="1" ht="13.5" spans="1:13">
      <c r="A2169" s="96"/>
      <c r="E2169" s="102" t="s">
        <v>2237</v>
      </c>
      <c r="F2169" s="48"/>
      <c r="G2169" s="48"/>
      <c r="H2169" s="48"/>
      <c r="I2169" s="48"/>
      <c r="J2169" s="48"/>
      <c r="K2169" s="48"/>
      <c r="L2169" s="48"/>
      <c r="M2169" s="48"/>
    </row>
    <row r="2170" s="95" customFormat="1" ht="13.5" spans="1:13">
      <c r="A2170" s="96"/>
      <c r="E2170" s="102" t="s">
        <v>2238</v>
      </c>
      <c r="F2170" s="48"/>
      <c r="G2170" s="48"/>
      <c r="H2170" s="48"/>
      <c r="I2170" s="48"/>
      <c r="J2170" s="48"/>
      <c r="K2170" s="48"/>
      <c r="L2170" s="48"/>
      <c r="M2170" s="48"/>
    </row>
    <row r="2171" s="95" customFormat="1" ht="13.5" spans="1:13">
      <c r="A2171" s="96"/>
      <c r="E2171" s="102" t="s">
        <v>2239</v>
      </c>
      <c r="F2171" s="48"/>
      <c r="G2171" s="48"/>
      <c r="H2171" s="48"/>
      <c r="I2171" s="48"/>
      <c r="J2171" s="48"/>
      <c r="K2171" s="48"/>
      <c r="L2171" s="48"/>
      <c r="M2171" s="48"/>
    </row>
    <row r="2172" s="95" customFormat="1" ht="13.5" spans="1:13">
      <c r="A2172" s="96"/>
      <c r="E2172" s="102" t="s">
        <v>2240</v>
      </c>
      <c r="F2172" s="48"/>
      <c r="G2172" s="48"/>
      <c r="H2172" s="48"/>
      <c r="I2172" s="48"/>
      <c r="J2172" s="48"/>
      <c r="K2172" s="48"/>
      <c r="L2172" s="48"/>
      <c r="M2172" s="48"/>
    </row>
    <row r="2173" s="95" customFormat="1" ht="13.5" spans="1:13">
      <c r="A2173" s="96"/>
      <c r="E2173" s="102" t="s">
        <v>2241</v>
      </c>
      <c r="F2173" s="48"/>
      <c r="G2173" s="48"/>
      <c r="H2173" s="48"/>
      <c r="I2173" s="48"/>
      <c r="J2173" s="48"/>
      <c r="K2173" s="48"/>
      <c r="L2173" s="48"/>
      <c r="M2173" s="48"/>
    </row>
    <row r="2174" s="95" customFormat="1" ht="13.5" spans="1:13">
      <c r="A2174" s="96"/>
      <c r="E2174" s="102" t="s">
        <v>2242</v>
      </c>
      <c r="F2174" s="48"/>
      <c r="G2174" s="48"/>
      <c r="H2174" s="48"/>
      <c r="I2174" s="48"/>
      <c r="J2174" s="48"/>
      <c r="K2174" s="48"/>
      <c r="L2174" s="48"/>
      <c r="M2174" s="48"/>
    </row>
    <row r="2175" s="95" customFormat="1" ht="13.5" spans="1:13">
      <c r="A2175" s="96"/>
      <c r="E2175" s="102" t="s">
        <v>2243</v>
      </c>
      <c r="F2175" s="48"/>
      <c r="G2175" s="48"/>
      <c r="H2175" s="48"/>
      <c r="I2175" s="48"/>
      <c r="J2175" s="48"/>
      <c r="K2175" s="48"/>
      <c r="L2175" s="48"/>
      <c r="M2175" s="48"/>
    </row>
    <row r="2176" s="95" customFormat="1" ht="13.5" spans="1:13">
      <c r="A2176" s="96"/>
      <c r="E2176" s="102" t="s">
        <v>2244</v>
      </c>
      <c r="F2176" s="48"/>
      <c r="G2176" s="48"/>
      <c r="H2176" s="48"/>
      <c r="I2176" s="48"/>
      <c r="J2176" s="48"/>
      <c r="K2176" s="48"/>
      <c r="L2176" s="48"/>
      <c r="M2176" s="48"/>
    </row>
    <row r="2177" s="95" customFormat="1" ht="13.5" spans="1:13">
      <c r="A2177" s="96"/>
      <c r="E2177" s="102" t="s">
        <v>2245</v>
      </c>
      <c r="F2177" s="48"/>
      <c r="G2177" s="48"/>
      <c r="H2177" s="48"/>
      <c r="I2177" s="48"/>
      <c r="J2177" s="48"/>
      <c r="K2177" s="48"/>
      <c r="L2177" s="48"/>
      <c r="M2177" s="48"/>
    </row>
    <row r="2178" s="95" customFormat="1" ht="13.5" spans="1:13">
      <c r="A2178" s="96"/>
      <c r="E2178" s="102" t="s">
        <v>2246</v>
      </c>
      <c r="F2178" s="48"/>
      <c r="G2178" s="48"/>
      <c r="H2178" s="48"/>
      <c r="I2178" s="48"/>
      <c r="J2178" s="48"/>
      <c r="K2178" s="48"/>
      <c r="L2178" s="48"/>
      <c r="M2178" s="48"/>
    </row>
    <row r="2179" s="95" customFormat="1" ht="13.5" spans="1:13">
      <c r="A2179" s="96"/>
      <c r="E2179" s="102" t="s">
        <v>2247</v>
      </c>
      <c r="F2179" s="48"/>
      <c r="G2179" s="48"/>
      <c r="H2179" s="48"/>
      <c r="I2179" s="48"/>
      <c r="J2179" s="48"/>
      <c r="K2179" s="48"/>
      <c r="L2179" s="48"/>
      <c r="M2179" s="48"/>
    </row>
    <row r="2180" s="95" customFormat="1" ht="13.5" spans="1:13">
      <c r="A2180" s="96"/>
      <c r="E2180" s="102" t="s">
        <v>2248</v>
      </c>
      <c r="F2180" s="48"/>
      <c r="G2180" s="48"/>
      <c r="H2180" s="48"/>
      <c r="I2180" s="48"/>
      <c r="J2180" s="48"/>
      <c r="K2180" s="48"/>
      <c r="L2180" s="48"/>
      <c r="M2180" s="48"/>
    </row>
    <row r="2181" s="95" customFormat="1" ht="13.5" spans="1:13">
      <c r="A2181" s="96"/>
      <c r="E2181" s="102" t="s">
        <v>2249</v>
      </c>
      <c r="F2181" s="48"/>
      <c r="G2181" s="48"/>
      <c r="H2181" s="48"/>
      <c r="I2181" s="48"/>
      <c r="J2181" s="48"/>
      <c r="K2181" s="48"/>
      <c r="L2181" s="48"/>
      <c r="M2181" s="48"/>
    </row>
    <row r="2182" s="95" customFormat="1" ht="13.5" spans="1:13">
      <c r="A2182" s="96"/>
      <c r="E2182" s="102" t="s">
        <v>2250</v>
      </c>
      <c r="F2182" s="48"/>
      <c r="G2182" s="48"/>
      <c r="H2182" s="48"/>
      <c r="I2182" s="48"/>
      <c r="J2182" s="48"/>
      <c r="K2182" s="48"/>
      <c r="L2182" s="48"/>
      <c r="M2182" s="48"/>
    </row>
    <row r="2183" s="95" customFormat="1" ht="13.5" spans="1:13">
      <c r="A2183" s="96"/>
      <c r="E2183" s="102" t="s">
        <v>2251</v>
      </c>
      <c r="F2183" s="48"/>
      <c r="G2183" s="48"/>
      <c r="H2183" s="48"/>
      <c r="I2183" s="48"/>
      <c r="J2183" s="48"/>
      <c r="K2183" s="48"/>
      <c r="L2183" s="48"/>
      <c r="M2183" s="48"/>
    </row>
    <row r="2184" s="95" customFormat="1" ht="13.5" spans="1:13">
      <c r="A2184" s="96"/>
      <c r="E2184" s="102" t="s">
        <v>2252</v>
      </c>
      <c r="F2184" s="48"/>
      <c r="G2184" s="48"/>
      <c r="H2184" s="48"/>
      <c r="I2184" s="48"/>
      <c r="J2184" s="48"/>
      <c r="K2184" s="48"/>
      <c r="L2184" s="48"/>
      <c r="M2184" s="48"/>
    </row>
    <row r="2185" s="95" customFormat="1" ht="13.5" spans="1:13">
      <c r="A2185" s="96"/>
      <c r="E2185" s="102" t="s">
        <v>2253</v>
      </c>
      <c r="F2185" s="48"/>
      <c r="G2185" s="48"/>
      <c r="H2185" s="48"/>
      <c r="I2185" s="48"/>
      <c r="J2185" s="48"/>
      <c r="K2185" s="48"/>
      <c r="L2185" s="48"/>
      <c r="M2185" s="48"/>
    </row>
    <row r="2186" s="95" customFormat="1" ht="13.5" spans="1:13">
      <c r="A2186" s="96"/>
      <c r="E2186" s="102" t="s">
        <v>2254</v>
      </c>
      <c r="F2186" s="48"/>
      <c r="G2186" s="48"/>
      <c r="H2186" s="48"/>
      <c r="I2186" s="48"/>
      <c r="J2186" s="48"/>
      <c r="K2186" s="48"/>
      <c r="L2186" s="48"/>
      <c r="M2186" s="48"/>
    </row>
    <row r="2187" s="95" customFormat="1" ht="13.5" spans="1:13">
      <c r="A2187" s="96"/>
      <c r="E2187" s="102" t="s">
        <v>2255</v>
      </c>
      <c r="F2187" s="48"/>
      <c r="G2187" s="48"/>
      <c r="H2187" s="48"/>
      <c r="I2187" s="48"/>
      <c r="J2187" s="48"/>
      <c r="K2187" s="48"/>
      <c r="L2187" s="48"/>
      <c r="M2187" s="48"/>
    </row>
    <row r="2188" s="95" customFormat="1" ht="13.5" spans="1:13">
      <c r="A2188" s="96"/>
      <c r="E2188" s="102" t="s">
        <v>2256</v>
      </c>
      <c r="F2188" s="48"/>
      <c r="G2188" s="48"/>
      <c r="H2188" s="48"/>
      <c r="I2188" s="48"/>
      <c r="J2188" s="48"/>
      <c r="K2188" s="48"/>
      <c r="L2188" s="48"/>
      <c r="M2188" s="48"/>
    </row>
    <row r="2189" s="95" customFormat="1" ht="13.5" spans="1:13">
      <c r="A2189" s="96"/>
      <c r="E2189" s="102" t="s">
        <v>2257</v>
      </c>
      <c r="F2189" s="48"/>
      <c r="G2189" s="48"/>
      <c r="H2189" s="48"/>
      <c r="I2189" s="48"/>
      <c r="J2189" s="48"/>
      <c r="K2189" s="48"/>
      <c r="L2189" s="48"/>
      <c r="M2189" s="48"/>
    </row>
    <row r="2190" s="95" customFormat="1" ht="13.5" spans="1:13">
      <c r="A2190" s="96"/>
      <c r="E2190" s="102" t="s">
        <v>2258</v>
      </c>
      <c r="F2190" s="48"/>
      <c r="G2190" s="48"/>
      <c r="H2190" s="48"/>
      <c r="I2190" s="48"/>
      <c r="J2190" s="48"/>
      <c r="K2190" s="48"/>
      <c r="L2190" s="48"/>
      <c r="M2190" s="48"/>
    </row>
    <row r="2191" s="95" customFormat="1" ht="13.5" spans="1:13">
      <c r="A2191" s="96"/>
      <c r="E2191" s="102" t="s">
        <v>2259</v>
      </c>
      <c r="F2191" s="48"/>
      <c r="G2191" s="48"/>
      <c r="H2191" s="48"/>
      <c r="I2191" s="48"/>
      <c r="J2191" s="48"/>
      <c r="K2191" s="48"/>
      <c r="L2191" s="48"/>
      <c r="M2191" s="48"/>
    </row>
    <row r="2192" s="95" customFormat="1" ht="13.5" spans="1:13">
      <c r="A2192" s="96"/>
      <c r="E2192" s="102" t="s">
        <v>2260</v>
      </c>
      <c r="F2192" s="48"/>
      <c r="G2192" s="48"/>
      <c r="H2192" s="48"/>
      <c r="I2192" s="48"/>
      <c r="J2192" s="48"/>
      <c r="K2192" s="48"/>
      <c r="L2192" s="48"/>
      <c r="M2192" s="48"/>
    </row>
    <row r="2193" s="95" customFormat="1" ht="13.5" spans="1:13">
      <c r="A2193" s="96"/>
      <c r="E2193" s="102" t="s">
        <v>2261</v>
      </c>
      <c r="F2193" s="48"/>
      <c r="G2193" s="48"/>
      <c r="H2193" s="48"/>
      <c r="I2193" s="48"/>
      <c r="J2193" s="48"/>
      <c r="K2193" s="48"/>
      <c r="L2193" s="48"/>
      <c r="M2193" s="48"/>
    </row>
    <row r="2194" s="95" customFormat="1" ht="13.5" spans="1:13">
      <c r="A2194" s="96"/>
      <c r="E2194" s="102" t="s">
        <v>2262</v>
      </c>
      <c r="F2194" s="48"/>
      <c r="G2194" s="48"/>
      <c r="H2194" s="48"/>
      <c r="I2194" s="48"/>
      <c r="J2194" s="48"/>
      <c r="K2194" s="48"/>
      <c r="L2194" s="48"/>
      <c r="M2194" s="48"/>
    </row>
    <row r="2195" s="95" customFormat="1" ht="13.5" spans="1:13">
      <c r="A2195" s="96"/>
      <c r="E2195" s="102" t="s">
        <v>2263</v>
      </c>
      <c r="F2195" s="48"/>
      <c r="G2195" s="48"/>
      <c r="H2195" s="48"/>
      <c r="I2195" s="48"/>
      <c r="J2195" s="48"/>
      <c r="K2195" s="48"/>
      <c r="L2195" s="48"/>
      <c r="M2195" s="48"/>
    </row>
    <row r="2196" s="95" customFormat="1" ht="13.5" spans="1:13">
      <c r="A2196" s="96"/>
      <c r="E2196" s="102" t="s">
        <v>2264</v>
      </c>
      <c r="F2196" s="48"/>
      <c r="G2196" s="48"/>
      <c r="H2196" s="48"/>
      <c r="I2196" s="48"/>
      <c r="J2196" s="48"/>
      <c r="K2196" s="48"/>
      <c r="L2196" s="48"/>
      <c r="M2196" s="48"/>
    </row>
    <row r="2197" s="95" customFormat="1" ht="13.5" spans="1:13">
      <c r="A2197" s="96"/>
      <c r="E2197" s="102" t="s">
        <v>2265</v>
      </c>
      <c r="F2197" s="48"/>
      <c r="G2197" s="48"/>
      <c r="H2197" s="48"/>
      <c r="I2197" s="48"/>
      <c r="J2197" s="48"/>
      <c r="K2197" s="48"/>
      <c r="L2197" s="48"/>
      <c r="M2197" s="48"/>
    </row>
    <row r="2198" s="95" customFormat="1" ht="13.5" spans="1:13">
      <c r="A2198" s="96"/>
      <c r="E2198" s="102" t="s">
        <v>2266</v>
      </c>
      <c r="F2198" s="48"/>
      <c r="G2198" s="48"/>
      <c r="H2198" s="48"/>
      <c r="I2198" s="48"/>
      <c r="J2198" s="48"/>
      <c r="K2198" s="48"/>
      <c r="L2198" s="48"/>
      <c r="M2198" s="48"/>
    </row>
    <row r="2199" s="95" customFormat="1" ht="13.5" spans="1:13">
      <c r="A2199" s="96"/>
      <c r="E2199" s="102" t="s">
        <v>2267</v>
      </c>
      <c r="F2199" s="48"/>
      <c r="G2199" s="48"/>
      <c r="H2199" s="48"/>
      <c r="I2199" s="48"/>
      <c r="J2199" s="48"/>
      <c r="K2199" s="48"/>
      <c r="L2199" s="48"/>
      <c r="M2199" s="48"/>
    </row>
    <row r="2200" s="95" customFormat="1" ht="13.5" spans="1:13">
      <c r="A2200" s="96"/>
      <c r="E2200" s="102" t="s">
        <v>2268</v>
      </c>
      <c r="F2200" s="48"/>
      <c r="G2200" s="48"/>
      <c r="H2200" s="48"/>
      <c r="I2200" s="48"/>
      <c r="J2200" s="48"/>
      <c r="K2200" s="48"/>
      <c r="L2200" s="48"/>
      <c r="M2200" s="48"/>
    </row>
    <row r="2201" s="95" customFormat="1" ht="13.5" spans="1:13">
      <c r="A2201" s="96"/>
      <c r="E2201" s="102" t="s">
        <v>2269</v>
      </c>
      <c r="F2201" s="48"/>
      <c r="G2201" s="48"/>
      <c r="H2201" s="48"/>
      <c r="I2201" s="48"/>
      <c r="J2201" s="48"/>
      <c r="K2201" s="48"/>
      <c r="L2201" s="48"/>
      <c r="M2201" s="48"/>
    </row>
    <row r="2202" s="95" customFormat="1" ht="13.5" spans="1:13">
      <c r="A2202" s="96"/>
      <c r="E2202" s="102" t="s">
        <v>2270</v>
      </c>
      <c r="F2202" s="48"/>
      <c r="G2202" s="48"/>
      <c r="H2202" s="48"/>
      <c r="I2202" s="48"/>
      <c r="J2202" s="48"/>
      <c r="K2202" s="48"/>
      <c r="L2202" s="48"/>
      <c r="M2202" s="48"/>
    </row>
    <row r="2203" s="95" customFormat="1" ht="13.5" spans="1:13">
      <c r="A2203" s="96"/>
      <c r="E2203" s="102" t="s">
        <v>2271</v>
      </c>
      <c r="F2203" s="48"/>
      <c r="G2203" s="48"/>
      <c r="H2203" s="48"/>
      <c r="I2203" s="48"/>
      <c r="J2203" s="48"/>
      <c r="K2203" s="48"/>
      <c r="L2203" s="48"/>
      <c r="M2203" s="48"/>
    </row>
    <row r="2204" s="95" customFormat="1" ht="13.5" spans="1:13">
      <c r="A2204" s="96"/>
      <c r="E2204" s="102" t="s">
        <v>2272</v>
      </c>
      <c r="F2204" s="48"/>
      <c r="G2204" s="48"/>
      <c r="H2204" s="48"/>
      <c r="I2204" s="48"/>
      <c r="J2204" s="48"/>
      <c r="K2204" s="48"/>
      <c r="L2204" s="48"/>
      <c r="M2204" s="48"/>
    </row>
    <row r="2205" s="95" customFormat="1" ht="13.5" spans="1:13">
      <c r="A2205" s="96"/>
      <c r="E2205" s="102" t="s">
        <v>2273</v>
      </c>
      <c r="F2205" s="48"/>
      <c r="G2205" s="48"/>
      <c r="H2205" s="48"/>
      <c r="I2205" s="48"/>
      <c r="J2205" s="48"/>
      <c r="K2205" s="48"/>
      <c r="L2205" s="48"/>
      <c r="M2205" s="48"/>
    </row>
    <row r="2206" s="95" customFormat="1" ht="13.5" spans="1:13">
      <c r="A2206" s="96"/>
      <c r="E2206" s="102" t="s">
        <v>2274</v>
      </c>
      <c r="F2206" s="48"/>
      <c r="G2206" s="48"/>
      <c r="H2206" s="48"/>
      <c r="I2206" s="48"/>
      <c r="J2206" s="48"/>
      <c r="K2206" s="48"/>
      <c r="L2206" s="48"/>
      <c r="M2206" s="48"/>
    </row>
    <row r="2207" s="95" customFormat="1" ht="13.5" spans="1:13">
      <c r="A2207" s="96"/>
      <c r="E2207" s="102" t="s">
        <v>2275</v>
      </c>
      <c r="F2207" s="48"/>
      <c r="G2207" s="48"/>
      <c r="H2207" s="48"/>
      <c r="I2207" s="48"/>
      <c r="J2207" s="48"/>
      <c r="K2207" s="48"/>
      <c r="L2207" s="48"/>
      <c r="M2207" s="48"/>
    </row>
    <row r="2208" s="95" customFormat="1" ht="13.5" spans="1:13">
      <c r="A2208" s="96"/>
      <c r="E2208" s="102" t="s">
        <v>2276</v>
      </c>
      <c r="F2208" s="48"/>
      <c r="G2208" s="48"/>
      <c r="H2208" s="48"/>
      <c r="I2208" s="48"/>
      <c r="J2208" s="48"/>
      <c r="K2208" s="48"/>
      <c r="L2208" s="48"/>
      <c r="M2208" s="48"/>
    </row>
    <row r="2209" s="95" customFormat="1" ht="13.5" spans="1:13">
      <c r="A2209" s="96"/>
      <c r="E2209" s="102" t="s">
        <v>2277</v>
      </c>
      <c r="F2209" s="48"/>
      <c r="G2209" s="48"/>
      <c r="H2209" s="48"/>
      <c r="I2209" s="48"/>
      <c r="J2209" s="48"/>
      <c r="K2209" s="48"/>
      <c r="L2209" s="48"/>
      <c r="M2209" s="48"/>
    </row>
    <row r="2210" s="95" customFormat="1" ht="13.5" spans="1:13">
      <c r="A2210" s="96"/>
      <c r="E2210" s="102" t="s">
        <v>2278</v>
      </c>
      <c r="F2210" s="48"/>
      <c r="G2210" s="48"/>
      <c r="H2210" s="48"/>
      <c r="I2210" s="48"/>
      <c r="J2210" s="48"/>
      <c r="K2210" s="48"/>
      <c r="L2210" s="48"/>
      <c r="M2210" s="48"/>
    </row>
    <row r="2211" s="95" customFormat="1" ht="13.5" spans="1:13">
      <c r="A2211" s="96"/>
      <c r="E2211" s="102" t="s">
        <v>2279</v>
      </c>
      <c r="F2211" s="48"/>
      <c r="G2211" s="48"/>
      <c r="H2211" s="48"/>
      <c r="I2211" s="48"/>
      <c r="J2211" s="48"/>
      <c r="K2211" s="48"/>
      <c r="L2211" s="48"/>
      <c r="M2211" s="48"/>
    </row>
    <row r="2212" s="95" customFormat="1" ht="13.5" spans="1:13">
      <c r="A2212" s="96"/>
      <c r="E2212" s="102" t="s">
        <v>2280</v>
      </c>
      <c r="F2212" s="48"/>
      <c r="G2212" s="48"/>
      <c r="H2212" s="48"/>
      <c r="I2212" s="48"/>
      <c r="J2212" s="48"/>
      <c r="K2212" s="48"/>
      <c r="L2212" s="48"/>
      <c r="M2212" s="48"/>
    </row>
    <row r="2213" s="95" customFormat="1" ht="13.5" spans="1:13">
      <c r="A2213" s="96"/>
      <c r="E2213" s="102" t="s">
        <v>2281</v>
      </c>
      <c r="F2213" s="48"/>
      <c r="G2213" s="48"/>
      <c r="H2213" s="48"/>
      <c r="I2213" s="48"/>
      <c r="J2213" s="48"/>
      <c r="K2213" s="48"/>
      <c r="L2213" s="48"/>
      <c r="M2213" s="48"/>
    </row>
    <row r="2214" s="95" customFormat="1" ht="13.5" spans="1:13">
      <c r="A2214" s="96"/>
      <c r="E2214" s="102" t="s">
        <v>2282</v>
      </c>
      <c r="F2214" s="48"/>
      <c r="G2214" s="48"/>
      <c r="H2214" s="48"/>
      <c r="I2214" s="48"/>
      <c r="J2214" s="48"/>
      <c r="K2214" s="48"/>
      <c r="L2214" s="48"/>
      <c r="M2214" s="48"/>
    </row>
    <row r="2215" s="95" customFormat="1" ht="13.5" spans="1:13">
      <c r="A2215" s="96"/>
      <c r="E2215" s="102" t="s">
        <v>2283</v>
      </c>
      <c r="F2215" s="48"/>
      <c r="G2215" s="48"/>
      <c r="H2215" s="48"/>
      <c r="I2215" s="48"/>
      <c r="J2215" s="48"/>
      <c r="K2215" s="48"/>
      <c r="L2215" s="48"/>
      <c r="M2215" s="48"/>
    </row>
    <row r="2216" s="95" customFormat="1" ht="13.5" spans="1:13">
      <c r="A2216" s="96"/>
      <c r="E2216" s="102" t="s">
        <v>2284</v>
      </c>
      <c r="F2216" s="48"/>
      <c r="G2216" s="48"/>
      <c r="H2216" s="48"/>
      <c r="I2216" s="48"/>
      <c r="J2216" s="48"/>
      <c r="K2216" s="48"/>
      <c r="L2216" s="48"/>
      <c r="M2216" s="48"/>
    </row>
    <row r="2217" s="95" customFormat="1" ht="13.5" spans="1:13">
      <c r="A2217" s="96"/>
      <c r="E2217" s="102" t="s">
        <v>2285</v>
      </c>
      <c r="F2217" s="48"/>
      <c r="G2217" s="48"/>
      <c r="H2217" s="48"/>
      <c r="I2217" s="48"/>
      <c r="J2217" s="48"/>
      <c r="K2217" s="48"/>
      <c r="L2217" s="48"/>
      <c r="M2217" s="48"/>
    </row>
    <row r="2218" s="95" customFormat="1" ht="13.5" spans="1:13">
      <c r="A2218" s="96"/>
      <c r="E2218" s="102" t="s">
        <v>2286</v>
      </c>
      <c r="F2218" s="48"/>
      <c r="G2218" s="48"/>
      <c r="H2218" s="48"/>
      <c r="I2218" s="48"/>
      <c r="J2218" s="48"/>
      <c r="K2218" s="48"/>
      <c r="L2218" s="48"/>
      <c r="M2218" s="48"/>
    </row>
    <row r="2219" s="95" customFormat="1" ht="13.5" spans="1:13">
      <c r="A2219" s="96"/>
      <c r="E2219" s="102" t="s">
        <v>2287</v>
      </c>
      <c r="F2219" s="48"/>
      <c r="G2219" s="48"/>
      <c r="H2219" s="48"/>
      <c r="I2219" s="48"/>
      <c r="J2219" s="48"/>
      <c r="K2219" s="48"/>
      <c r="L2219" s="48"/>
      <c r="M2219" s="48"/>
    </row>
    <row r="2220" s="95" customFormat="1" ht="13.5" spans="1:13">
      <c r="A2220" s="96"/>
      <c r="E2220" s="102" t="s">
        <v>2288</v>
      </c>
      <c r="F2220" s="48"/>
      <c r="G2220" s="48"/>
      <c r="H2220" s="48"/>
      <c r="I2220" s="48"/>
      <c r="J2220" s="48"/>
      <c r="K2220" s="48"/>
      <c r="L2220" s="48"/>
      <c r="M2220" s="48"/>
    </row>
    <row r="2221" s="95" customFormat="1" ht="13.5" spans="1:13">
      <c r="A2221" s="96"/>
      <c r="E2221" s="102" t="s">
        <v>2289</v>
      </c>
      <c r="F2221" s="48"/>
      <c r="G2221" s="48"/>
      <c r="H2221" s="48"/>
      <c r="I2221" s="48"/>
      <c r="J2221" s="48"/>
      <c r="K2221" s="48"/>
      <c r="L2221" s="48"/>
      <c r="M2221" s="48"/>
    </row>
    <row r="2222" s="95" customFormat="1" ht="13.5" spans="1:13">
      <c r="A2222" s="96"/>
      <c r="E2222" s="102" t="s">
        <v>2290</v>
      </c>
      <c r="F2222" s="48"/>
      <c r="G2222" s="48"/>
      <c r="H2222" s="48"/>
      <c r="I2222" s="48"/>
      <c r="J2222" s="48"/>
      <c r="K2222" s="48"/>
      <c r="L2222" s="48"/>
      <c r="M2222" s="48"/>
    </row>
    <row r="2223" s="95" customFormat="1" ht="13.5" spans="1:13">
      <c r="A2223" s="96"/>
      <c r="E2223" s="102" t="s">
        <v>2291</v>
      </c>
      <c r="F2223" s="48"/>
      <c r="G2223" s="48"/>
      <c r="H2223" s="48"/>
      <c r="I2223" s="48"/>
      <c r="J2223" s="48"/>
      <c r="K2223" s="48"/>
      <c r="L2223" s="48"/>
      <c r="M2223" s="48"/>
    </row>
    <row r="2224" s="95" customFormat="1" ht="13.5" spans="1:13">
      <c r="A2224" s="96"/>
      <c r="E2224" s="102" t="s">
        <v>2292</v>
      </c>
      <c r="F2224" s="48"/>
      <c r="G2224" s="48"/>
      <c r="H2224" s="48"/>
      <c r="I2224" s="48"/>
      <c r="J2224" s="48"/>
      <c r="K2224" s="48"/>
      <c r="L2224" s="48"/>
      <c r="M2224" s="48"/>
    </row>
    <row r="2225" s="95" customFormat="1" ht="13.5" spans="1:13">
      <c r="A2225" s="96"/>
      <c r="E2225" s="102" t="s">
        <v>2293</v>
      </c>
      <c r="F2225" s="48"/>
      <c r="G2225" s="48"/>
      <c r="H2225" s="48"/>
      <c r="I2225" s="48"/>
      <c r="J2225" s="48"/>
      <c r="K2225" s="48"/>
      <c r="L2225" s="48"/>
      <c r="M2225" s="48"/>
    </row>
    <row r="2226" s="95" customFormat="1" ht="13.5" spans="1:13">
      <c r="A2226" s="96"/>
      <c r="E2226" s="102" t="s">
        <v>2294</v>
      </c>
      <c r="F2226" s="48"/>
      <c r="G2226" s="48"/>
      <c r="H2226" s="48"/>
      <c r="I2226" s="48"/>
      <c r="J2226" s="48"/>
      <c r="K2226" s="48"/>
      <c r="L2226" s="48"/>
      <c r="M2226" s="48"/>
    </row>
    <row r="2227" s="95" customFormat="1" ht="13.5" spans="1:13">
      <c r="A2227" s="96"/>
      <c r="E2227" s="102" t="s">
        <v>2295</v>
      </c>
      <c r="F2227" s="48"/>
      <c r="G2227" s="48"/>
      <c r="H2227" s="48"/>
      <c r="I2227" s="48"/>
      <c r="J2227" s="48"/>
      <c r="K2227" s="48"/>
      <c r="L2227" s="48"/>
      <c r="M2227" s="48"/>
    </row>
    <row r="2228" s="95" customFormat="1" ht="13.5" spans="1:13">
      <c r="A2228" s="96"/>
      <c r="E2228" s="102" t="s">
        <v>2296</v>
      </c>
      <c r="F2228" s="48"/>
      <c r="G2228" s="48"/>
      <c r="H2228" s="48"/>
      <c r="I2228" s="48"/>
      <c r="J2228" s="48"/>
      <c r="K2228" s="48"/>
      <c r="L2228" s="48"/>
      <c r="M2228" s="48"/>
    </row>
    <row r="2229" s="95" customFormat="1" ht="13.5" spans="1:13">
      <c r="A2229" s="96"/>
      <c r="E2229" s="102" t="s">
        <v>2297</v>
      </c>
      <c r="F2229" s="48"/>
      <c r="G2229" s="48"/>
      <c r="H2229" s="48"/>
      <c r="I2229" s="48"/>
      <c r="J2229" s="48"/>
      <c r="K2229" s="48"/>
      <c r="L2229" s="48"/>
      <c r="M2229" s="48"/>
    </row>
    <row r="2230" s="95" customFormat="1" ht="13.5" spans="1:13">
      <c r="A2230" s="96"/>
      <c r="E2230" s="102" t="s">
        <v>2298</v>
      </c>
      <c r="F2230" s="48"/>
      <c r="G2230" s="48"/>
      <c r="H2230" s="48"/>
      <c r="I2230" s="48"/>
      <c r="J2230" s="48"/>
      <c r="K2230" s="48"/>
      <c r="L2230" s="48"/>
      <c r="M2230" s="48"/>
    </row>
    <row r="2231" s="95" customFormat="1" ht="13.5" spans="1:13">
      <c r="A2231" s="96"/>
      <c r="E2231" s="102" t="s">
        <v>2299</v>
      </c>
      <c r="F2231" s="48"/>
      <c r="G2231" s="48"/>
      <c r="H2231" s="48"/>
      <c r="I2231" s="48"/>
      <c r="J2231" s="48"/>
      <c r="K2231" s="48"/>
      <c r="L2231" s="48"/>
      <c r="M2231" s="48"/>
    </row>
    <row r="2232" s="95" customFormat="1" ht="13.5" spans="1:13">
      <c r="A2232" s="96"/>
      <c r="E2232" s="102" t="s">
        <v>2300</v>
      </c>
      <c r="F2232" s="48"/>
      <c r="G2232" s="48"/>
      <c r="H2232" s="48"/>
      <c r="I2232" s="48"/>
      <c r="J2232" s="48"/>
      <c r="K2232" s="48"/>
      <c r="L2232" s="48"/>
      <c r="M2232" s="48"/>
    </row>
    <row r="2233" s="95" customFormat="1" ht="13.5" spans="1:13">
      <c r="A2233" s="96"/>
      <c r="E2233" s="102" t="s">
        <v>2301</v>
      </c>
      <c r="F2233" s="48"/>
      <c r="G2233" s="48"/>
      <c r="H2233" s="48"/>
      <c r="I2233" s="48"/>
      <c r="J2233" s="48"/>
      <c r="K2233" s="48"/>
      <c r="L2233" s="48"/>
      <c r="M2233" s="48"/>
    </row>
    <row r="2234" s="95" customFormat="1" ht="13.5" spans="1:13">
      <c r="A2234" s="96"/>
      <c r="E2234" s="102" t="s">
        <v>2302</v>
      </c>
      <c r="F2234" s="48"/>
      <c r="G2234" s="48"/>
      <c r="H2234" s="48"/>
      <c r="I2234" s="48"/>
      <c r="J2234" s="48"/>
      <c r="K2234" s="48"/>
      <c r="L2234" s="48"/>
      <c r="M2234" s="48"/>
    </row>
    <row r="2235" s="95" customFormat="1" ht="13.5" spans="1:13">
      <c r="A2235" s="96"/>
      <c r="E2235" s="102" t="s">
        <v>2303</v>
      </c>
      <c r="F2235" s="48"/>
      <c r="G2235" s="48"/>
      <c r="H2235" s="48"/>
      <c r="I2235" s="48"/>
      <c r="J2235" s="48"/>
      <c r="K2235" s="48"/>
      <c r="L2235" s="48"/>
      <c r="M2235" s="48"/>
    </row>
    <row r="2236" s="95" customFormat="1" ht="13.5" spans="1:13">
      <c r="A2236" s="96"/>
      <c r="E2236" s="102" t="s">
        <v>2304</v>
      </c>
      <c r="F2236" s="48"/>
      <c r="G2236" s="48"/>
      <c r="H2236" s="48"/>
      <c r="I2236" s="48"/>
      <c r="J2236" s="48"/>
      <c r="K2236" s="48"/>
      <c r="L2236" s="48"/>
      <c r="M2236" s="48"/>
    </row>
    <row r="2237" s="95" customFormat="1" ht="13.5" spans="1:13">
      <c r="A2237" s="96"/>
      <c r="E2237" s="102" t="s">
        <v>2305</v>
      </c>
      <c r="F2237" s="48"/>
      <c r="G2237" s="48"/>
      <c r="H2237" s="48"/>
      <c r="I2237" s="48"/>
      <c r="J2237" s="48"/>
      <c r="K2237" s="48"/>
      <c r="L2237" s="48"/>
      <c r="M2237" s="48"/>
    </row>
    <row r="2238" s="95" customFormat="1" ht="13.5" spans="1:13">
      <c r="A2238" s="96"/>
      <c r="E2238" s="102" t="s">
        <v>2306</v>
      </c>
      <c r="F2238" s="48"/>
      <c r="G2238" s="48"/>
      <c r="H2238" s="48"/>
      <c r="I2238" s="48"/>
      <c r="J2238" s="48"/>
      <c r="K2238" s="48"/>
      <c r="L2238" s="48"/>
      <c r="M2238" s="48"/>
    </row>
    <row r="2239" s="95" customFormat="1" ht="13.5" spans="1:13">
      <c r="A2239" s="96"/>
      <c r="E2239" s="102" t="s">
        <v>2307</v>
      </c>
      <c r="F2239" s="48"/>
      <c r="G2239" s="48"/>
      <c r="H2239" s="48"/>
      <c r="I2239" s="48"/>
      <c r="J2239" s="48"/>
      <c r="K2239" s="48"/>
      <c r="L2239" s="48"/>
      <c r="M2239" s="48"/>
    </row>
    <row r="2240" s="95" customFormat="1" ht="13.5" spans="1:13">
      <c r="A2240" s="96"/>
      <c r="E2240" s="102" t="s">
        <v>2308</v>
      </c>
      <c r="F2240" s="48"/>
      <c r="G2240" s="48"/>
      <c r="H2240" s="48"/>
      <c r="I2240" s="48"/>
      <c r="J2240" s="48"/>
      <c r="K2240" s="48"/>
      <c r="L2240" s="48"/>
      <c r="M2240" s="48"/>
    </row>
    <row r="2241" s="95" customFormat="1" ht="13.5" spans="1:13">
      <c r="A2241" s="96"/>
      <c r="E2241" s="102" t="s">
        <v>2309</v>
      </c>
      <c r="F2241" s="48"/>
      <c r="G2241" s="48"/>
      <c r="H2241" s="48"/>
      <c r="I2241" s="48"/>
      <c r="J2241" s="48"/>
      <c r="K2241" s="48"/>
      <c r="L2241" s="48"/>
      <c r="M2241" s="48"/>
    </row>
    <row r="2242" s="95" customFormat="1" ht="13.5" spans="1:13">
      <c r="A2242" s="96"/>
      <c r="E2242" s="102" t="s">
        <v>2310</v>
      </c>
      <c r="F2242" s="48"/>
      <c r="G2242" s="48"/>
      <c r="H2242" s="48"/>
      <c r="I2242" s="48"/>
      <c r="J2242" s="48"/>
      <c r="K2242" s="48"/>
      <c r="L2242" s="48"/>
      <c r="M2242" s="48"/>
    </row>
    <row r="2243" s="95" customFormat="1" ht="13.5" spans="1:13">
      <c r="A2243" s="96"/>
      <c r="E2243" s="102" t="s">
        <v>2311</v>
      </c>
      <c r="F2243" s="48"/>
      <c r="G2243" s="48"/>
      <c r="H2243" s="48"/>
      <c r="I2243" s="48"/>
      <c r="J2243" s="48"/>
      <c r="K2243" s="48"/>
      <c r="L2243" s="48"/>
      <c r="M2243" s="48"/>
    </row>
    <row r="2244" s="95" customFormat="1" ht="13.5" spans="1:13">
      <c r="A2244" s="96"/>
      <c r="E2244" s="102" t="s">
        <v>2312</v>
      </c>
      <c r="F2244" s="48"/>
      <c r="G2244" s="48"/>
      <c r="H2244" s="48"/>
      <c r="I2244" s="48"/>
      <c r="J2244" s="48"/>
      <c r="K2244" s="48"/>
      <c r="L2244" s="48"/>
      <c r="M2244" s="48"/>
    </row>
    <row r="2245" s="95" customFormat="1" ht="13.5" spans="1:13">
      <c r="A2245" s="96"/>
      <c r="E2245" s="102" t="s">
        <v>2313</v>
      </c>
      <c r="F2245" s="48"/>
      <c r="G2245" s="48"/>
      <c r="H2245" s="48"/>
      <c r="I2245" s="48"/>
      <c r="J2245" s="48"/>
      <c r="K2245" s="48"/>
      <c r="L2245" s="48"/>
      <c r="M2245" s="48"/>
    </row>
    <row r="2246" s="95" customFormat="1" ht="13.5" spans="1:13">
      <c r="A2246" s="96"/>
      <c r="E2246" s="102" t="s">
        <v>2314</v>
      </c>
      <c r="F2246" s="48"/>
      <c r="G2246" s="48"/>
      <c r="H2246" s="48"/>
      <c r="I2246" s="48"/>
      <c r="J2246" s="48"/>
      <c r="K2246" s="48"/>
      <c r="L2246" s="48"/>
      <c r="M2246" s="48"/>
    </row>
    <row r="2247" s="95" customFormat="1" ht="13.5" spans="1:13">
      <c r="A2247" s="96"/>
      <c r="E2247" s="102" t="s">
        <v>2315</v>
      </c>
      <c r="F2247" s="48"/>
      <c r="G2247" s="48"/>
      <c r="H2247" s="48"/>
      <c r="I2247" s="48"/>
      <c r="J2247" s="48"/>
      <c r="K2247" s="48"/>
      <c r="L2247" s="48"/>
      <c r="M2247" s="48"/>
    </row>
    <row r="2248" s="95" customFormat="1" ht="13.5" spans="1:13">
      <c r="A2248" s="96"/>
      <c r="E2248" s="102" t="s">
        <v>2316</v>
      </c>
      <c r="F2248" s="48"/>
      <c r="G2248" s="48"/>
      <c r="H2248" s="48"/>
      <c r="I2248" s="48"/>
      <c r="J2248" s="48"/>
      <c r="K2248" s="48"/>
      <c r="L2248" s="48"/>
      <c r="M2248" s="48"/>
    </row>
    <row r="2249" s="95" customFormat="1" ht="13.5" spans="1:13">
      <c r="A2249" s="96"/>
      <c r="E2249" s="102" t="s">
        <v>2317</v>
      </c>
      <c r="F2249" s="48"/>
      <c r="G2249" s="48"/>
      <c r="H2249" s="48"/>
      <c r="I2249" s="48"/>
      <c r="J2249" s="48"/>
      <c r="K2249" s="48"/>
      <c r="L2249" s="48"/>
      <c r="M2249" s="48"/>
    </row>
    <row r="2250" s="95" customFormat="1" ht="13.5" spans="1:13">
      <c r="A2250" s="96"/>
      <c r="E2250" s="102" t="s">
        <v>2318</v>
      </c>
      <c r="F2250" s="48"/>
      <c r="G2250" s="48"/>
      <c r="H2250" s="48"/>
      <c r="I2250" s="48"/>
      <c r="J2250" s="48"/>
      <c r="K2250" s="48"/>
      <c r="L2250" s="48"/>
      <c r="M2250" s="48"/>
    </row>
    <row r="2251" s="95" customFormat="1" ht="13.5" spans="1:13">
      <c r="A2251" s="96"/>
      <c r="E2251" s="102" t="s">
        <v>2319</v>
      </c>
      <c r="F2251" s="48"/>
      <c r="G2251" s="48"/>
      <c r="H2251" s="48"/>
      <c r="I2251" s="48"/>
      <c r="J2251" s="48"/>
      <c r="K2251" s="48"/>
      <c r="L2251" s="48"/>
      <c r="M2251" s="48"/>
    </row>
    <row r="2252" s="95" customFormat="1" ht="13.5" spans="1:13">
      <c r="A2252" s="96"/>
      <c r="E2252" s="102" t="s">
        <v>2320</v>
      </c>
      <c r="F2252" s="48"/>
      <c r="G2252" s="48"/>
      <c r="H2252" s="48"/>
      <c r="I2252" s="48"/>
      <c r="J2252" s="48"/>
      <c r="K2252" s="48"/>
      <c r="L2252" s="48"/>
      <c r="M2252" s="48"/>
    </row>
    <row r="2253" s="95" customFormat="1" ht="13.5" spans="1:13">
      <c r="A2253" s="96"/>
      <c r="E2253" s="102" t="s">
        <v>2321</v>
      </c>
      <c r="F2253" s="48"/>
      <c r="G2253" s="48"/>
      <c r="H2253" s="48"/>
      <c r="I2253" s="48"/>
      <c r="J2253" s="48"/>
      <c r="K2253" s="48"/>
      <c r="L2253" s="48"/>
      <c r="M2253" s="48"/>
    </row>
    <row r="2254" s="95" customFormat="1" ht="13.5" spans="1:13">
      <c r="A2254" s="96"/>
      <c r="E2254" s="102" t="s">
        <v>2322</v>
      </c>
      <c r="F2254" s="48"/>
      <c r="G2254" s="48"/>
      <c r="H2254" s="48"/>
      <c r="I2254" s="48"/>
      <c r="J2254" s="48"/>
      <c r="K2254" s="48"/>
      <c r="L2254" s="48"/>
      <c r="M2254" s="48"/>
    </row>
    <row r="2255" s="95" customFormat="1" ht="13.5" spans="1:13">
      <c r="A2255" s="96"/>
      <c r="E2255" s="102" t="s">
        <v>2323</v>
      </c>
      <c r="F2255" s="48"/>
      <c r="G2255" s="48"/>
      <c r="H2255" s="48"/>
      <c r="I2255" s="48"/>
      <c r="J2255" s="48"/>
      <c r="K2255" s="48"/>
      <c r="L2255" s="48"/>
      <c r="M2255" s="48"/>
    </row>
    <row r="2256" s="95" customFormat="1" ht="13.5" spans="1:13">
      <c r="A2256" s="96"/>
      <c r="E2256" s="102" t="s">
        <v>2324</v>
      </c>
      <c r="F2256" s="48"/>
      <c r="G2256" s="48"/>
      <c r="H2256" s="48"/>
      <c r="I2256" s="48"/>
      <c r="J2256" s="48"/>
      <c r="K2256" s="48"/>
      <c r="L2256" s="48"/>
      <c r="M2256" s="48"/>
    </row>
    <row r="2257" s="95" customFormat="1" ht="13.5" spans="1:13">
      <c r="A2257" s="96"/>
      <c r="E2257" s="102" t="s">
        <v>2325</v>
      </c>
      <c r="F2257" s="48"/>
      <c r="G2257" s="48"/>
      <c r="H2257" s="48"/>
      <c r="I2257" s="48"/>
      <c r="J2257" s="48"/>
      <c r="K2257" s="48"/>
      <c r="L2257" s="48"/>
      <c r="M2257" s="48"/>
    </row>
    <row r="2258" s="95" customFormat="1" ht="13.5" spans="1:13">
      <c r="A2258" s="96"/>
      <c r="E2258" s="102" t="s">
        <v>2326</v>
      </c>
      <c r="F2258" s="48"/>
      <c r="G2258" s="48"/>
      <c r="H2258" s="48"/>
      <c r="I2258" s="48"/>
      <c r="J2258" s="48"/>
      <c r="K2258" s="48"/>
      <c r="L2258" s="48"/>
      <c r="M2258" s="48"/>
    </row>
    <row r="2259" s="95" customFormat="1" ht="13.5" spans="1:13">
      <c r="A2259" s="96"/>
      <c r="E2259" s="102" t="s">
        <v>2327</v>
      </c>
      <c r="F2259" s="48"/>
      <c r="G2259" s="48"/>
      <c r="H2259" s="48"/>
      <c r="I2259" s="48"/>
      <c r="J2259" s="48"/>
      <c r="K2259" s="48"/>
      <c r="L2259" s="48"/>
      <c r="M2259" s="48"/>
    </row>
    <row r="2260" s="95" customFormat="1" ht="13.5" spans="1:13">
      <c r="A2260" s="96"/>
      <c r="E2260" s="102" t="s">
        <v>2328</v>
      </c>
      <c r="F2260" s="48"/>
      <c r="G2260" s="48"/>
      <c r="H2260" s="48"/>
      <c r="I2260" s="48"/>
      <c r="J2260" s="48"/>
      <c r="K2260" s="48"/>
      <c r="L2260" s="48"/>
      <c r="M2260" s="48"/>
    </row>
    <row r="2261" s="95" customFormat="1" ht="13.5" spans="1:13">
      <c r="A2261" s="96"/>
      <c r="E2261" s="102" t="s">
        <v>2329</v>
      </c>
      <c r="F2261" s="48"/>
      <c r="G2261" s="48"/>
      <c r="H2261" s="48"/>
      <c r="I2261" s="48"/>
      <c r="J2261" s="48"/>
      <c r="K2261" s="48"/>
      <c r="L2261" s="48"/>
      <c r="M2261" s="48"/>
    </row>
    <row r="2262" s="95" customFormat="1" ht="13.5" spans="1:13">
      <c r="A2262" s="96"/>
      <c r="E2262" s="102" t="s">
        <v>2330</v>
      </c>
      <c r="F2262" s="48"/>
      <c r="G2262" s="48"/>
      <c r="H2262" s="48"/>
      <c r="I2262" s="48"/>
      <c r="J2262" s="48"/>
      <c r="K2262" s="48"/>
      <c r="L2262" s="48"/>
      <c r="M2262" s="48"/>
    </row>
    <row r="2263" s="95" customFormat="1" ht="13.5" spans="1:13">
      <c r="A2263" s="96"/>
      <c r="E2263" s="102" t="s">
        <v>2331</v>
      </c>
      <c r="F2263" s="48"/>
      <c r="G2263" s="48"/>
      <c r="H2263" s="48"/>
      <c r="I2263" s="48"/>
      <c r="J2263" s="48"/>
      <c r="K2263" s="48"/>
      <c r="L2263" s="48"/>
      <c r="M2263" s="48"/>
    </row>
    <row r="2264" s="95" customFormat="1" ht="13.5" spans="1:13">
      <c r="A2264" s="96"/>
      <c r="E2264" s="102" t="s">
        <v>2332</v>
      </c>
      <c r="F2264" s="48"/>
      <c r="G2264" s="48"/>
      <c r="H2264" s="48"/>
      <c r="I2264" s="48"/>
      <c r="J2264" s="48"/>
      <c r="K2264" s="48"/>
      <c r="L2264" s="48"/>
      <c r="M2264" s="48"/>
    </row>
    <row r="2265" s="95" customFormat="1" ht="13.5" spans="1:13">
      <c r="A2265" s="96"/>
      <c r="E2265" s="102" t="s">
        <v>2333</v>
      </c>
      <c r="F2265" s="48"/>
      <c r="G2265" s="48"/>
      <c r="H2265" s="48"/>
      <c r="I2265" s="48"/>
      <c r="J2265" s="48"/>
      <c r="K2265" s="48"/>
      <c r="L2265" s="48"/>
      <c r="M2265" s="48"/>
    </row>
    <row r="2266" s="95" customFormat="1" ht="13.5" spans="1:13">
      <c r="A2266" s="96"/>
      <c r="E2266" s="102" t="s">
        <v>2334</v>
      </c>
      <c r="F2266" s="48"/>
      <c r="G2266" s="48"/>
      <c r="H2266" s="48"/>
      <c r="I2266" s="48"/>
      <c r="J2266" s="48"/>
      <c r="K2266" s="48"/>
      <c r="L2266" s="48"/>
      <c r="M2266" s="48"/>
    </row>
    <row r="2267" s="95" customFormat="1" ht="13.5" spans="1:13">
      <c r="A2267" s="96"/>
      <c r="E2267" s="102" t="s">
        <v>2335</v>
      </c>
      <c r="F2267" s="48"/>
      <c r="G2267" s="48"/>
      <c r="H2267" s="48"/>
      <c r="I2267" s="48"/>
      <c r="J2267" s="48"/>
      <c r="K2267" s="48"/>
      <c r="L2267" s="48"/>
      <c r="M2267" s="48"/>
    </row>
    <row r="2268" s="95" customFormat="1" ht="13.5" spans="1:13">
      <c r="A2268" s="96"/>
      <c r="E2268" s="102" t="s">
        <v>2336</v>
      </c>
      <c r="F2268" s="48"/>
      <c r="G2268" s="48"/>
      <c r="H2268" s="48"/>
      <c r="I2268" s="48"/>
      <c r="J2268" s="48"/>
      <c r="K2268" s="48"/>
      <c r="L2268" s="48"/>
      <c r="M2268" s="48"/>
    </row>
    <row r="2269" s="95" customFormat="1" ht="13.5" spans="1:13">
      <c r="A2269" s="96"/>
      <c r="E2269" s="102" t="s">
        <v>2337</v>
      </c>
      <c r="F2269" s="48"/>
      <c r="G2269" s="48"/>
      <c r="H2269" s="48"/>
      <c r="I2269" s="48"/>
      <c r="J2269" s="48"/>
      <c r="K2269" s="48"/>
      <c r="L2269" s="48"/>
      <c r="M2269" s="48"/>
    </row>
    <row r="2270" s="95" customFormat="1" ht="13.5" spans="1:13">
      <c r="A2270" s="96"/>
      <c r="E2270" s="102" t="s">
        <v>2338</v>
      </c>
      <c r="F2270" s="48"/>
      <c r="G2270" s="48"/>
      <c r="H2270" s="48"/>
      <c r="I2270" s="48"/>
      <c r="J2270" s="48"/>
      <c r="K2270" s="48"/>
      <c r="L2270" s="48"/>
      <c r="M2270" s="48"/>
    </row>
    <row r="2271" s="95" customFormat="1" ht="13.5" spans="1:13">
      <c r="A2271" s="96"/>
      <c r="E2271" s="102" t="s">
        <v>2339</v>
      </c>
      <c r="F2271" s="48"/>
      <c r="G2271" s="48"/>
      <c r="H2271" s="48"/>
      <c r="I2271" s="48"/>
      <c r="J2271" s="48"/>
      <c r="K2271" s="48"/>
      <c r="L2271" s="48"/>
      <c r="M2271" s="48"/>
    </row>
    <row r="2272" s="95" customFormat="1" ht="13.5" spans="1:13">
      <c r="A2272" s="96"/>
      <c r="E2272" s="102" t="s">
        <v>2340</v>
      </c>
      <c r="F2272" s="48"/>
      <c r="G2272" s="48"/>
      <c r="H2272" s="48"/>
      <c r="I2272" s="48"/>
      <c r="J2272" s="48"/>
      <c r="K2272" s="48"/>
      <c r="L2272" s="48"/>
      <c r="M2272" s="48"/>
    </row>
    <row r="2273" s="95" customFormat="1" ht="13.5" spans="1:13">
      <c r="A2273" s="96"/>
      <c r="E2273" s="102" t="s">
        <v>2341</v>
      </c>
      <c r="F2273" s="48"/>
      <c r="G2273" s="48"/>
      <c r="H2273" s="48"/>
      <c r="I2273" s="48"/>
      <c r="J2273" s="48"/>
      <c r="K2273" s="48"/>
      <c r="L2273" s="48"/>
      <c r="M2273" s="48"/>
    </row>
    <row r="2274" s="95" customFormat="1" ht="13.5" spans="1:13">
      <c r="A2274" s="96"/>
      <c r="E2274" s="102" t="s">
        <v>2342</v>
      </c>
      <c r="F2274" s="48"/>
      <c r="G2274" s="48"/>
      <c r="H2274" s="48"/>
      <c r="I2274" s="48"/>
      <c r="J2274" s="48"/>
      <c r="K2274" s="48"/>
      <c r="L2274" s="48"/>
      <c r="M2274" s="48"/>
    </row>
    <row r="2275" s="95" customFormat="1" ht="13.5" spans="1:13">
      <c r="A2275" s="96"/>
      <c r="E2275" s="102" t="s">
        <v>2343</v>
      </c>
      <c r="F2275" s="48"/>
      <c r="G2275" s="48"/>
      <c r="H2275" s="48"/>
      <c r="I2275" s="48"/>
      <c r="J2275" s="48"/>
      <c r="K2275" s="48"/>
      <c r="L2275" s="48"/>
      <c r="M2275" s="48"/>
    </row>
    <row r="2276" s="95" customFormat="1" ht="13.5" spans="1:13">
      <c r="A2276" s="96"/>
      <c r="E2276" s="102" t="s">
        <v>2344</v>
      </c>
      <c r="F2276" s="48"/>
      <c r="G2276" s="48"/>
      <c r="H2276" s="48"/>
      <c r="I2276" s="48"/>
      <c r="J2276" s="48"/>
      <c r="K2276" s="48"/>
      <c r="L2276" s="48"/>
      <c r="M2276" s="48"/>
    </row>
    <row r="2277" s="95" customFormat="1" ht="13.5" spans="1:13">
      <c r="A2277" s="96"/>
      <c r="E2277" s="102" t="s">
        <v>2345</v>
      </c>
      <c r="F2277" s="48"/>
      <c r="G2277" s="48"/>
      <c r="H2277" s="48"/>
      <c r="I2277" s="48"/>
      <c r="J2277" s="48"/>
      <c r="K2277" s="48"/>
      <c r="L2277" s="48"/>
      <c r="M2277" s="48"/>
    </row>
    <row r="2278" s="95" customFormat="1" ht="13.5" spans="1:13">
      <c r="A2278" s="96"/>
      <c r="E2278" s="102" t="s">
        <v>2346</v>
      </c>
      <c r="F2278" s="48"/>
      <c r="G2278" s="48"/>
      <c r="H2278" s="48"/>
      <c r="I2278" s="48"/>
      <c r="J2278" s="48"/>
      <c r="K2278" s="48"/>
      <c r="L2278" s="48"/>
      <c r="M2278" s="48"/>
    </row>
    <row r="2279" s="95" customFormat="1" ht="13.5" spans="1:13">
      <c r="A2279" s="96"/>
      <c r="E2279" s="102" t="s">
        <v>2347</v>
      </c>
      <c r="F2279" s="48"/>
      <c r="G2279" s="48"/>
      <c r="H2279" s="48"/>
      <c r="I2279" s="48"/>
      <c r="J2279" s="48"/>
      <c r="K2279" s="48"/>
      <c r="L2279" s="48"/>
      <c r="M2279" s="48"/>
    </row>
    <row r="2280" s="95" customFormat="1" ht="13.5" spans="1:13">
      <c r="A2280" s="96"/>
      <c r="E2280" s="102" t="s">
        <v>2348</v>
      </c>
      <c r="F2280" s="48"/>
      <c r="G2280" s="48"/>
      <c r="H2280" s="48"/>
      <c r="I2280" s="48"/>
      <c r="J2280" s="48"/>
      <c r="K2280" s="48"/>
      <c r="L2280" s="48"/>
      <c r="M2280" s="48"/>
    </row>
    <row r="2281" s="95" customFormat="1" ht="13.5" spans="1:13">
      <c r="A2281" s="96"/>
      <c r="E2281" s="102" t="s">
        <v>2349</v>
      </c>
      <c r="F2281" s="48"/>
      <c r="G2281" s="48"/>
      <c r="H2281" s="48"/>
      <c r="I2281" s="48"/>
      <c r="J2281" s="48"/>
      <c r="K2281" s="48"/>
      <c r="L2281" s="48"/>
      <c r="M2281" s="48"/>
    </row>
    <row r="2282" s="95" customFormat="1" ht="13.5" spans="1:13">
      <c r="A2282" s="96"/>
      <c r="E2282" s="102" t="s">
        <v>2350</v>
      </c>
      <c r="F2282" s="48"/>
      <c r="G2282" s="48"/>
      <c r="H2282" s="48"/>
      <c r="I2282" s="48"/>
      <c r="J2282" s="48"/>
      <c r="K2282" s="48"/>
      <c r="L2282" s="48"/>
      <c r="M2282" s="48"/>
    </row>
    <row r="2283" s="95" customFormat="1" ht="13.5" spans="1:13">
      <c r="A2283" s="96"/>
      <c r="E2283" s="102" t="s">
        <v>2351</v>
      </c>
      <c r="F2283" s="48"/>
      <c r="G2283" s="48"/>
      <c r="H2283" s="48"/>
      <c r="I2283" s="48"/>
      <c r="J2283" s="48"/>
      <c r="K2283" s="48"/>
      <c r="L2283" s="48"/>
      <c r="M2283" s="48"/>
    </row>
    <row r="2284" s="95" customFormat="1" ht="13.5" spans="1:13">
      <c r="A2284" s="96"/>
      <c r="E2284" s="102" t="s">
        <v>2352</v>
      </c>
      <c r="F2284" s="48"/>
      <c r="G2284" s="48"/>
      <c r="H2284" s="48"/>
      <c r="I2284" s="48"/>
      <c r="J2284" s="48"/>
      <c r="K2284" s="48"/>
      <c r="L2284" s="48"/>
      <c r="M2284" s="48"/>
    </row>
    <row r="2285" s="95" customFormat="1" ht="13.5" spans="1:13">
      <c r="A2285" s="96"/>
      <c r="E2285" s="102" t="s">
        <v>2353</v>
      </c>
      <c r="F2285" s="48"/>
      <c r="G2285" s="48"/>
      <c r="H2285" s="48"/>
      <c r="I2285" s="48"/>
      <c r="J2285" s="48"/>
      <c r="K2285" s="48"/>
      <c r="L2285" s="48"/>
      <c r="M2285" s="48"/>
    </row>
    <row r="2286" s="95" customFormat="1" ht="13.5" spans="1:13">
      <c r="A2286" s="96"/>
      <c r="E2286" s="102" t="s">
        <v>2354</v>
      </c>
      <c r="F2286" s="48"/>
      <c r="G2286" s="48"/>
      <c r="H2286" s="48"/>
      <c r="I2286" s="48"/>
      <c r="J2286" s="48"/>
      <c r="K2286" s="48"/>
      <c r="L2286" s="48"/>
      <c r="M2286" s="48"/>
    </row>
    <row r="2287" s="95" customFormat="1" ht="13.5" spans="1:13">
      <c r="A2287" s="96"/>
      <c r="E2287" s="102" t="s">
        <v>2355</v>
      </c>
      <c r="F2287" s="48"/>
      <c r="G2287" s="48"/>
      <c r="H2287" s="48"/>
      <c r="I2287" s="48"/>
      <c r="J2287" s="48"/>
      <c r="K2287" s="48"/>
      <c r="L2287" s="48"/>
      <c r="M2287" s="48"/>
    </row>
    <row r="2288" s="95" customFormat="1" ht="13.5" spans="1:13">
      <c r="A2288" s="96"/>
      <c r="E2288" s="102" t="s">
        <v>2356</v>
      </c>
      <c r="F2288" s="48"/>
      <c r="G2288" s="48"/>
      <c r="H2288" s="48"/>
      <c r="I2288" s="48"/>
      <c r="J2288" s="48"/>
      <c r="K2288" s="48"/>
      <c r="L2288" s="48"/>
      <c r="M2288" s="48"/>
    </row>
    <row r="2289" s="95" customFormat="1" ht="13.5" spans="1:13">
      <c r="A2289" s="96"/>
      <c r="E2289" s="102" t="s">
        <v>2357</v>
      </c>
      <c r="F2289" s="48"/>
      <c r="G2289" s="48"/>
      <c r="H2289" s="48"/>
      <c r="I2289" s="48"/>
      <c r="J2289" s="48"/>
      <c r="K2289" s="48"/>
      <c r="L2289" s="48"/>
      <c r="M2289" s="48"/>
    </row>
    <row r="2290" s="95" customFormat="1" ht="13.5" spans="1:13">
      <c r="A2290" s="96"/>
      <c r="E2290" s="102" t="s">
        <v>2358</v>
      </c>
      <c r="F2290" s="48"/>
      <c r="G2290" s="48"/>
      <c r="H2290" s="48"/>
      <c r="I2290" s="48"/>
      <c r="J2290" s="48"/>
      <c r="K2290" s="48"/>
      <c r="L2290" s="48"/>
      <c r="M2290" s="48"/>
    </row>
    <row r="2291" s="95" customFormat="1" ht="13.5" spans="1:13">
      <c r="A2291" s="96"/>
      <c r="E2291" s="102" t="s">
        <v>2359</v>
      </c>
      <c r="F2291" s="48"/>
      <c r="G2291" s="48"/>
      <c r="H2291" s="48"/>
      <c r="I2291" s="48"/>
      <c r="J2291" s="48"/>
      <c r="K2291" s="48"/>
      <c r="L2291" s="48"/>
      <c r="M2291" s="48"/>
    </row>
    <row r="2292" s="95" customFormat="1" ht="13.5" spans="1:13">
      <c r="A2292" s="96"/>
      <c r="E2292" s="102" t="s">
        <v>2360</v>
      </c>
      <c r="F2292" s="48"/>
      <c r="G2292" s="48"/>
      <c r="H2292" s="48"/>
      <c r="I2292" s="48"/>
      <c r="J2292" s="48"/>
      <c r="K2292" s="48"/>
      <c r="L2292" s="48"/>
      <c r="M2292" s="48"/>
    </row>
    <row r="2293" s="95" customFormat="1" ht="13.5" spans="1:13">
      <c r="A2293" s="96"/>
      <c r="E2293" s="102" t="s">
        <v>2361</v>
      </c>
      <c r="F2293" s="48"/>
      <c r="G2293" s="48"/>
      <c r="H2293" s="48"/>
      <c r="I2293" s="48"/>
      <c r="J2293" s="48"/>
      <c r="K2293" s="48"/>
      <c r="L2293" s="48"/>
      <c r="M2293" s="48"/>
    </row>
    <row r="2294" s="95" customFormat="1" ht="13.5" spans="1:13">
      <c r="A2294" s="96"/>
      <c r="E2294" s="102" t="s">
        <v>2362</v>
      </c>
      <c r="F2294" s="48"/>
      <c r="G2294" s="48"/>
      <c r="H2294" s="48"/>
      <c r="I2294" s="48"/>
      <c r="J2294" s="48"/>
      <c r="K2294" s="48"/>
      <c r="L2294" s="48"/>
      <c r="M2294" s="48"/>
    </row>
    <row r="2295" s="95" customFormat="1" ht="13.5" spans="1:13">
      <c r="A2295" s="96"/>
      <c r="E2295" s="102" t="s">
        <v>2363</v>
      </c>
      <c r="F2295" s="48"/>
      <c r="G2295" s="48"/>
      <c r="H2295" s="48"/>
      <c r="I2295" s="48"/>
      <c r="J2295" s="48"/>
      <c r="K2295" s="48"/>
      <c r="L2295" s="48"/>
      <c r="M2295" s="48"/>
    </row>
    <row r="2296" s="95" customFormat="1" ht="13.5" spans="1:13">
      <c r="A2296" s="96"/>
      <c r="E2296" s="102" t="s">
        <v>2364</v>
      </c>
      <c r="F2296" s="48"/>
      <c r="G2296" s="48"/>
      <c r="H2296" s="48"/>
      <c r="I2296" s="48"/>
      <c r="J2296" s="48"/>
      <c r="K2296" s="48"/>
      <c r="L2296" s="48"/>
      <c r="M2296" s="48"/>
    </row>
    <row r="2297" s="95" customFormat="1" ht="13.5" spans="1:13">
      <c r="A2297" s="96"/>
      <c r="E2297" s="102" t="s">
        <v>2365</v>
      </c>
      <c r="F2297" s="48"/>
      <c r="G2297" s="48"/>
      <c r="H2297" s="48"/>
      <c r="I2297" s="48"/>
      <c r="J2297" s="48"/>
      <c r="K2297" s="48"/>
      <c r="L2297" s="48"/>
      <c r="M2297" s="48"/>
    </row>
    <row r="2298" s="95" customFormat="1" ht="13.5" spans="1:13">
      <c r="A2298" s="96"/>
      <c r="E2298" s="102" t="s">
        <v>2366</v>
      </c>
      <c r="F2298" s="48"/>
      <c r="G2298" s="48"/>
      <c r="H2298" s="48"/>
      <c r="I2298" s="48"/>
      <c r="J2298" s="48"/>
      <c r="K2298" s="48"/>
      <c r="L2298" s="48"/>
      <c r="M2298" s="48"/>
    </row>
    <row r="2299" s="95" customFormat="1" ht="13.5" spans="1:13">
      <c r="A2299" s="96"/>
      <c r="E2299" s="102" t="s">
        <v>2367</v>
      </c>
      <c r="F2299" s="48"/>
      <c r="G2299" s="48"/>
      <c r="H2299" s="48"/>
      <c r="I2299" s="48"/>
      <c r="J2299" s="48"/>
      <c r="K2299" s="48"/>
      <c r="L2299" s="48"/>
      <c r="M2299" s="48"/>
    </row>
    <row r="2300" s="95" customFormat="1" ht="13.5" spans="1:13">
      <c r="A2300" s="96"/>
      <c r="E2300" s="102" t="s">
        <v>2368</v>
      </c>
      <c r="F2300" s="48"/>
      <c r="G2300" s="48"/>
      <c r="H2300" s="48"/>
      <c r="I2300" s="48"/>
      <c r="J2300" s="48"/>
      <c r="K2300" s="48"/>
      <c r="L2300" s="48"/>
      <c r="M2300" s="48"/>
    </row>
    <row r="2301" s="95" customFormat="1" ht="13.5" spans="1:13">
      <c r="A2301" s="96"/>
      <c r="E2301" s="102" t="s">
        <v>2369</v>
      </c>
      <c r="F2301" s="48"/>
      <c r="G2301" s="48"/>
      <c r="H2301" s="48"/>
      <c r="I2301" s="48"/>
      <c r="J2301" s="48"/>
      <c r="K2301" s="48"/>
      <c r="L2301" s="48"/>
      <c r="M2301" s="48"/>
    </row>
    <row r="2302" s="95" customFormat="1" ht="13.5" spans="1:13">
      <c r="A2302" s="96"/>
      <c r="E2302" s="102" t="s">
        <v>2370</v>
      </c>
      <c r="F2302" s="48"/>
      <c r="G2302" s="48"/>
      <c r="H2302" s="48"/>
      <c r="I2302" s="48"/>
      <c r="J2302" s="48"/>
      <c r="K2302" s="48"/>
      <c r="L2302" s="48"/>
      <c r="M2302" s="48"/>
    </row>
    <row r="2303" s="95" customFormat="1" ht="13.5" spans="1:13">
      <c r="A2303" s="96"/>
      <c r="E2303" s="102" t="s">
        <v>2371</v>
      </c>
      <c r="F2303" s="48"/>
      <c r="G2303" s="48"/>
      <c r="H2303" s="48"/>
      <c r="I2303" s="48"/>
      <c r="J2303" s="48"/>
      <c r="K2303" s="48"/>
      <c r="L2303" s="48"/>
      <c r="M2303" s="48"/>
    </row>
    <row r="2304" s="95" customFormat="1" ht="13.5" spans="1:13">
      <c r="A2304" s="96"/>
      <c r="E2304" s="102" t="s">
        <v>2372</v>
      </c>
      <c r="F2304" s="48"/>
      <c r="G2304" s="48"/>
      <c r="H2304" s="48"/>
      <c r="I2304" s="48"/>
      <c r="J2304" s="48"/>
      <c r="K2304" s="48"/>
      <c r="L2304" s="48"/>
      <c r="M2304" s="48"/>
    </row>
    <row r="2305" s="95" customFormat="1" ht="13.5" spans="1:13">
      <c r="A2305" s="96"/>
      <c r="E2305" s="102" t="s">
        <v>2373</v>
      </c>
      <c r="F2305" s="48"/>
      <c r="G2305" s="48"/>
      <c r="H2305" s="48"/>
      <c r="I2305" s="48"/>
      <c r="J2305" s="48"/>
      <c r="K2305" s="48"/>
      <c r="L2305" s="48"/>
      <c r="M2305" s="48"/>
    </row>
    <row r="2306" s="95" customFormat="1" ht="13.5" spans="1:13">
      <c r="A2306" s="96"/>
      <c r="E2306" s="102" t="s">
        <v>2374</v>
      </c>
      <c r="F2306" s="48"/>
      <c r="G2306" s="48"/>
      <c r="H2306" s="48"/>
      <c r="I2306" s="48"/>
      <c r="J2306" s="48"/>
      <c r="K2306" s="48"/>
      <c r="L2306" s="48"/>
      <c r="M2306" s="48"/>
    </row>
    <row r="2307" s="95" customFormat="1" ht="13.5" spans="1:13">
      <c r="A2307" s="96"/>
      <c r="E2307" s="102" t="s">
        <v>2375</v>
      </c>
      <c r="F2307" s="48"/>
      <c r="G2307" s="48"/>
      <c r="H2307" s="48"/>
      <c r="I2307" s="48"/>
      <c r="J2307" s="48"/>
      <c r="K2307" s="48"/>
      <c r="L2307" s="48"/>
      <c r="M2307" s="48"/>
    </row>
    <row r="2308" s="95" customFormat="1" ht="13.5" spans="1:13">
      <c r="A2308" s="96"/>
      <c r="E2308" s="102" t="s">
        <v>2376</v>
      </c>
      <c r="F2308" s="48"/>
      <c r="G2308" s="48"/>
      <c r="H2308" s="48"/>
      <c r="I2308" s="48"/>
      <c r="J2308" s="48"/>
      <c r="K2308" s="48"/>
      <c r="L2308" s="48"/>
      <c r="M2308" s="48"/>
    </row>
    <row r="2309" s="95" customFormat="1" ht="13.5" spans="1:13">
      <c r="A2309" s="96"/>
      <c r="E2309" s="102" t="s">
        <v>2377</v>
      </c>
      <c r="F2309" s="48"/>
      <c r="G2309" s="48"/>
      <c r="H2309" s="48"/>
      <c r="I2309" s="48"/>
      <c r="J2309" s="48"/>
      <c r="K2309" s="48"/>
      <c r="L2309" s="48"/>
      <c r="M2309" s="48"/>
    </row>
    <row r="2310" s="95" customFormat="1" ht="13.5" spans="1:13">
      <c r="A2310" s="96"/>
      <c r="E2310" s="102" t="s">
        <v>2378</v>
      </c>
      <c r="F2310" s="48"/>
      <c r="G2310" s="48"/>
      <c r="H2310" s="48"/>
      <c r="I2310" s="48"/>
      <c r="J2310" s="48"/>
      <c r="K2310" s="48"/>
      <c r="L2310" s="48"/>
      <c r="M2310" s="48"/>
    </row>
    <row r="2311" s="95" customFormat="1" ht="13.5" spans="1:13">
      <c r="A2311" s="96"/>
      <c r="E2311" s="102" t="s">
        <v>2379</v>
      </c>
      <c r="F2311" s="48"/>
      <c r="G2311" s="48"/>
      <c r="H2311" s="48"/>
      <c r="I2311" s="48"/>
      <c r="J2311" s="48"/>
      <c r="K2311" s="48"/>
      <c r="L2311" s="48"/>
      <c r="M2311" s="48"/>
    </row>
    <row r="2312" s="95" customFormat="1" ht="13.5" spans="1:13">
      <c r="A2312" s="96"/>
      <c r="E2312" s="102" t="s">
        <v>2380</v>
      </c>
      <c r="F2312" s="48"/>
      <c r="G2312" s="48"/>
      <c r="H2312" s="48"/>
      <c r="I2312" s="48"/>
      <c r="J2312" s="48"/>
      <c r="K2312" s="48"/>
      <c r="L2312" s="48"/>
      <c r="M2312" s="48"/>
    </row>
    <row r="2313" s="95" customFormat="1" ht="13.5" spans="1:13">
      <c r="A2313" s="96"/>
      <c r="E2313" s="102" t="s">
        <v>2381</v>
      </c>
      <c r="F2313" s="48"/>
      <c r="G2313" s="48"/>
      <c r="H2313" s="48"/>
      <c r="I2313" s="48"/>
      <c r="J2313" s="48"/>
      <c r="K2313" s="48"/>
      <c r="L2313" s="48"/>
      <c r="M2313" s="48"/>
    </row>
    <row r="2314" s="95" customFormat="1" ht="13.5" spans="1:13">
      <c r="A2314" s="96"/>
      <c r="E2314" s="102" t="s">
        <v>2382</v>
      </c>
      <c r="F2314" s="48"/>
      <c r="G2314" s="48"/>
      <c r="H2314" s="48"/>
      <c r="I2314" s="48"/>
      <c r="J2314" s="48"/>
      <c r="K2314" s="48"/>
      <c r="L2314" s="48"/>
      <c r="M2314" s="48"/>
    </row>
    <row r="2315" s="95" customFormat="1" ht="13.5" spans="1:13">
      <c r="A2315" s="96"/>
      <c r="E2315" s="102" t="s">
        <v>2383</v>
      </c>
      <c r="F2315" s="48"/>
      <c r="G2315" s="48"/>
      <c r="H2315" s="48"/>
      <c r="I2315" s="48"/>
      <c r="J2315" s="48"/>
      <c r="K2315" s="48"/>
      <c r="L2315" s="48"/>
      <c r="M2315" s="48"/>
    </row>
    <row r="2316" s="95" customFormat="1" ht="13.5" spans="1:13">
      <c r="A2316" s="96"/>
      <c r="E2316" s="102" t="s">
        <v>2384</v>
      </c>
      <c r="F2316" s="48"/>
      <c r="G2316" s="48"/>
      <c r="H2316" s="48"/>
      <c r="I2316" s="48"/>
      <c r="J2316" s="48"/>
      <c r="K2316" s="48"/>
      <c r="L2316" s="48"/>
      <c r="M2316" s="48"/>
    </row>
    <row r="2317" s="95" customFormat="1" ht="13.5" spans="1:13">
      <c r="A2317" s="96"/>
      <c r="E2317" s="102" t="s">
        <v>2385</v>
      </c>
      <c r="F2317" s="48"/>
      <c r="G2317" s="48"/>
      <c r="H2317" s="48"/>
      <c r="I2317" s="48"/>
      <c r="J2317" s="48"/>
      <c r="K2317" s="48"/>
      <c r="L2317" s="48"/>
      <c r="M2317" s="48"/>
    </row>
    <row r="2318" s="95" customFormat="1" ht="13.5" spans="1:13">
      <c r="A2318" s="96"/>
      <c r="E2318" s="102" t="s">
        <v>2386</v>
      </c>
      <c r="F2318" s="48"/>
      <c r="G2318" s="48"/>
      <c r="H2318" s="48"/>
      <c r="I2318" s="48"/>
      <c r="J2318" s="48"/>
      <c r="K2318" s="48"/>
      <c r="L2318" s="48"/>
      <c r="M2318" s="48"/>
    </row>
    <row r="2319" s="95" customFormat="1" ht="13.5" spans="1:13">
      <c r="A2319" s="96"/>
      <c r="E2319" s="102" t="s">
        <v>2387</v>
      </c>
      <c r="F2319" s="48"/>
      <c r="G2319" s="48"/>
      <c r="H2319" s="48"/>
      <c r="I2319" s="48"/>
      <c r="J2319" s="48"/>
      <c r="K2319" s="48"/>
      <c r="L2319" s="48"/>
      <c r="M2319" s="48"/>
    </row>
    <row r="2320" s="95" customFormat="1" ht="13.5" spans="1:13">
      <c r="A2320" s="96"/>
      <c r="E2320" s="102" t="s">
        <v>2388</v>
      </c>
      <c r="F2320" s="48"/>
      <c r="G2320" s="48"/>
      <c r="H2320" s="48"/>
      <c r="I2320" s="48"/>
      <c r="J2320" s="48"/>
      <c r="K2320" s="48"/>
      <c r="L2320" s="48"/>
      <c r="M2320" s="48"/>
    </row>
    <row r="2321" s="95" customFormat="1" ht="13.5" spans="1:13">
      <c r="A2321" s="96"/>
      <c r="E2321" s="102" t="s">
        <v>2389</v>
      </c>
      <c r="F2321" s="48"/>
      <c r="G2321" s="48"/>
      <c r="H2321" s="48"/>
      <c r="I2321" s="48"/>
      <c r="J2321" s="48"/>
      <c r="K2321" s="48"/>
      <c r="L2321" s="48"/>
      <c r="M2321" s="48"/>
    </row>
    <row r="2322" s="95" customFormat="1" ht="13.5" spans="1:13">
      <c r="A2322" s="96"/>
      <c r="E2322" s="102" t="s">
        <v>2390</v>
      </c>
      <c r="F2322" s="48"/>
      <c r="G2322" s="48"/>
      <c r="H2322" s="48"/>
      <c r="I2322" s="48"/>
      <c r="J2322" s="48"/>
      <c r="K2322" s="48"/>
      <c r="L2322" s="48"/>
      <c r="M2322" s="48"/>
    </row>
    <row r="2323" s="95" customFormat="1" ht="13.5" spans="1:13">
      <c r="A2323" s="96"/>
      <c r="E2323" s="102" t="s">
        <v>2391</v>
      </c>
      <c r="F2323" s="48"/>
      <c r="G2323" s="48"/>
      <c r="H2323" s="48"/>
      <c r="I2323" s="48"/>
      <c r="J2323" s="48"/>
      <c r="K2323" s="48"/>
      <c r="L2323" s="48"/>
      <c r="M2323" s="48"/>
    </row>
    <row r="2324" s="95" customFormat="1" ht="13.5" spans="1:13">
      <c r="A2324" s="96"/>
      <c r="E2324" s="102" t="s">
        <v>2392</v>
      </c>
      <c r="F2324" s="48"/>
      <c r="G2324" s="48"/>
      <c r="H2324" s="48"/>
      <c r="I2324" s="48"/>
      <c r="J2324" s="48"/>
      <c r="K2324" s="48"/>
      <c r="L2324" s="48"/>
      <c r="M2324" s="48"/>
    </row>
    <row r="2325" s="95" customFormat="1" ht="13.5" spans="1:13">
      <c r="A2325" s="96"/>
      <c r="E2325" s="102" t="s">
        <v>2393</v>
      </c>
      <c r="F2325" s="48"/>
      <c r="G2325" s="48"/>
      <c r="H2325" s="48"/>
      <c r="I2325" s="48"/>
      <c r="J2325" s="48"/>
      <c r="K2325" s="48"/>
      <c r="L2325" s="48"/>
      <c r="M2325" s="48"/>
    </row>
    <row r="2326" s="95" customFormat="1" ht="13.5" spans="1:13">
      <c r="A2326" s="96"/>
      <c r="E2326" s="102" t="s">
        <v>2394</v>
      </c>
      <c r="F2326" s="48"/>
      <c r="G2326" s="48"/>
      <c r="H2326" s="48"/>
      <c r="I2326" s="48"/>
      <c r="J2326" s="48"/>
      <c r="K2326" s="48"/>
      <c r="L2326" s="48"/>
      <c r="M2326" s="48"/>
    </row>
    <row r="2327" s="95" customFormat="1" ht="13.5" spans="1:13">
      <c r="A2327" s="96"/>
      <c r="E2327" s="102" t="s">
        <v>2395</v>
      </c>
      <c r="F2327" s="48"/>
      <c r="G2327" s="48"/>
      <c r="H2327" s="48"/>
      <c r="I2327" s="48"/>
      <c r="J2327" s="48"/>
      <c r="K2327" s="48"/>
      <c r="L2327" s="48"/>
      <c r="M2327" s="48"/>
    </row>
    <row r="2328" s="95" customFormat="1" ht="13.5" spans="1:13">
      <c r="A2328" s="96"/>
      <c r="E2328" s="102" t="s">
        <v>2396</v>
      </c>
      <c r="F2328" s="48"/>
      <c r="G2328" s="48"/>
      <c r="H2328" s="48"/>
      <c r="I2328" s="48"/>
      <c r="J2328" s="48"/>
      <c r="K2328" s="48"/>
      <c r="L2328" s="48"/>
      <c r="M2328" s="48"/>
    </row>
    <row r="2329" s="95" customFormat="1" ht="13.5" spans="1:13">
      <c r="A2329" s="96"/>
      <c r="E2329" s="102" t="s">
        <v>2397</v>
      </c>
      <c r="F2329" s="48"/>
      <c r="G2329" s="48"/>
      <c r="H2329" s="48"/>
      <c r="I2329" s="48"/>
      <c r="J2329" s="48"/>
      <c r="K2329" s="48"/>
      <c r="L2329" s="48"/>
      <c r="M2329" s="48"/>
    </row>
    <row r="2330" s="95" customFormat="1" ht="13.5" spans="1:13">
      <c r="A2330" s="96"/>
      <c r="E2330" s="102" t="s">
        <v>2398</v>
      </c>
      <c r="F2330" s="48"/>
      <c r="G2330" s="48"/>
      <c r="H2330" s="48"/>
      <c r="I2330" s="48"/>
      <c r="J2330" s="48"/>
      <c r="K2330" s="48"/>
      <c r="L2330" s="48"/>
      <c r="M2330" s="48"/>
    </row>
    <row r="2331" s="95" customFormat="1" ht="13.5" spans="1:13">
      <c r="A2331" s="96"/>
      <c r="E2331" s="102" t="s">
        <v>2399</v>
      </c>
      <c r="F2331" s="48"/>
      <c r="G2331" s="48"/>
      <c r="H2331" s="48"/>
      <c r="I2331" s="48"/>
      <c r="J2331" s="48"/>
      <c r="K2331" s="48"/>
      <c r="L2331" s="48"/>
      <c r="M2331" s="48"/>
    </row>
    <row r="2332" s="95" customFormat="1" ht="13.5" spans="1:13">
      <c r="A2332" s="96"/>
      <c r="E2332" s="102" t="s">
        <v>2400</v>
      </c>
      <c r="F2332" s="48"/>
      <c r="G2332" s="48"/>
      <c r="H2332" s="48"/>
      <c r="I2332" s="48"/>
      <c r="J2332" s="48"/>
      <c r="K2332" s="48"/>
      <c r="L2332" s="48"/>
      <c r="M2332" s="48"/>
    </row>
    <row r="2333" s="95" customFormat="1" ht="13.5" spans="1:13">
      <c r="A2333" s="96"/>
      <c r="E2333" s="102" t="s">
        <v>2401</v>
      </c>
      <c r="F2333" s="48"/>
      <c r="G2333" s="48"/>
      <c r="H2333" s="48"/>
      <c r="I2333" s="48"/>
      <c r="J2333" s="48"/>
      <c r="K2333" s="48"/>
      <c r="L2333" s="48"/>
      <c r="M2333" s="48"/>
    </row>
    <row r="2334" s="95" customFormat="1" ht="13.5" spans="1:13">
      <c r="A2334" s="96"/>
      <c r="E2334" s="102" t="s">
        <v>2402</v>
      </c>
      <c r="F2334" s="48"/>
      <c r="G2334" s="48"/>
      <c r="H2334" s="48"/>
      <c r="I2334" s="48"/>
      <c r="J2334" s="48"/>
      <c r="K2334" s="48"/>
      <c r="L2334" s="48"/>
      <c r="M2334" s="48"/>
    </row>
    <row r="2335" s="95" customFormat="1" ht="13.5" spans="1:13">
      <c r="A2335" s="96"/>
      <c r="E2335" s="102" t="s">
        <v>2403</v>
      </c>
      <c r="F2335" s="48"/>
      <c r="G2335" s="48"/>
      <c r="H2335" s="48"/>
      <c r="I2335" s="48"/>
      <c r="J2335" s="48"/>
      <c r="K2335" s="48"/>
      <c r="L2335" s="48"/>
      <c r="M2335" s="48"/>
    </row>
    <row r="2336" s="95" customFormat="1" ht="13.5" spans="1:13">
      <c r="A2336" s="96"/>
      <c r="E2336" s="102" t="s">
        <v>2404</v>
      </c>
      <c r="F2336" s="48"/>
      <c r="G2336" s="48"/>
      <c r="H2336" s="48"/>
      <c r="I2336" s="48"/>
      <c r="J2336" s="48"/>
      <c r="K2336" s="48"/>
      <c r="L2336" s="48"/>
      <c r="M2336" s="48"/>
    </row>
    <row r="2337" s="95" customFormat="1" ht="13.5" spans="1:13">
      <c r="A2337" s="96"/>
      <c r="E2337" s="102" t="s">
        <v>2405</v>
      </c>
      <c r="F2337" s="48"/>
      <c r="G2337" s="48"/>
      <c r="H2337" s="48"/>
      <c r="I2337" s="48"/>
      <c r="J2337" s="48"/>
      <c r="K2337" s="48"/>
      <c r="L2337" s="48"/>
      <c r="M2337" s="48"/>
    </row>
    <row r="2338" s="95" customFormat="1" ht="13.5" spans="1:13">
      <c r="A2338" s="96"/>
      <c r="E2338" s="102" t="s">
        <v>2406</v>
      </c>
      <c r="F2338" s="48"/>
      <c r="G2338" s="48"/>
      <c r="H2338" s="48"/>
      <c r="I2338" s="48"/>
      <c r="J2338" s="48"/>
      <c r="K2338" s="48"/>
      <c r="L2338" s="48"/>
      <c r="M2338" s="48"/>
    </row>
    <row r="2339" s="95" customFormat="1" ht="13.5" spans="1:13">
      <c r="A2339" s="96"/>
      <c r="E2339" s="102" t="s">
        <v>2407</v>
      </c>
      <c r="F2339" s="48"/>
      <c r="G2339" s="48"/>
      <c r="H2339" s="48"/>
      <c r="I2339" s="48"/>
      <c r="J2339" s="48"/>
      <c r="K2339" s="48"/>
      <c r="L2339" s="48"/>
      <c r="M2339" s="48"/>
    </row>
    <row r="2340" s="95" customFormat="1" ht="13.5" spans="1:13">
      <c r="A2340" s="96"/>
      <c r="E2340" s="102" t="s">
        <v>2408</v>
      </c>
      <c r="F2340" s="48"/>
      <c r="G2340" s="48"/>
      <c r="H2340" s="48"/>
      <c r="I2340" s="48"/>
      <c r="J2340" s="48"/>
      <c r="K2340" s="48"/>
      <c r="L2340" s="48"/>
      <c r="M2340" s="48"/>
    </row>
    <row r="2341" s="95" customFormat="1" ht="13.5" spans="1:13">
      <c r="A2341" s="96"/>
      <c r="E2341" s="102" t="s">
        <v>2409</v>
      </c>
      <c r="F2341" s="48"/>
      <c r="G2341" s="48"/>
      <c r="H2341" s="48"/>
      <c r="I2341" s="48"/>
      <c r="J2341" s="48"/>
      <c r="K2341" s="48"/>
      <c r="L2341" s="48"/>
      <c r="M2341" s="48"/>
    </row>
    <row r="2342" s="95" customFormat="1" ht="13.5" spans="1:13">
      <c r="A2342" s="96"/>
      <c r="E2342" s="102" t="s">
        <v>2410</v>
      </c>
      <c r="F2342" s="48"/>
      <c r="G2342" s="48"/>
      <c r="H2342" s="48"/>
      <c r="I2342" s="48"/>
      <c r="J2342" s="48"/>
      <c r="K2342" s="48"/>
      <c r="L2342" s="48"/>
      <c r="M2342" s="48"/>
    </row>
    <row r="2343" s="95" customFormat="1" ht="13.5" spans="1:13">
      <c r="A2343" s="96"/>
      <c r="E2343" s="102" t="s">
        <v>2411</v>
      </c>
      <c r="F2343" s="48"/>
      <c r="G2343" s="48"/>
      <c r="H2343" s="48"/>
      <c r="I2343" s="48"/>
      <c r="J2343" s="48"/>
      <c r="K2343" s="48"/>
      <c r="L2343" s="48"/>
      <c r="M2343" s="48"/>
    </row>
    <row r="2344" s="95" customFormat="1" ht="13.5" spans="1:13">
      <c r="A2344" s="96"/>
      <c r="E2344" s="102" t="s">
        <v>2412</v>
      </c>
      <c r="F2344" s="48"/>
      <c r="G2344" s="48"/>
      <c r="H2344" s="48"/>
      <c r="I2344" s="48"/>
      <c r="J2344" s="48"/>
      <c r="K2344" s="48"/>
      <c r="L2344" s="48"/>
      <c r="M2344" s="48"/>
    </row>
    <row r="2345" s="95" customFormat="1" ht="13.5" spans="1:13">
      <c r="A2345" s="96"/>
      <c r="E2345" s="102" t="s">
        <v>2413</v>
      </c>
      <c r="F2345" s="48"/>
      <c r="G2345" s="48"/>
      <c r="H2345" s="48"/>
      <c r="I2345" s="48"/>
      <c r="J2345" s="48"/>
      <c r="K2345" s="48"/>
      <c r="L2345" s="48"/>
      <c r="M2345" s="48"/>
    </row>
    <row r="2346" s="95" customFormat="1" ht="13.5" spans="1:13">
      <c r="A2346" s="96"/>
      <c r="E2346" s="102" t="s">
        <v>2414</v>
      </c>
      <c r="F2346" s="48"/>
      <c r="G2346" s="48"/>
      <c r="H2346" s="48"/>
      <c r="I2346" s="48"/>
      <c r="J2346" s="48"/>
      <c r="K2346" s="48"/>
      <c r="L2346" s="48"/>
      <c r="M2346" s="48"/>
    </row>
    <row r="2347" s="95" customFormat="1" ht="13.5" spans="1:13">
      <c r="A2347" s="96"/>
      <c r="E2347" s="102" t="s">
        <v>2415</v>
      </c>
      <c r="F2347" s="48"/>
      <c r="G2347" s="48"/>
      <c r="H2347" s="48"/>
      <c r="I2347" s="48"/>
      <c r="J2347" s="48"/>
      <c r="K2347" s="48"/>
      <c r="L2347" s="48"/>
      <c r="M2347" s="48"/>
    </row>
    <row r="2348" s="95" customFormat="1" ht="13.5" spans="1:13">
      <c r="A2348" s="96"/>
      <c r="E2348" s="102" t="s">
        <v>2416</v>
      </c>
      <c r="F2348" s="48"/>
      <c r="G2348" s="48"/>
      <c r="H2348" s="48"/>
      <c r="I2348" s="48"/>
      <c r="J2348" s="48"/>
      <c r="K2348" s="48"/>
      <c r="L2348" s="48"/>
      <c r="M2348" s="48"/>
    </row>
    <row r="2349" s="95" customFormat="1" ht="13.5" spans="1:13">
      <c r="A2349" s="96"/>
      <c r="E2349" s="102" t="s">
        <v>2417</v>
      </c>
      <c r="F2349" s="48"/>
      <c r="G2349" s="48"/>
      <c r="H2349" s="48"/>
      <c r="I2349" s="48"/>
      <c r="J2349" s="48"/>
      <c r="K2349" s="48"/>
      <c r="L2349" s="48"/>
      <c r="M2349" s="48"/>
    </row>
    <row r="2350" s="95" customFormat="1" ht="13.5" spans="1:13">
      <c r="A2350" s="96"/>
      <c r="E2350" s="102" t="s">
        <v>2418</v>
      </c>
      <c r="F2350" s="48"/>
      <c r="G2350" s="48"/>
      <c r="H2350" s="48"/>
      <c r="I2350" s="48"/>
      <c r="J2350" s="48"/>
      <c r="K2350" s="48"/>
      <c r="L2350" s="48"/>
      <c r="M2350" s="48"/>
    </row>
    <row r="2351" s="95" customFormat="1" ht="13.5" spans="1:13">
      <c r="A2351" s="96"/>
      <c r="E2351" s="102" t="s">
        <v>2419</v>
      </c>
      <c r="F2351" s="48"/>
      <c r="G2351" s="48"/>
      <c r="H2351" s="48"/>
      <c r="I2351" s="48"/>
      <c r="J2351" s="48"/>
      <c r="K2351" s="48"/>
      <c r="L2351" s="48"/>
      <c r="M2351" s="48"/>
    </row>
    <row r="2352" s="95" customFormat="1" ht="13.5" spans="1:13">
      <c r="A2352" s="96"/>
      <c r="E2352" s="102" t="s">
        <v>2420</v>
      </c>
      <c r="F2352" s="48"/>
      <c r="G2352" s="48"/>
      <c r="H2352" s="48"/>
      <c r="I2352" s="48"/>
      <c r="J2352" s="48"/>
      <c r="K2352" s="48"/>
      <c r="L2352" s="48"/>
      <c r="M2352" s="48"/>
    </row>
    <row r="2353" s="95" customFormat="1" ht="13.5" spans="1:13">
      <c r="A2353" s="96"/>
      <c r="E2353" s="102" t="s">
        <v>2421</v>
      </c>
      <c r="F2353" s="48"/>
      <c r="G2353" s="48"/>
      <c r="H2353" s="48"/>
      <c r="I2353" s="48"/>
      <c r="J2353" s="48"/>
      <c r="K2353" s="48"/>
      <c r="L2353" s="48"/>
      <c r="M2353" s="48"/>
    </row>
    <row r="2354" s="95" customFormat="1" ht="13.5" spans="1:13">
      <c r="A2354" s="96"/>
      <c r="E2354" s="102" t="s">
        <v>2422</v>
      </c>
      <c r="F2354" s="48"/>
      <c r="G2354" s="48"/>
      <c r="H2354" s="48"/>
      <c r="I2354" s="48"/>
      <c r="J2354" s="48"/>
      <c r="K2354" s="48"/>
      <c r="L2354" s="48"/>
      <c r="M2354" s="48"/>
    </row>
    <row r="2355" s="95" customFormat="1" ht="13.5" spans="1:13">
      <c r="A2355" s="96"/>
      <c r="E2355" s="102" t="s">
        <v>2423</v>
      </c>
      <c r="F2355" s="48"/>
      <c r="G2355" s="48"/>
      <c r="H2355" s="48"/>
      <c r="I2355" s="48"/>
      <c r="J2355" s="48"/>
      <c r="K2355" s="48"/>
      <c r="L2355" s="48"/>
      <c r="M2355" s="48"/>
    </row>
    <row r="2356" s="95" customFormat="1" ht="13.5" spans="1:13">
      <c r="A2356" s="96"/>
      <c r="E2356" s="102" t="s">
        <v>2424</v>
      </c>
      <c r="F2356" s="48"/>
      <c r="G2356" s="48"/>
      <c r="H2356" s="48"/>
      <c r="I2356" s="48"/>
      <c r="J2356" s="48"/>
      <c r="K2356" s="48"/>
      <c r="L2356" s="48"/>
      <c r="M2356" s="48"/>
    </row>
    <row r="2357" s="95" customFormat="1" ht="13.5" spans="1:13">
      <c r="A2357" s="96"/>
      <c r="E2357" s="102" t="s">
        <v>2425</v>
      </c>
      <c r="F2357" s="48"/>
      <c r="G2357" s="48"/>
      <c r="H2357" s="48"/>
      <c r="I2357" s="48"/>
      <c r="J2357" s="48"/>
      <c r="K2357" s="48"/>
      <c r="L2357" s="48"/>
      <c r="M2357" s="48"/>
    </row>
    <row r="2358" s="95" customFormat="1" ht="13.5" spans="1:13">
      <c r="A2358" s="96"/>
      <c r="E2358" s="102" t="s">
        <v>2426</v>
      </c>
      <c r="F2358" s="48"/>
      <c r="G2358" s="48"/>
      <c r="H2358" s="48"/>
      <c r="I2358" s="48"/>
      <c r="J2358" s="48"/>
      <c r="K2358" s="48"/>
      <c r="L2358" s="48"/>
      <c r="M2358" s="48"/>
    </row>
    <row r="2359" s="95" customFormat="1" ht="13.5" spans="1:13">
      <c r="A2359" s="96"/>
      <c r="E2359" s="102" t="s">
        <v>2427</v>
      </c>
      <c r="F2359" s="48"/>
      <c r="G2359" s="48"/>
      <c r="H2359" s="48"/>
      <c r="I2359" s="48"/>
      <c r="J2359" s="48"/>
      <c r="K2359" s="48"/>
      <c r="L2359" s="48"/>
      <c r="M2359" s="48"/>
    </row>
    <row r="2360" s="95" customFormat="1" ht="13.5" spans="1:13">
      <c r="A2360" s="96"/>
      <c r="E2360" s="102" t="s">
        <v>2428</v>
      </c>
      <c r="F2360" s="48"/>
      <c r="G2360" s="48"/>
      <c r="H2360" s="48"/>
      <c r="I2360" s="48"/>
      <c r="J2360" s="48"/>
      <c r="K2360" s="48"/>
      <c r="L2360" s="48"/>
      <c r="M2360" s="48"/>
    </row>
    <row r="2361" s="95" customFormat="1" ht="13.5" spans="1:13">
      <c r="A2361" s="96"/>
      <c r="E2361" s="102" t="s">
        <v>2429</v>
      </c>
      <c r="F2361" s="48"/>
      <c r="G2361" s="48"/>
      <c r="H2361" s="48"/>
      <c r="I2361" s="48"/>
      <c r="J2361" s="48"/>
      <c r="K2361" s="48"/>
      <c r="L2361" s="48"/>
      <c r="M2361" s="48"/>
    </row>
    <row r="2362" s="95" customFormat="1" ht="13.5" spans="1:13">
      <c r="A2362" s="96"/>
      <c r="E2362" s="102" t="s">
        <v>2430</v>
      </c>
      <c r="F2362" s="48"/>
      <c r="G2362" s="48"/>
      <c r="H2362" s="48"/>
      <c r="I2362" s="48"/>
      <c r="J2362" s="48"/>
      <c r="K2362" s="48"/>
      <c r="L2362" s="48"/>
      <c r="M2362" s="48"/>
    </row>
    <row r="2363" s="95" customFormat="1" ht="13.5" spans="1:13">
      <c r="A2363" s="96"/>
      <c r="E2363" s="102" t="s">
        <v>2431</v>
      </c>
      <c r="F2363" s="48"/>
      <c r="G2363" s="48"/>
      <c r="H2363" s="48"/>
      <c r="I2363" s="48"/>
      <c r="J2363" s="48"/>
      <c r="K2363" s="48"/>
      <c r="L2363" s="48"/>
      <c r="M2363" s="48"/>
    </row>
    <row r="2364" s="95" customFormat="1" ht="13.5" spans="1:13">
      <c r="A2364" s="96"/>
      <c r="E2364" s="102" t="s">
        <v>2432</v>
      </c>
      <c r="F2364" s="48"/>
      <c r="G2364" s="48"/>
      <c r="H2364" s="48"/>
      <c r="I2364" s="48"/>
      <c r="J2364" s="48"/>
      <c r="K2364" s="48"/>
      <c r="L2364" s="48"/>
      <c r="M2364" s="48"/>
    </row>
    <row r="2365" s="95" customFormat="1" ht="13.5" spans="1:13">
      <c r="A2365" s="96"/>
      <c r="E2365" s="102" t="s">
        <v>2433</v>
      </c>
      <c r="F2365" s="48"/>
      <c r="G2365" s="48"/>
      <c r="H2365" s="48"/>
      <c r="I2365" s="48"/>
      <c r="J2365" s="48"/>
      <c r="K2365" s="48"/>
      <c r="L2365" s="48"/>
      <c r="M2365" s="48"/>
    </row>
    <row r="2366" s="95" customFormat="1" ht="13.5" spans="1:13">
      <c r="A2366" s="96"/>
      <c r="E2366" s="102" t="s">
        <v>2434</v>
      </c>
      <c r="F2366" s="48"/>
      <c r="G2366" s="48"/>
      <c r="H2366" s="48"/>
      <c r="I2366" s="48"/>
      <c r="J2366" s="48"/>
      <c r="K2366" s="48"/>
      <c r="L2366" s="48"/>
      <c r="M2366" s="48"/>
    </row>
    <row r="2367" s="95" customFormat="1" ht="13.5" spans="1:13">
      <c r="A2367" s="96"/>
      <c r="E2367" s="102" t="s">
        <v>2435</v>
      </c>
      <c r="F2367" s="48"/>
      <c r="G2367" s="48"/>
      <c r="H2367" s="48"/>
      <c r="I2367" s="48"/>
      <c r="J2367" s="48"/>
      <c r="K2367" s="48"/>
      <c r="L2367" s="48"/>
      <c r="M2367" s="48"/>
    </row>
    <row r="2368" s="95" customFormat="1" ht="13.5" spans="1:13">
      <c r="A2368" s="96"/>
      <c r="E2368" s="102" t="s">
        <v>2436</v>
      </c>
      <c r="F2368" s="48"/>
      <c r="G2368" s="48"/>
      <c r="H2368" s="48"/>
      <c r="I2368" s="48"/>
      <c r="J2368" s="48"/>
      <c r="K2368" s="48"/>
      <c r="L2368" s="48"/>
      <c r="M2368" s="48"/>
    </row>
    <row r="2369" s="95" customFormat="1" ht="13.5" spans="1:13">
      <c r="A2369" s="96"/>
      <c r="E2369" s="102" t="s">
        <v>2437</v>
      </c>
      <c r="F2369" s="48"/>
      <c r="G2369" s="48"/>
      <c r="H2369" s="48"/>
      <c r="I2369" s="48"/>
      <c r="J2369" s="48"/>
      <c r="K2369" s="48"/>
      <c r="L2369" s="48"/>
      <c r="M2369" s="48"/>
    </row>
    <row r="2370" s="95" customFormat="1" ht="13.5" spans="1:13">
      <c r="A2370" s="96"/>
      <c r="E2370" s="102" t="s">
        <v>2438</v>
      </c>
      <c r="F2370" s="48"/>
      <c r="G2370" s="48"/>
      <c r="H2370" s="48"/>
      <c r="I2370" s="48"/>
      <c r="J2370" s="48"/>
      <c r="K2370" s="48"/>
      <c r="L2370" s="48"/>
      <c r="M2370" s="48"/>
    </row>
    <row r="2371" s="95" customFormat="1" ht="13.5" spans="1:13">
      <c r="A2371" s="96"/>
      <c r="E2371" s="102" t="s">
        <v>2439</v>
      </c>
      <c r="F2371" s="48"/>
      <c r="G2371" s="48"/>
      <c r="H2371" s="48"/>
      <c r="I2371" s="48"/>
      <c r="J2371" s="48"/>
      <c r="K2371" s="48"/>
      <c r="L2371" s="48"/>
      <c r="M2371" s="48"/>
    </row>
    <row r="2372" s="95" customFormat="1" ht="13.5" spans="1:13">
      <c r="A2372" s="96"/>
      <c r="E2372" s="102" t="s">
        <v>2440</v>
      </c>
      <c r="F2372" s="48"/>
      <c r="G2372" s="48"/>
      <c r="H2372" s="48"/>
      <c r="I2372" s="48"/>
      <c r="J2372" s="48"/>
      <c r="K2372" s="48"/>
      <c r="L2372" s="48"/>
      <c r="M2372" s="48"/>
    </row>
    <row r="2373" s="95" customFormat="1" ht="13.5" spans="1:13">
      <c r="A2373" s="96"/>
      <c r="E2373" s="102" t="s">
        <v>2441</v>
      </c>
      <c r="F2373" s="48"/>
      <c r="G2373" s="48"/>
      <c r="H2373" s="48"/>
      <c r="I2373" s="48"/>
      <c r="J2373" s="48"/>
      <c r="K2373" s="48"/>
      <c r="L2373" s="48"/>
      <c r="M2373" s="48"/>
    </row>
    <row r="2374" s="95" customFormat="1" ht="13.5" spans="1:13">
      <c r="A2374" s="96"/>
      <c r="E2374" s="102" t="s">
        <v>2442</v>
      </c>
      <c r="F2374" s="48"/>
      <c r="G2374" s="48"/>
      <c r="H2374" s="48"/>
      <c r="I2374" s="48"/>
      <c r="J2374" s="48"/>
      <c r="K2374" s="48"/>
      <c r="L2374" s="48"/>
      <c r="M2374" s="48"/>
    </row>
    <row r="2375" s="95" customFormat="1" ht="13.5" spans="1:13">
      <c r="A2375" s="96"/>
      <c r="E2375" s="102" t="s">
        <v>2443</v>
      </c>
      <c r="F2375" s="48"/>
      <c r="G2375" s="48"/>
      <c r="H2375" s="48"/>
      <c r="I2375" s="48"/>
      <c r="J2375" s="48"/>
      <c r="K2375" s="48"/>
      <c r="L2375" s="48"/>
      <c r="M2375" s="48"/>
    </row>
    <row r="2376" s="95" customFormat="1" ht="13.5" spans="1:13">
      <c r="A2376" s="96"/>
      <c r="E2376" s="102" t="s">
        <v>2444</v>
      </c>
      <c r="F2376" s="48"/>
      <c r="G2376" s="48"/>
      <c r="H2376" s="48"/>
      <c r="I2376" s="48"/>
      <c r="J2376" s="48"/>
      <c r="K2376" s="48"/>
      <c r="L2376" s="48"/>
      <c r="M2376" s="48"/>
    </row>
    <row r="2377" s="95" customFormat="1" ht="13.5" spans="1:13">
      <c r="A2377" s="96"/>
      <c r="E2377" s="102" t="s">
        <v>2445</v>
      </c>
      <c r="F2377" s="48"/>
      <c r="G2377" s="48"/>
      <c r="H2377" s="48"/>
      <c r="I2377" s="48"/>
      <c r="J2377" s="48"/>
      <c r="K2377" s="48"/>
      <c r="L2377" s="48"/>
      <c r="M2377" s="48"/>
    </row>
    <row r="2378" s="95" customFormat="1" ht="13.5" spans="1:13">
      <c r="A2378" s="96"/>
      <c r="E2378" s="102" t="s">
        <v>2446</v>
      </c>
      <c r="F2378" s="48"/>
      <c r="G2378" s="48"/>
      <c r="H2378" s="48"/>
      <c r="I2378" s="48"/>
      <c r="J2378" s="48"/>
      <c r="K2378" s="48"/>
      <c r="L2378" s="48"/>
      <c r="M2378" s="48"/>
    </row>
    <row r="2379" s="95" customFormat="1" ht="13.5" spans="1:13">
      <c r="A2379" s="96"/>
      <c r="E2379" s="102" t="s">
        <v>2447</v>
      </c>
      <c r="F2379" s="48"/>
      <c r="G2379" s="48"/>
      <c r="H2379" s="48"/>
      <c r="I2379" s="48"/>
      <c r="J2379" s="48"/>
      <c r="K2379" s="48"/>
      <c r="L2379" s="48"/>
      <c r="M2379" s="48"/>
    </row>
    <row r="2380" s="95" customFormat="1" ht="13.5" spans="1:13">
      <c r="A2380" s="96"/>
      <c r="E2380" s="102" t="s">
        <v>2448</v>
      </c>
      <c r="F2380" s="48"/>
      <c r="G2380" s="48"/>
      <c r="H2380" s="48"/>
      <c r="I2380" s="48"/>
      <c r="J2380" s="48"/>
      <c r="K2380" s="48"/>
      <c r="L2380" s="48"/>
      <c r="M2380" s="48"/>
    </row>
    <row r="2381" s="95" customFormat="1" ht="13.5" spans="1:13">
      <c r="A2381" s="96"/>
      <c r="E2381" s="102" t="s">
        <v>2449</v>
      </c>
      <c r="F2381" s="48"/>
      <c r="G2381" s="48"/>
      <c r="H2381" s="48"/>
      <c r="I2381" s="48"/>
      <c r="J2381" s="48"/>
      <c r="K2381" s="48"/>
      <c r="L2381" s="48"/>
      <c r="M2381" s="48"/>
    </row>
    <row r="2382" s="95" customFormat="1" ht="13.5" spans="1:13">
      <c r="A2382" s="96"/>
      <c r="E2382" s="102" t="s">
        <v>2450</v>
      </c>
      <c r="F2382" s="48"/>
      <c r="G2382" s="48"/>
      <c r="H2382" s="48"/>
      <c r="I2382" s="48"/>
      <c r="J2382" s="48"/>
      <c r="K2382" s="48"/>
      <c r="L2382" s="48"/>
      <c r="M2382" s="48"/>
    </row>
    <row r="2383" s="95" customFormat="1" ht="13.5" spans="1:13">
      <c r="A2383" s="96"/>
      <c r="E2383" s="102" t="s">
        <v>2451</v>
      </c>
      <c r="F2383" s="48"/>
      <c r="G2383" s="48"/>
      <c r="H2383" s="48"/>
      <c r="I2383" s="48"/>
      <c r="J2383" s="48"/>
      <c r="K2383" s="48"/>
      <c r="L2383" s="48"/>
      <c r="M2383" s="48"/>
    </row>
    <row r="2384" s="95" customFormat="1" ht="13.5" spans="1:13">
      <c r="A2384" s="96"/>
      <c r="E2384" s="102" t="s">
        <v>2452</v>
      </c>
      <c r="F2384" s="48"/>
      <c r="G2384" s="48"/>
      <c r="H2384" s="48"/>
      <c r="I2384" s="48"/>
      <c r="J2384" s="48"/>
      <c r="K2384" s="48"/>
      <c r="L2384" s="48"/>
      <c r="M2384" s="48"/>
    </row>
    <row r="2385" s="95" customFormat="1" ht="13.5" spans="1:13">
      <c r="A2385" s="96"/>
      <c r="E2385" s="102" t="s">
        <v>2453</v>
      </c>
      <c r="F2385" s="48"/>
      <c r="G2385" s="48"/>
      <c r="H2385" s="48"/>
      <c r="I2385" s="48"/>
      <c r="J2385" s="48"/>
      <c r="K2385" s="48"/>
      <c r="L2385" s="48"/>
      <c r="M2385" s="48"/>
    </row>
    <row r="2386" s="95" customFormat="1" ht="13.5" spans="1:13">
      <c r="A2386" s="96"/>
      <c r="E2386" s="102" t="s">
        <v>2454</v>
      </c>
      <c r="F2386" s="48"/>
      <c r="G2386" s="48"/>
      <c r="H2386" s="48"/>
      <c r="I2386" s="48"/>
      <c r="J2386" s="48"/>
      <c r="K2386" s="48"/>
      <c r="L2386" s="48"/>
      <c r="M2386" s="48"/>
    </row>
    <row r="2387" s="95" customFormat="1" ht="13.5" spans="1:13">
      <c r="A2387" s="96"/>
      <c r="E2387" s="102" t="s">
        <v>2455</v>
      </c>
      <c r="F2387" s="48"/>
      <c r="G2387" s="48"/>
      <c r="H2387" s="48"/>
      <c r="I2387" s="48"/>
      <c r="J2387" s="48"/>
      <c r="K2387" s="48"/>
      <c r="L2387" s="48"/>
      <c r="M2387" s="48"/>
    </row>
    <row r="2388" s="95" customFormat="1" ht="13.5" spans="1:13">
      <c r="A2388" s="96"/>
      <c r="E2388" s="102" t="s">
        <v>2456</v>
      </c>
      <c r="F2388" s="48"/>
      <c r="G2388" s="48"/>
      <c r="H2388" s="48"/>
      <c r="I2388" s="48"/>
      <c r="J2388" s="48"/>
      <c r="K2388" s="48"/>
      <c r="L2388" s="48"/>
      <c r="M2388" s="48"/>
    </row>
    <row r="2389" s="95" customFormat="1" ht="13.5" spans="1:13">
      <c r="A2389" s="96"/>
      <c r="E2389" s="102" t="s">
        <v>2457</v>
      </c>
      <c r="F2389" s="48"/>
      <c r="G2389" s="48"/>
      <c r="H2389" s="48"/>
      <c r="I2389" s="48"/>
      <c r="J2389" s="48"/>
      <c r="K2389" s="48"/>
      <c r="L2389" s="48"/>
      <c r="M2389" s="48"/>
    </row>
    <row r="2390" s="95" customFormat="1" ht="13.5" spans="1:13">
      <c r="A2390" s="96"/>
      <c r="E2390" s="102" t="s">
        <v>2458</v>
      </c>
      <c r="F2390" s="48"/>
      <c r="G2390" s="48"/>
      <c r="H2390" s="48"/>
      <c r="I2390" s="48"/>
      <c r="J2390" s="48"/>
      <c r="K2390" s="48"/>
      <c r="L2390" s="48"/>
      <c r="M2390" s="48"/>
    </row>
    <row r="2391" s="95" customFormat="1" ht="13.5" spans="1:13">
      <c r="A2391" s="96"/>
      <c r="E2391" s="102" t="s">
        <v>2459</v>
      </c>
      <c r="F2391" s="48"/>
      <c r="G2391" s="48"/>
      <c r="H2391" s="48"/>
      <c r="I2391" s="48"/>
      <c r="J2391" s="48"/>
      <c r="K2391" s="48"/>
      <c r="L2391" s="48"/>
      <c r="M2391" s="48"/>
    </row>
    <row r="2392" s="95" customFormat="1" ht="13.5" spans="1:13">
      <c r="A2392" s="96"/>
      <c r="E2392" s="102" t="s">
        <v>2460</v>
      </c>
      <c r="F2392" s="48"/>
      <c r="G2392" s="48"/>
      <c r="H2392" s="48"/>
      <c r="I2392" s="48"/>
      <c r="J2392" s="48"/>
      <c r="K2392" s="48"/>
      <c r="L2392" s="48"/>
      <c r="M2392" s="48"/>
    </row>
    <row r="2393" s="95" customFormat="1" ht="13.5" spans="1:13">
      <c r="A2393" s="96"/>
      <c r="E2393" s="102" t="s">
        <v>2461</v>
      </c>
      <c r="F2393" s="48"/>
      <c r="G2393" s="48"/>
      <c r="H2393" s="48"/>
      <c r="I2393" s="48"/>
      <c r="J2393" s="48"/>
      <c r="K2393" s="48"/>
      <c r="L2393" s="48"/>
      <c r="M2393" s="48"/>
    </row>
    <row r="2394" s="95" customFormat="1" ht="13.5" spans="1:13">
      <c r="A2394" s="96"/>
      <c r="E2394" s="102" t="s">
        <v>2462</v>
      </c>
      <c r="F2394" s="48"/>
      <c r="G2394" s="48"/>
      <c r="H2394" s="48"/>
      <c r="I2394" s="48"/>
      <c r="J2394" s="48"/>
      <c r="K2394" s="48"/>
      <c r="L2394" s="48"/>
      <c r="M2394" s="48"/>
    </row>
    <row r="2395" s="95" customFormat="1" ht="13.5" spans="1:13">
      <c r="A2395" s="96"/>
      <c r="E2395" s="102" t="s">
        <v>2463</v>
      </c>
      <c r="F2395" s="48"/>
      <c r="G2395" s="48"/>
      <c r="H2395" s="48"/>
      <c r="I2395" s="48"/>
      <c r="J2395" s="48"/>
      <c r="K2395" s="48"/>
      <c r="L2395" s="48"/>
      <c r="M2395" s="48"/>
    </row>
    <row r="2396" s="95" customFormat="1" ht="13.5" spans="1:13">
      <c r="A2396" s="96"/>
      <c r="E2396" s="102" t="s">
        <v>2464</v>
      </c>
      <c r="F2396" s="48"/>
      <c r="G2396" s="48"/>
      <c r="H2396" s="48"/>
      <c r="I2396" s="48"/>
      <c r="J2396" s="48"/>
      <c r="K2396" s="48"/>
      <c r="L2396" s="48"/>
      <c r="M2396" s="48"/>
    </row>
    <row r="2397" s="95" customFormat="1" ht="13.5" spans="1:13">
      <c r="A2397" s="96"/>
      <c r="E2397" s="102" t="s">
        <v>2465</v>
      </c>
      <c r="F2397" s="48"/>
      <c r="G2397" s="48"/>
      <c r="H2397" s="48"/>
      <c r="I2397" s="48"/>
      <c r="J2397" s="48"/>
      <c r="K2397" s="48"/>
      <c r="L2397" s="48"/>
      <c r="M2397" s="48"/>
    </row>
    <row r="2398" s="95" customFormat="1" ht="13.5" spans="1:13">
      <c r="A2398" s="96"/>
      <c r="E2398" s="102" t="s">
        <v>2466</v>
      </c>
      <c r="F2398" s="48"/>
      <c r="G2398" s="48"/>
      <c r="H2398" s="48"/>
      <c r="I2398" s="48"/>
      <c r="J2398" s="48"/>
      <c r="K2398" s="48"/>
      <c r="L2398" s="48"/>
      <c r="M2398" s="48"/>
    </row>
    <row r="2399" s="95" customFormat="1" ht="13.5" spans="1:13">
      <c r="A2399" s="96"/>
      <c r="E2399" s="102" t="s">
        <v>2467</v>
      </c>
      <c r="F2399" s="48"/>
      <c r="G2399" s="48"/>
      <c r="H2399" s="48"/>
      <c r="I2399" s="48"/>
      <c r="J2399" s="48"/>
      <c r="K2399" s="48"/>
      <c r="L2399" s="48"/>
      <c r="M2399" s="48"/>
    </row>
    <row r="2400" s="95" customFormat="1" ht="13.5" spans="1:13">
      <c r="A2400" s="96"/>
      <c r="E2400" s="102" t="s">
        <v>2468</v>
      </c>
      <c r="F2400" s="48"/>
      <c r="G2400" s="48"/>
      <c r="H2400" s="48"/>
      <c r="I2400" s="48"/>
      <c r="J2400" s="48"/>
      <c r="K2400" s="48"/>
      <c r="L2400" s="48"/>
      <c r="M2400" s="48"/>
    </row>
    <row r="2401" s="95" customFormat="1" ht="13.5" spans="1:13">
      <c r="A2401" s="96"/>
      <c r="E2401" s="102" t="s">
        <v>2469</v>
      </c>
      <c r="F2401" s="48"/>
      <c r="G2401" s="48"/>
      <c r="H2401" s="48"/>
      <c r="I2401" s="48"/>
      <c r="J2401" s="48"/>
      <c r="K2401" s="48"/>
      <c r="L2401" s="48"/>
      <c r="M2401" s="48"/>
    </row>
    <row r="2402" s="95" customFormat="1" ht="13.5" spans="1:13">
      <c r="A2402" s="96"/>
      <c r="E2402" s="102" t="s">
        <v>2470</v>
      </c>
      <c r="F2402" s="48"/>
      <c r="G2402" s="48"/>
      <c r="H2402" s="48"/>
      <c r="I2402" s="48"/>
      <c r="J2402" s="48"/>
      <c r="K2402" s="48"/>
      <c r="L2402" s="48"/>
      <c r="M2402" s="48"/>
    </row>
    <row r="2403" s="95" customFormat="1" ht="13.5" spans="1:13">
      <c r="A2403" s="96"/>
      <c r="E2403" s="102" t="s">
        <v>2471</v>
      </c>
      <c r="F2403" s="48"/>
      <c r="G2403" s="48"/>
      <c r="H2403" s="48"/>
      <c r="I2403" s="48"/>
      <c r="J2403" s="48"/>
      <c r="K2403" s="48"/>
      <c r="L2403" s="48"/>
      <c r="M2403" s="48"/>
    </row>
    <row r="2404" s="95" customFormat="1" ht="13.5" spans="1:13">
      <c r="A2404" s="96"/>
      <c r="E2404" s="102" t="s">
        <v>2472</v>
      </c>
      <c r="F2404" s="48"/>
      <c r="G2404" s="48"/>
      <c r="H2404" s="48"/>
      <c r="I2404" s="48"/>
      <c r="J2404" s="48"/>
      <c r="K2404" s="48"/>
      <c r="L2404" s="48"/>
      <c r="M2404" s="48"/>
    </row>
    <row r="2405" s="95" customFormat="1" ht="13.5" spans="1:13">
      <c r="A2405" s="96"/>
      <c r="E2405" s="102" t="s">
        <v>2473</v>
      </c>
      <c r="F2405" s="48"/>
      <c r="G2405" s="48"/>
      <c r="H2405" s="48"/>
      <c r="I2405" s="48"/>
      <c r="J2405" s="48"/>
      <c r="K2405" s="48"/>
      <c r="L2405" s="48"/>
      <c r="M2405" s="48"/>
    </row>
    <row r="2406" s="95" customFormat="1" ht="13.5" spans="1:13">
      <c r="A2406" s="96"/>
      <c r="E2406" s="102" t="s">
        <v>2474</v>
      </c>
      <c r="F2406" s="48"/>
      <c r="G2406" s="48"/>
      <c r="H2406" s="48"/>
      <c r="I2406" s="48"/>
      <c r="J2406" s="48"/>
      <c r="K2406" s="48"/>
      <c r="L2406" s="48"/>
      <c r="M2406" s="48"/>
    </row>
    <row r="2407" s="95" customFormat="1" ht="13.5" spans="1:13">
      <c r="A2407" s="96"/>
      <c r="E2407" s="102" t="s">
        <v>2475</v>
      </c>
      <c r="F2407" s="48"/>
      <c r="G2407" s="48"/>
      <c r="H2407" s="48"/>
      <c r="I2407" s="48"/>
      <c r="J2407" s="48"/>
      <c r="K2407" s="48"/>
      <c r="L2407" s="48"/>
      <c r="M2407" s="48"/>
    </row>
    <row r="2408" s="95" customFormat="1" ht="13.5" spans="1:13">
      <c r="A2408" s="96"/>
      <c r="E2408" s="102" t="s">
        <v>2476</v>
      </c>
      <c r="F2408" s="48"/>
      <c r="G2408" s="48"/>
      <c r="H2408" s="48"/>
      <c r="I2408" s="48"/>
      <c r="J2408" s="48"/>
      <c r="K2408" s="48"/>
      <c r="L2408" s="48"/>
      <c r="M2408" s="48"/>
    </row>
    <row r="2409" s="95" customFormat="1" ht="13.5" spans="1:13">
      <c r="A2409" s="96"/>
      <c r="E2409" s="102" t="s">
        <v>2477</v>
      </c>
      <c r="F2409" s="48"/>
      <c r="G2409" s="48"/>
      <c r="H2409" s="48"/>
      <c r="I2409" s="48"/>
      <c r="J2409" s="48"/>
      <c r="K2409" s="48"/>
      <c r="L2409" s="48"/>
      <c r="M2409" s="48"/>
    </row>
    <row r="2410" s="95" customFormat="1" ht="13.5" spans="1:13">
      <c r="A2410" s="96"/>
      <c r="E2410" s="102" t="s">
        <v>2478</v>
      </c>
      <c r="F2410" s="48"/>
      <c r="G2410" s="48"/>
      <c r="H2410" s="48"/>
      <c r="I2410" s="48"/>
      <c r="J2410" s="48"/>
      <c r="K2410" s="48"/>
      <c r="L2410" s="48"/>
      <c r="M2410" s="48"/>
    </row>
    <row r="2411" s="95" customFormat="1" ht="13.5" spans="1:13">
      <c r="A2411" s="96"/>
      <c r="E2411" s="102" t="s">
        <v>2479</v>
      </c>
      <c r="F2411" s="48"/>
      <c r="G2411" s="48"/>
      <c r="H2411" s="48"/>
      <c r="I2411" s="48"/>
      <c r="J2411" s="48"/>
      <c r="K2411" s="48"/>
      <c r="L2411" s="48"/>
      <c r="M2411" s="48"/>
    </row>
    <row r="2412" s="95" customFormat="1" ht="13.5" spans="1:13">
      <c r="A2412" s="96"/>
      <c r="E2412" s="102" t="s">
        <v>2480</v>
      </c>
      <c r="F2412" s="48"/>
      <c r="G2412" s="48"/>
      <c r="H2412" s="48"/>
      <c r="I2412" s="48"/>
      <c r="J2412" s="48"/>
      <c r="K2412" s="48"/>
      <c r="L2412" s="48"/>
      <c r="M2412" s="48"/>
    </row>
    <row r="2413" s="95" customFormat="1" ht="13.5" spans="1:13">
      <c r="A2413" s="96"/>
      <c r="E2413" s="102" t="s">
        <v>2481</v>
      </c>
      <c r="F2413" s="48"/>
      <c r="G2413" s="48"/>
      <c r="H2413" s="48"/>
      <c r="I2413" s="48"/>
      <c r="J2413" s="48"/>
      <c r="K2413" s="48"/>
      <c r="L2413" s="48"/>
      <c r="M2413" s="48"/>
    </row>
    <row r="2414" s="95" customFormat="1" ht="13.5" spans="1:13">
      <c r="A2414" s="96"/>
      <c r="E2414" s="102" t="s">
        <v>2482</v>
      </c>
      <c r="F2414" s="48"/>
      <c r="G2414" s="48"/>
      <c r="H2414" s="48"/>
      <c r="I2414" s="48"/>
      <c r="J2414" s="48"/>
      <c r="K2414" s="48"/>
      <c r="L2414" s="48"/>
      <c r="M2414" s="48"/>
    </row>
    <row r="2415" s="95" customFormat="1" ht="13.5" spans="1:13">
      <c r="A2415" s="96"/>
      <c r="E2415" s="102" t="s">
        <v>2483</v>
      </c>
      <c r="F2415" s="48"/>
      <c r="G2415" s="48"/>
      <c r="H2415" s="48"/>
      <c r="I2415" s="48"/>
      <c r="J2415" s="48"/>
      <c r="K2415" s="48"/>
      <c r="L2415" s="48"/>
      <c r="M2415" s="48"/>
    </row>
    <row r="2416" s="95" customFormat="1" ht="13.5" spans="1:13">
      <c r="A2416" s="96"/>
      <c r="E2416" s="102" t="s">
        <v>2484</v>
      </c>
      <c r="F2416" s="48"/>
      <c r="G2416" s="48"/>
      <c r="H2416" s="48"/>
      <c r="I2416" s="48"/>
      <c r="J2416" s="48"/>
      <c r="K2416" s="48"/>
      <c r="L2416" s="48"/>
      <c r="M2416" s="48"/>
    </row>
    <row r="2417" s="95" customFormat="1" ht="13.5" spans="1:13">
      <c r="A2417" s="96"/>
      <c r="E2417" s="102" t="s">
        <v>2485</v>
      </c>
      <c r="F2417" s="48"/>
      <c r="G2417" s="48"/>
      <c r="H2417" s="48"/>
      <c r="I2417" s="48"/>
      <c r="J2417" s="48"/>
      <c r="K2417" s="48"/>
      <c r="L2417" s="48"/>
      <c r="M2417" s="48"/>
    </row>
    <row r="2418" s="95" customFormat="1" ht="13.5" spans="1:13">
      <c r="A2418" s="96"/>
      <c r="E2418" s="102" t="s">
        <v>2486</v>
      </c>
      <c r="F2418" s="48"/>
      <c r="G2418" s="48"/>
      <c r="H2418" s="48"/>
      <c r="I2418" s="48"/>
      <c r="J2418" s="48"/>
      <c r="K2418" s="48"/>
      <c r="L2418" s="48"/>
      <c r="M2418" s="48"/>
    </row>
    <row r="2419" s="95" customFormat="1" ht="13.5" spans="1:13">
      <c r="A2419" s="96"/>
      <c r="E2419" s="102" t="s">
        <v>2487</v>
      </c>
      <c r="F2419" s="48"/>
      <c r="G2419" s="48"/>
      <c r="H2419" s="48"/>
      <c r="I2419" s="48"/>
      <c r="J2419" s="48"/>
      <c r="K2419" s="48"/>
      <c r="L2419" s="48"/>
      <c r="M2419" s="48"/>
    </row>
    <row r="2420" s="95" customFormat="1" ht="13.5" spans="1:13">
      <c r="A2420" s="96"/>
      <c r="E2420" s="102" t="s">
        <v>2488</v>
      </c>
      <c r="F2420" s="48"/>
      <c r="G2420" s="48"/>
      <c r="H2420" s="48"/>
      <c r="I2420" s="48"/>
      <c r="J2420" s="48"/>
      <c r="K2420" s="48"/>
      <c r="L2420" s="48"/>
      <c r="M2420" s="48"/>
    </row>
    <row r="2421" s="95" customFormat="1" ht="13.5" spans="1:13">
      <c r="A2421" s="96"/>
      <c r="E2421" s="102" t="s">
        <v>2489</v>
      </c>
      <c r="F2421" s="48"/>
      <c r="G2421" s="48"/>
      <c r="H2421" s="48"/>
      <c r="I2421" s="48"/>
      <c r="J2421" s="48"/>
      <c r="K2421" s="48"/>
      <c r="L2421" s="48"/>
      <c r="M2421" s="48"/>
    </row>
    <row r="2422" s="95" customFormat="1" ht="13.5" spans="1:13">
      <c r="A2422" s="96"/>
      <c r="E2422" s="102" t="s">
        <v>2490</v>
      </c>
      <c r="F2422" s="48"/>
      <c r="G2422" s="48"/>
      <c r="H2422" s="48"/>
      <c r="I2422" s="48"/>
      <c r="J2422" s="48"/>
      <c r="K2422" s="48"/>
      <c r="L2422" s="48"/>
      <c r="M2422" s="48"/>
    </row>
    <row r="2423" s="95" customFormat="1" ht="13.5" spans="1:13">
      <c r="A2423" s="96"/>
      <c r="E2423" s="102" t="s">
        <v>2491</v>
      </c>
      <c r="F2423" s="48"/>
      <c r="G2423" s="48"/>
      <c r="H2423" s="48"/>
      <c r="I2423" s="48"/>
      <c r="J2423" s="48"/>
      <c r="K2423" s="48"/>
      <c r="L2423" s="48"/>
      <c r="M2423" s="48"/>
    </row>
    <row r="2424" s="95" customFormat="1" ht="13.5" spans="1:13">
      <c r="A2424" s="96"/>
      <c r="E2424" s="102" t="s">
        <v>2492</v>
      </c>
      <c r="F2424" s="48"/>
      <c r="G2424" s="48"/>
      <c r="H2424" s="48"/>
      <c r="I2424" s="48"/>
      <c r="J2424" s="48"/>
      <c r="K2424" s="48"/>
      <c r="L2424" s="48"/>
      <c r="M2424" s="48"/>
    </row>
    <row r="2425" s="95" customFormat="1" ht="13.5" spans="1:13">
      <c r="A2425" s="96"/>
      <c r="E2425" s="102" t="s">
        <v>2493</v>
      </c>
      <c r="F2425" s="48"/>
      <c r="G2425" s="48"/>
      <c r="H2425" s="48"/>
      <c r="I2425" s="48"/>
      <c r="J2425" s="48"/>
      <c r="K2425" s="48"/>
      <c r="L2425" s="48"/>
      <c r="M2425" s="48"/>
    </row>
    <row r="2426" s="95" customFormat="1" ht="13.5" spans="1:13">
      <c r="A2426" s="96"/>
      <c r="E2426" s="102" t="s">
        <v>2494</v>
      </c>
      <c r="F2426" s="48"/>
      <c r="G2426" s="48"/>
      <c r="H2426" s="48"/>
      <c r="I2426" s="48"/>
      <c r="J2426" s="48"/>
      <c r="K2426" s="48"/>
      <c r="L2426" s="48"/>
      <c r="M2426" s="48"/>
    </row>
    <row r="2427" s="95" customFormat="1" ht="13.5" spans="1:13">
      <c r="A2427" s="96"/>
      <c r="E2427" s="102" t="s">
        <v>2495</v>
      </c>
      <c r="F2427" s="48"/>
      <c r="G2427" s="48"/>
      <c r="H2427" s="48"/>
      <c r="I2427" s="48"/>
      <c r="J2427" s="48"/>
      <c r="K2427" s="48"/>
      <c r="L2427" s="48"/>
      <c r="M2427" s="48"/>
    </row>
    <row r="2428" s="95" customFormat="1" ht="13.5" spans="1:13">
      <c r="A2428" s="96"/>
      <c r="E2428" s="102" t="s">
        <v>2496</v>
      </c>
      <c r="F2428" s="48"/>
      <c r="G2428" s="48"/>
      <c r="H2428" s="48"/>
      <c r="I2428" s="48"/>
      <c r="J2428" s="48"/>
      <c r="K2428" s="48"/>
      <c r="L2428" s="48"/>
      <c r="M2428" s="48"/>
    </row>
    <row r="2429" s="95" customFormat="1" ht="13.5" spans="1:13">
      <c r="A2429" s="96"/>
      <c r="E2429" s="102" t="s">
        <v>2497</v>
      </c>
      <c r="F2429" s="48"/>
      <c r="G2429" s="48"/>
      <c r="H2429" s="48"/>
      <c r="I2429" s="48"/>
      <c r="J2429" s="48"/>
      <c r="K2429" s="48"/>
      <c r="L2429" s="48"/>
      <c r="M2429" s="48"/>
    </row>
    <row r="2430" s="95" customFormat="1" ht="13.5" spans="1:13">
      <c r="A2430" s="96"/>
      <c r="E2430" s="102" t="s">
        <v>2498</v>
      </c>
      <c r="F2430" s="48"/>
      <c r="G2430" s="48"/>
      <c r="H2430" s="48"/>
      <c r="I2430" s="48"/>
      <c r="J2430" s="48"/>
      <c r="K2430" s="48"/>
      <c r="L2430" s="48"/>
      <c r="M2430" s="48"/>
    </row>
    <row r="2431" s="95" customFormat="1" ht="13.5" spans="1:13">
      <c r="A2431" s="96"/>
      <c r="E2431" s="102" t="s">
        <v>2499</v>
      </c>
      <c r="F2431" s="48"/>
      <c r="G2431" s="48"/>
      <c r="H2431" s="48"/>
      <c r="I2431" s="48"/>
      <c r="J2431" s="48"/>
      <c r="K2431" s="48"/>
      <c r="L2431" s="48"/>
      <c r="M2431" s="48"/>
    </row>
    <row r="2432" s="95" customFormat="1" ht="13.5" spans="1:13">
      <c r="A2432" s="96"/>
      <c r="E2432" s="102" t="s">
        <v>2500</v>
      </c>
      <c r="F2432" s="48"/>
      <c r="G2432" s="48"/>
      <c r="H2432" s="48"/>
      <c r="I2432" s="48"/>
      <c r="J2432" s="48"/>
      <c r="K2432" s="48"/>
      <c r="L2432" s="48"/>
      <c r="M2432" s="48"/>
    </row>
    <row r="2433" s="95" customFormat="1" ht="13.5" spans="1:13">
      <c r="A2433" s="96"/>
      <c r="E2433" s="102" t="s">
        <v>2501</v>
      </c>
      <c r="F2433" s="48"/>
      <c r="G2433" s="48"/>
      <c r="H2433" s="48"/>
      <c r="I2433" s="48"/>
      <c r="J2433" s="48"/>
      <c r="K2433" s="48"/>
      <c r="L2433" s="48"/>
      <c r="M2433" s="48"/>
    </row>
    <row r="2434" s="95" customFormat="1" ht="13.5" spans="1:13">
      <c r="A2434" s="96"/>
      <c r="E2434" s="102" t="s">
        <v>2502</v>
      </c>
      <c r="F2434" s="48"/>
      <c r="G2434" s="48"/>
      <c r="H2434" s="48"/>
      <c r="I2434" s="48"/>
      <c r="J2434" s="48"/>
      <c r="K2434" s="48"/>
      <c r="L2434" s="48"/>
      <c r="M2434" s="48"/>
    </row>
    <row r="2435" s="95" customFormat="1" ht="13.5" spans="1:13">
      <c r="A2435" s="96"/>
      <c r="E2435" s="102" t="s">
        <v>2503</v>
      </c>
      <c r="F2435" s="48"/>
      <c r="G2435" s="48"/>
      <c r="H2435" s="48"/>
      <c r="I2435" s="48"/>
      <c r="J2435" s="48"/>
      <c r="K2435" s="48"/>
      <c r="L2435" s="48"/>
      <c r="M2435" s="48"/>
    </row>
    <row r="2436" s="95" customFormat="1" ht="13.5" spans="1:13">
      <c r="A2436" s="96"/>
      <c r="E2436" s="102" t="s">
        <v>2504</v>
      </c>
      <c r="F2436" s="48"/>
      <c r="G2436" s="48"/>
      <c r="H2436" s="48"/>
      <c r="I2436" s="48"/>
      <c r="J2436" s="48"/>
      <c r="K2436" s="48"/>
      <c r="L2436" s="48"/>
      <c r="M2436" s="48"/>
    </row>
    <row r="2437" s="95" customFormat="1" ht="13.5" spans="1:13">
      <c r="A2437" s="96"/>
      <c r="E2437" s="102" t="s">
        <v>2505</v>
      </c>
      <c r="F2437" s="48"/>
      <c r="G2437" s="48"/>
      <c r="H2437" s="48"/>
      <c r="I2437" s="48"/>
      <c r="J2437" s="48"/>
      <c r="K2437" s="48"/>
      <c r="L2437" s="48"/>
      <c r="M2437" s="48"/>
    </row>
    <row r="2438" s="95" customFormat="1" ht="13.5" spans="1:13">
      <c r="A2438" s="96"/>
      <c r="E2438" s="102" t="s">
        <v>2506</v>
      </c>
      <c r="F2438" s="48"/>
      <c r="G2438" s="48"/>
      <c r="H2438" s="48"/>
      <c r="I2438" s="48"/>
      <c r="J2438" s="48"/>
      <c r="K2438" s="48"/>
      <c r="L2438" s="48"/>
      <c r="M2438" s="48"/>
    </row>
    <row r="2439" s="95" customFormat="1" ht="13.5" spans="1:13">
      <c r="A2439" s="96"/>
      <c r="E2439" s="102" t="s">
        <v>2507</v>
      </c>
      <c r="F2439" s="48"/>
      <c r="G2439" s="48"/>
      <c r="H2439" s="48"/>
      <c r="I2439" s="48"/>
      <c r="J2439" s="48"/>
      <c r="K2439" s="48"/>
      <c r="L2439" s="48"/>
      <c r="M2439" s="48"/>
    </row>
    <row r="2440" s="95" customFormat="1" ht="13.5" spans="1:13">
      <c r="A2440" s="96"/>
      <c r="E2440" s="102" t="s">
        <v>2508</v>
      </c>
      <c r="F2440" s="48"/>
      <c r="G2440" s="48"/>
      <c r="H2440" s="48"/>
      <c r="I2440" s="48"/>
      <c r="J2440" s="48"/>
      <c r="K2440" s="48"/>
      <c r="L2440" s="48"/>
      <c r="M2440" s="48"/>
    </row>
    <row r="2441" s="95" customFormat="1" ht="13.5" spans="1:13">
      <c r="A2441" s="96"/>
      <c r="E2441" s="102" t="s">
        <v>2509</v>
      </c>
      <c r="F2441" s="48"/>
      <c r="G2441" s="48"/>
      <c r="H2441" s="48"/>
      <c r="I2441" s="48"/>
      <c r="J2441" s="48"/>
      <c r="K2441" s="48"/>
      <c r="L2441" s="48"/>
      <c r="M2441" s="48"/>
    </row>
    <row r="2442" s="95" customFormat="1" ht="13.5" spans="1:13">
      <c r="A2442" s="96"/>
      <c r="E2442" s="102" t="s">
        <v>2510</v>
      </c>
      <c r="F2442" s="48"/>
      <c r="G2442" s="48"/>
      <c r="H2442" s="48"/>
      <c r="I2442" s="48"/>
      <c r="J2442" s="48"/>
      <c r="K2442" s="48"/>
      <c r="L2442" s="48"/>
      <c r="M2442" s="48"/>
    </row>
    <row r="2443" s="95" customFormat="1" ht="13.5" spans="1:13">
      <c r="A2443" s="96"/>
      <c r="E2443" s="102" t="s">
        <v>2511</v>
      </c>
      <c r="F2443" s="48"/>
      <c r="G2443" s="48"/>
      <c r="H2443" s="48"/>
      <c r="I2443" s="48"/>
      <c r="J2443" s="48"/>
      <c r="K2443" s="48"/>
      <c r="L2443" s="48"/>
      <c r="M2443" s="48"/>
    </row>
    <row r="2444" s="95" customFormat="1" ht="13.5" spans="1:13">
      <c r="A2444" s="96"/>
      <c r="E2444" s="102" t="s">
        <v>2512</v>
      </c>
      <c r="F2444" s="48"/>
      <c r="G2444" s="48"/>
      <c r="H2444" s="48"/>
      <c r="I2444" s="48"/>
      <c r="J2444" s="48"/>
      <c r="K2444" s="48"/>
      <c r="L2444" s="48"/>
      <c r="M2444" s="48"/>
    </row>
    <row r="2445" s="95" customFormat="1" ht="13.5" spans="1:13">
      <c r="A2445" s="96"/>
      <c r="E2445" s="102" t="s">
        <v>2513</v>
      </c>
      <c r="F2445" s="48"/>
      <c r="G2445" s="48"/>
      <c r="H2445" s="48"/>
      <c r="I2445" s="48"/>
      <c r="J2445" s="48"/>
      <c r="K2445" s="48"/>
      <c r="L2445" s="48"/>
      <c r="M2445" s="48"/>
    </row>
    <row r="2446" s="95" customFormat="1" ht="13.5" spans="1:13">
      <c r="A2446" s="96"/>
      <c r="E2446" s="102" t="s">
        <v>2514</v>
      </c>
      <c r="F2446" s="48"/>
      <c r="G2446" s="48"/>
      <c r="H2446" s="48"/>
      <c r="I2446" s="48"/>
      <c r="J2446" s="48"/>
      <c r="K2446" s="48"/>
      <c r="L2446" s="48"/>
      <c r="M2446" s="48"/>
    </row>
    <row r="2447" s="95" customFormat="1" ht="13.5" spans="1:13">
      <c r="A2447" s="96"/>
      <c r="E2447" s="102" t="s">
        <v>2515</v>
      </c>
      <c r="F2447" s="48"/>
      <c r="G2447" s="48"/>
      <c r="H2447" s="48"/>
      <c r="I2447" s="48"/>
      <c r="J2447" s="48"/>
      <c r="K2447" s="48"/>
      <c r="L2447" s="48"/>
      <c r="M2447" s="48"/>
    </row>
    <row r="2448" s="95" customFormat="1" ht="13.5" spans="1:13">
      <c r="A2448" s="96"/>
      <c r="E2448" s="102" t="s">
        <v>2516</v>
      </c>
      <c r="F2448" s="48"/>
      <c r="G2448" s="48"/>
      <c r="H2448" s="48"/>
      <c r="I2448" s="48"/>
      <c r="J2448" s="48"/>
      <c r="K2448" s="48"/>
      <c r="L2448" s="48"/>
      <c r="M2448" s="48"/>
    </row>
    <row r="2449" s="95" customFormat="1" ht="13.5" spans="1:13">
      <c r="A2449" s="96"/>
      <c r="E2449" s="102" t="s">
        <v>2517</v>
      </c>
      <c r="F2449" s="48"/>
      <c r="G2449" s="48"/>
      <c r="H2449" s="48"/>
      <c r="I2449" s="48"/>
      <c r="J2449" s="48"/>
      <c r="K2449" s="48"/>
      <c r="L2449" s="48"/>
      <c r="M2449" s="48"/>
    </row>
    <row r="2450" s="95" customFormat="1" ht="13.5" spans="1:13">
      <c r="A2450" s="96"/>
      <c r="E2450" s="102" t="s">
        <v>2518</v>
      </c>
      <c r="F2450" s="48"/>
      <c r="G2450" s="48"/>
      <c r="H2450" s="48"/>
      <c r="I2450" s="48"/>
      <c r="J2450" s="48"/>
      <c r="K2450" s="48"/>
      <c r="L2450" s="48"/>
      <c r="M2450" s="48"/>
    </row>
    <row r="2451" s="95" customFormat="1" ht="13.5" spans="1:13">
      <c r="A2451" s="96"/>
      <c r="E2451" s="102" t="s">
        <v>2519</v>
      </c>
      <c r="F2451" s="48"/>
      <c r="G2451" s="48"/>
      <c r="H2451" s="48"/>
      <c r="I2451" s="48"/>
      <c r="J2451" s="48"/>
      <c r="K2451" s="48"/>
      <c r="L2451" s="48"/>
      <c r="M2451" s="48"/>
    </row>
    <row r="2452" s="95" customFormat="1" ht="13.5" spans="1:13">
      <c r="A2452" s="96"/>
      <c r="E2452" s="102" t="s">
        <v>2520</v>
      </c>
      <c r="F2452" s="48"/>
      <c r="G2452" s="48"/>
      <c r="H2452" s="48"/>
      <c r="I2452" s="48"/>
      <c r="J2452" s="48"/>
      <c r="K2452" s="48"/>
      <c r="L2452" s="48"/>
      <c r="M2452" s="48"/>
    </row>
    <row r="2453" s="95" customFormat="1" ht="13.5" spans="1:13">
      <c r="A2453" s="96"/>
      <c r="E2453" s="102" t="s">
        <v>2521</v>
      </c>
      <c r="F2453" s="48"/>
      <c r="G2453" s="48"/>
      <c r="H2453" s="48"/>
      <c r="I2453" s="48"/>
      <c r="J2453" s="48"/>
      <c r="K2453" s="48"/>
      <c r="L2453" s="48"/>
      <c r="M2453" s="48"/>
    </row>
    <row r="2454" s="95" customFormat="1" ht="13.5" spans="1:13">
      <c r="A2454" s="96"/>
      <c r="E2454" s="102" t="s">
        <v>2522</v>
      </c>
      <c r="F2454" s="48"/>
      <c r="G2454" s="48"/>
      <c r="H2454" s="48"/>
      <c r="I2454" s="48"/>
      <c r="J2454" s="48"/>
      <c r="K2454" s="48"/>
      <c r="L2454" s="48"/>
      <c r="M2454" s="48"/>
    </row>
    <row r="2455" s="95" customFormat="1" ht="13.5" spans="1:13">
      <c r="A2455" s="96"/>
      <c r="E2455" s="102" t="s">
        <v>2523</v>
      </c>
      <c r="F2455" s="48"/>
      <c r="G2455" s="48"/>
      <c r="H2455" s="48"/>
      <c r="I2455" s="48"/>
      <c r="J2455" s="48"/>
      <c r="K2455" s="48"/>
      <c r="L2455" s="48"/>
      <c r="M2455" s="48"/>
    </row>
    <row r="2456" s="95" customFormat="1" ht="13.5" spans="1:13">
      <c r="A2456" s="96"/>
      <c r="E2456" s="102" t="s">
        <v>2524</v>
      </c>
      <c r="F2456" s="48"/>
      <c r="G2456" s="48"/>
      <c r="H2456" s="48"/>
      <c r="I2456" s="48"/>
      <c r="J2456" s="48"/>
      <c r="K2456" s="48"/>
      <c r="L2456" s="48"/>
      <c r="M2456" s="48"/>
    </row>
    <row r="2457" s="95" customFormat="1" ht="13.5" spans="1:13">
      <c r="A2457" s="96"/>
      <c r="E2457" s="102" t="s">
        <v>2525</v>
      </c>
      <c r="F2457" s="48"/>
      <c r="G2457" s="48"/>
      <c r="H2457" s="48"/>
      <c r="I2457" s="48"/>
      <c r="J2457" s="48"/>
      <c r="K2457" s="48"/>
      <c r="L2457" s="48"/>
      <c r="M2457" s="48"/>
    </row>
    <row r="2458" s="95" customFormat="1" ht="13.5" spans="1:13">
      <c r="A2458" s="96"/>
      <c r="E2458" s="102" t="s">
        <v>2526</v>
      </c>
      <c r="F2458" s="48"/>
      <c r="G2458" s="48"/>
      <c r="H2458" s="48"/>
      <c r="I2458" s="48"/>
      <c r="J2458" s="48"/>
      <c r="K2458" s="48"/>
      <c r="L2458" s="48"/>
      <c r="M2458" s="48"/>
    </row>
    <row r="2459" s="95" customFormat="1" ht="13.5" spans="1:13">
      <c r="A2459" s="96"/>
      <c r="E2459" s="102" t="s">
        <v>2527</v>
      </c>
      <c r="F2459" s="48"/>
      <c r="G2459" s="48"/>
      <c r="H2459" s="48"/>
      <c r="I2459" s="48"/>
      <c r="J2459" s="48"/>
      <c r="K2459" s="48"/>
      <c r="L2459" s="48"/>
      <c r="M2459" s="48"/>
    </row>
    <row r="2460" s="95" customFormat="1" ht="13.5" spans="1:13">
      <c r="A2460" s="96"/>
      <c r="E2460" s="102" t="s">
        <v>2528</v>
      </c>
      <c r="F2460" s="48"/>
      <c r="G2460" s="48"/>
      <c r="H2460" s="48"/>
      <c r="I2460" s="48"/>
      <c r="J2460" s="48"/>
      <c r="K2460" s="48"/>
      <c r="L2460" s="48"/>
      <c r="M2460" s="48"/>
    </row>
    <row r="2461" s="95" customFormat="1" ht="13.5" spans="1:13">
      <c r="A2461" s="96"/>
      <c r="E2461" s="102" t="s">
        <v>2529</v>
      </c>
      <c r="F2461" s="48"/>
      <c r="G2461" s="48"/>
      <c r="H2461" s="48"/>
      <c r="I2461" s="48"/>
      <c r="J2461" s="48"/>
      <c r="K2461" s="48"/>
      <c r="L2461" s="48"/>
      <c r="M2461" s="48"/>
    </row>
    <row r="2462" s="95" customFormat="1" ht="13.5" spans="1:13">
      <c r="A2462" s="96"/>
      <c r="E2462" s="102" t="s">
        <v>2530</v>
      </c>
      <c r="F2462" s="48"/>
      <c r="G2462" s="48"/>
      <c r="H2462" s="48"/>
      <c r="I2462" s="48"/>
      <c r="J2462" s="48"/>
      <c r="K2462" s="48"/>
      <c r="L2462" s="48"/>
      <c r="M2462" s="48"/>
    </row>
    <row r="2463" s="95" customFormat="1" ht="13.5" spans="1:13">
      <c r="A2463" s="96"/>
      <c r="E2463" s="102" t="s">
        <v>2531</v>
      </c>
      <c r="F2463" s="48"/>
      <c r="G2463" s="48"/>
      <c r="H2463" s="48"/>
      <c r="I2463" s="48"/>
      <c r="J2463" s="48"/>
      <c r="K2463" s="48"/>
      <c r="L2463" s="48"/>
      <c r="M2463" s="48"/>
    </row>
    <row r="2464" s="95" customFormat="1" ht="13.5" spans="1:13">
      <c r="A2464" s="96"/>
      <c r="E2464" s="102" t="s">
        <v>2532</v>
      </c>
      <c r="F2464" s="48"/>
      <c r="G2464" s="48"/>
      <c r="H2464" s="48"/>
      <c r="I2464" s="48"/>
      <c r="J2464" s="48"/>
      <c r="K2464" s="48"/>
      <c r="L2464" s="48"/>
      <c r="M2464" s="48"/>
    </row>
    <row r="2465" s="95" customFormat="1" ht="13.5" spans="1:13">
      <c r="A2465" s="96"/>
      <c r="E2465" s="102" t="s">
        <v>2533</v>
      </c>
      <c r="F2465" s="48"/>
      <c r="G2465" s="48"/>
      <c r="H2465" s="48"/>
      <c r="I2465" s="48"/>
      <c r="J2465" s="48"/>
      <c r="K2465" s="48"/>
      <c r="L2465" s="48"/>
      <c r="M2465" s="48"/>
    </row>
    <row r="2466" s="95" customFormat="1" ht="13.5" spans="1:13">
      <c r="A2466" s="96"/>
      <c r="E2466" s="102" t="s">
        <v>2534</v>
      </c>
      <c r="F2466" s="48"/>
      <c r="G2466" s="48"/>
      <c r="H2466" s="48"/>
      <c r="I2466" s="48"/>
      <c r="J2466" s="48"/>
      <c r="K2466" s="48"/>
      <c r="L2466" s="48"/>
      <c r="M2466" s="48"/>
    </row>
    <row r="2467" s="95" customFormat="1" ht="13.5" spans="1:13">
      <c r="A2467" s="96"/>
      <c r="E2467" s="102" t="s">
        <v>2535</v>
      </c>
      <c r="F2467" s="48"/>
      <c r="G2467" s="48"/>
      <c r="H2467" s="48"/>
      <c r="I2467" s="48"/>
      <c r="J2467" s="48"/>
      <c r="K2467" s="48"/>
      <c r="L2467" s="48"/>
      <c r="M2467" s="48"/>
    </row>
    <row r="2468" s="95" customFormat="1" ht="13.5" spans="1:13">
      <c r="A2468" s="96"/>
      <c r="E2468" s="102" t="s">
        <v>2536</v>
      </c>
      <c r="F2468" s="48"/>
      <c r="G2468" s="48"/>
      <c r="H2468" s="48"/>
      <c r="I2468" s="48"/>
      <c r="J2468" s="48"/>
      <c r="K2468" s="48"/>
      <c r="L2468" s="48"/>
      <c r="M2468" s="48"/>
    </row>
    <row r="2469" s="95" customFormat="1" ht="13.5" spans="1:13">
      <c r="A2469" s="96"/>
      <c r="E2469" s="102" t="s">
        <v>2537</v>
      </c>
      <c r="F2469" s="48"/>
      <c r="G2469" s="48"/>
      <c r="H2469" s="48"/>
      <c r="I2469" s="48"/>
      <c r="J2469" s="48"/>
      <c r="K2469" s="48"/>
      <c r="L2469" s="48"/>
      <c r="M2469" s="48"/>
    </row>
    <row r="2470" s="95" customFormat="1" ht="13.5" spans="1:13">
      <c r="A2470" s="96"/>
      <c r="E2470" s="102" t="s">
        <v>2538</v>
      </c>
      <c r="F2470" s="48"/>
      <c r="G2470" s="48"/>
      <c r="H2470" s="48"/>
      <c r="I2470" s="48"/>
      <c r="J2470" s="48"/>
      <c r="K2470" s="48"/>
      <c r="L2470" s="48"/>
      <c r="M2470" s="48"/>
    </row>
    <row r="2471" s="95" customFormat="1" ht="13.5" spans="1:13">
      <c r="A2471" s="96"/>
      <c r="E2471" s="102" t="s">
        <v>2539</v>
      </c>
      <c r="F2471" s="48"/>
      <c r="G2471" s="48"/>
      <c r="H2471" s="48"/>
      <c r="I2471" s="48"/>
      <c r="J2471" s="48"/>
      <c r="K2471" s="48"/>
      <c r="L2471" s="48"/>
      <c r="M2471" s="48"/>
    </row>
    <row r="2472" s="95" customFormat="1" ht="13.5" spans="1:13">
      <c r="A2472" s="96"/>
      <c r="E2472" s="102" t="s">
        <v>2540</v>
      </c>
      <c r="F2472" s="48"/>
      <c r="G2472" s="48"/>
      <c r="H2472" s="48"/>
      <c r="I2472" s="48"/>
      <c r="J2472" s="48"/>
      <c r="K2472" s="48"/>
      <c r="L2472" s="48"/>
      <c r="M2472" s="48"/>
    </row>
    <row r="2473" s="95" customFormat="1" ht="13.5" spans="1:13">
      <c r="A2473" s="96"/>
      <c r="E2473" s="102" t="s">
        <v>2541</v>
      </c>
      <c r="F2473" s="48"/>
      <c r="G2473" s="48"/>
      <c r="H2473" s="48"/>
      <c r="I2473" s="48"/>
      <c r="J2473" s="48"/>
      <c r="K2473" s="48"/>
      <c r="L2473" s="48"/>
      <c r="M2473" s="48"/>
    </row>
    <row r="2474" s="95" customFormat="1" ht="13.5" spans="1:13">
      <c r="A2474" s="96"/>
      <c r="E2474" s="102" t="s">
        <v>2542</v>
      </c>
      <c r="F2474" s="48"/>
      <c r="G2474" s="48"/>
      <c r="H2474" s="48"/>
      <c r="I2474" s="48"/>
      <c r="J2474" s="48"/>
      <c r="K2474" s="48"/>
      <c r="L2474" s="48"/>
      <c r="M2474" s="48"/>
    </row>
    <row r="2475" s="95" customFormat="1" ht="13.5" spans="1:13">
      <c r="A2475" s="96"/>
      <c r="E2475" s="102" t="s">
        <v>2543</v>
      </c>
      <c r="F2475" s="48"/>
      <c r="G2475" s="48"/>
      <c r="H2475" s="48"/>
      <c r="I2475" s="48"/>
      <c r="J2475" s="48"/>
      <c r="K2475" s="48"/>
      <c r="L2475" s="48"/>
      <c r="M2475" s="48"/>
    </row>
    <row r="2476" s="95" customFormat="1" ht="13.5" spans="1:13">
      <c r="A2476" s="96"/>
      <c r="E2476" s="102" t="s">
        <v>2544</v>
      </c>
      <c r="F2476" s="48"/>
      <c r="G2476" s="48"/>
      <c r="H2476" s="48"/>
      <c r="I2476" s="48"/>
      <c r="J2476" s="48"/>
      <c r="K2476" s="48"/>
      <c r="L2476" s="48"/>
      <c r="M2476" s="48"/>
    </row>
    <row r="2477" s="95" customFormat="1" ht="13.5" spans="1:13">
      <c r="A2477" s="96"/>
      <c r="E2477" s="102" t="s">
        <v>2545</v>
      </c>
      <c r="F2477" s="48"/>
      <c r="G2477" s="48"/>
      <c r="H2477" s="48"/>
      <c r="I2477" s="48"/>
      <c r="J2477" s="48"/>
      <c r="K2477" s="48"/>
      <c r="L2477" s="48"/>
      <c r="M2477" s="48"/>
    </row>
    <row r="2478" s="95" customFormat="1" ht="13.5" spans="1:13">
      <c r="A2478" s="96"/>
      <c r="E2478" s="102" t="s">
        <v>2546</v>
      </c>
      <c r="F2478" s="48"/>
      <c r="G2478" s="48"/>
      <c r="H2478" s="48"/>
      <c r="I2478" s="48"/>
      <c r="J2478" s="48"/>
      <c r="K2478" s="48"/>
      <c r="L2478" s="48"/>
      <c r="M2478" s="48"/>
    </row>
    <row r="2479" s="95" customFormat="1" ht="13.5" spans="1:13">
      <c r="A2479" s="96"/>
      <c r="E2479" s="102" t="s">
        <v>2547</v>
      </c>
      <c r="F2479" s="48"/>
      <c r="G2479" s="48"/>
      <c r="H2479" s="48"/>
      <c r="I2479" s="48"/>
      <c r="J2479" s="48"/>
      <c r="K2479" s="48"/>
      <c r="L2479" s="48"/>
      <c r="M2479" s="48"/>
    </row>
    <row r="2480" s="95" customFormat="1" ht="13.5" spans="1:13">
      <c r="A2480" s="96"/>
      <c r="E2480" s="102" t="s">
        <v>2548</v>
      </c>
      <c r="F2480" s="48"/>
      <c r="G2480" s="48"/>
      <c r="H2480" s="48"/>
      <c r="I2480" s="48"/>
      <c r="J2480" s="48"/>
      <c r="K2480" s="48"/>
      <c r="L2480" s="48"/>
      <c r="M2480" s="48"/>
    </row>
    <row r="2481" s="95" customFormat="1" ht="13.5" spans="1:13">
      <c r="A2481" s="96"/>
      <c r="E2481" s="102" t="s">
        <v>2549</v>
      </c>
      <c r="F2481" s="48"/>
      <c r="G2481" s="48"/>
      <c r="H2481" s="48"/>
      <c r="I2481" s="48"/>
      <c r="J2481" s="48"/>
      <c r="K2481" s="48"/>
      <c r="L2481" s="48"/>
      <c r="M2481" s="48"/>
    </row>
    <row r="2482" s="95" customFormat="1" ht="13.5" spans="1:13">
      <c r="A2482" s="96"/>
      <c r="E2482" s="102" t="s">
        <v>2550</v>
      </c>
      <c r="F2482" s="48"/>
      <c r="G2482" s="48"/>
      <c r="H2482" s="48"/>
      <c r="I2482" s="48"/>
      <c r="J2482" s="48"/>
      <c r="K2482" s="48"/>
      <c r="L2482" s="48"/>
      <c r="M2482" s="48"/>
    </row>
    <row r="2483" s="95" customFormat="1" ht="13.5" spans="1:13">
      <c r="A2483" s="96"/>
      <c r="E2483" s="102" t="s">
        <v>2551</v>
      </c>
      <c r="F2483" s="48"/>
      <c r="G2483" s="48"/>
      <c r="H2483" s="48"/>
      <c r="I2483" s="48"/>
      <c r="J2483" s="48"/>
      <c r="K2483" s="48"/>
      <c r="L2483" s="48"/>
      <c r="M2483" s="48"/>
    </row>
    <row r="2484" s="95" customFormat="1" ht="13.5" spans="1:13">
      <c r="A2484" s="96"/>
      <c r="E2484" s="102" t="s">
        <v>2552</v>
      </c>
      <c r="F2484" s="48"/>
      <c r="G2484" s="48"/>
      <c r="H2484" s="48"/>
      <c r="I2484" s="48"/>
      <c r="J2484" s="48"/>
      <c r="K2484" s="48"/>
      <c r="L2484" s="48"/>
      <c r="M2484" s="48"/>
    </row>
    <row r="2485" s="95" customFormat="1" ht="13.5" spans="1:13">
      <c r="A2485" s="96"/>
      <c r="E2485" s="102" t="s">
        <v>2553</v>
      </c>
      <c r="F2485" s="48"/>
      <c r="G2485" s="48"/>
      <c r="H2485" s="48"/>
      <c r="I2485" s="48"/>
      <c r="J2485" s="48"/>
      <c r="K2485" s="48"/>
      <c r="L2485" s="48"/>
      <c r="M2485" s="48"/>
    </row>
    <row r="2486" s="95" customFormat="1" ht="13.5" spans="1:13">
      <c r="A2486" s="96"/>
      <c r="E2486" s="102" t="s">
        <v>2554</v>
      </c>
      <c r="F2486" s="48"/>
      <c r="G2486" s="48"/>
      <c r="H2486" s="48"/>
      <c r="I2486" s="48"/>
      <c r="J2486" s="48"/>
      <c r="K2486" s="48"/>
      <c r="L2486" s="48"/>
      <c r="M2486" s="48"/>
    </row>
    <row r="2487" s="95" customFormat="1" ht="13.5" spans="1:13">
      <c r="A2487" s="96"/>
      <c r="E2487" s="102" t="s">
        <v>2555</v>
      </c>
      <c r="F2487" s="48"/>
      <c r="G2487" s="48"/>
      <c r="H2487" s="48"/>
      <c r="I2487" s="48"/>
      <c r="J2487" s="48"/>
      <c r="K2487" s="48"/>
      <c r="L2487" s="48"/>
      <c r="M2487" s="48"/>
    </row>
    <row r="2488" s="95" customFormat="1" ht="13.5" spans="1:13">
      <c r="A2488" s="96"/>
      <c r="E2488" s="102" t="s">
        <v>2556</v>
      </c>
      <c r="F2488" s="48"/>
      <c r="G2488" s="48"/>
      <c r="H2488" s="48"/>
      <c r="I2488" s="48"/>
      <c r="J2488" s="48"/>
      <c r="K2488" s="48"/>
      <c r="L2488" s="48"/>
      <c r="M2488" s="48"/>
    </row>
    <row r="2489" s="95" customFormat="1" ht="13.5" spans="1:13">
      <c r="A2489" s="96"/>
      <c r="E2489" s="102" t="s">
        <v>2557</v>
      </c>
      <c r="F2489" s="48"/>
      <c r="G2489" s="48"/>
      <c r="H2489" s="48"/>
      <c r="I2489" s="48"/>
      <c r="J2489" s="48"/>
      <c r="K2489" s="48"/>
      <c r="L2489" s="48"/>
      <c r="M2489" s="48"/>
    </row>
    <row r="2490" s="95" customFormat="1" ht="13.5" spans="1:13">
      <c r="A2490" s="96"/>
      <c r="E2490" s="102" t="s">
        <v>2558</v>
      </c>
      <c r="F2490" s="48"/>
      <c r="G2490" s="48"/>
      <c r="H2490" s="48"/>
      <c r="I2490" s="48"/>
      <c r="J2490" s="48"/>
      <c r="K2490" s="48"/>
      <c r="L2490" s="48"/>
      <c r="M2490" s="48"/>
    </row>
    <row r="2491" s="95" customFormat="1" ht="13.5" spans="1:13">
      <c r="A2491" s="96"/>
      <c r="E2491" s="102" t="s">
        <v>2559</v>
      </c>
      <c r="F2491" s="48"/>
      <c r="G2491" s="48"/>
      <c r="H2491" s="48"/>
      <c r="I2491" s="48"/>
      <c r="J2491" s="48"/>
      <c r="K2491" s="48"/>
      <c r="L2491" s="48"/>
      <c r="M2491" s="48"/>
    </row>
    <row r="2492" s="95" customFormat="1" ht="13.5" spans="1:13">
      <c r="A2492" s="96"/>
      <c r="E2492" s="102" t="s">
        <v>2560</v>
      </c>
      <c r="F2492" s="48"/>
      <c r="G2492" s="48"/>
      <c r="H2492" s="48"/>
      <c r="I2492" s="48"/>
      <c r="J2492" s="48"/>
      <c r="K2492" s="48"/>
      <c r="L2492" s="48"/>
      <c r="M2492" s="48"/>
    </row>
    <row r="2493" s="95" customFormat="1" ht="13.5" spans="1:13">
      <c r="A2493" s="96"/>
      <c r="E2493" s="102" t="s">
        <v>2561</v>
      </c>
      <c r="F2493" s="48"/>
      <c r="G2493" s="48"/>
      <c r="H2493" s="48"/>
      <c r="I2493" s="48"/>
      <c r="J2493" s="48"/>
      <c r="K2493" s="48"/>
      <c r="L2493" s="48"/>
      <c r="M2493" s="48"/>
    </row>
    <row r="2494" s="95" customFormat="1" ht="13.5" spans="1:13">
      <c r="A2494" s="96"/>
      <c r="E2494" s="102" t="s">
        <v>2562</v>
      </c>
      <c r="F2494" s="48"/>
      <c r="G2494" s="48"/>
      <c r="H2494" s="48"/>
      <c r="I2494" s="48"/>
      <c r="J2494" s="48"/>
      <c r="K2494" s="48"/>
      <c r="L2494" s="48"/>
      <c r="M2494" s="48"/>
    </row>
    <row r="2495" s="95" customFormat="1" ht="13.5" spans="1:13">
      <c r="A2495" s="96"/>
      <c r="E2495" s="102" t="s">
        <v>2563</v>
      </c>
      <c r="F2495" s="48"/>
      <c r="G2495" s="48"/>
      <c r="H2495" s="48"/>
      <c r="I2495" s="48"/>
      <c r="J2495" s="48"/>
      <c r="K2495" s="48"/>
      <c r="L2495" s="48"/>
      <c r="M2495" s="48"/>
    </row>
    <row r="2496" s="95" customFormat="1" ht="13.5" spans="1:13">
      <c r="A2496" s="96"/>
      <c r="E2496" s="102" t="s">
        <v>2564</v>
      </c>
      <c r="F2496" s="48"/>
      <c r="G2496" s="48"/>
      <c r="H2496" s="48"/>
      <c r="I2496" s="48"/>
      <c r="J2496" s="48"/>
      <c r="K2496" s="48"/>
      <c r="L2496" s="48"/>
      <c r="M2496" s="48"/>
    </row>
    <row r="2497" s="95" customFormat="1" ht="13.5" spans="1:13">
      <c r="A2497" s="96"/>
      <c r="E2497" s="102" t="s">
        <v>2565</v>
      </c>
      <c r="F2497" s="48"/>
      <c r="G2497" s="48"/>
      <c r="H2497" s="48"/>
      <c r="I2497" s="48"/>
      <c r="J2497" s="48"/>
      <c r="K2497" s="48"/>
      <c r="L2497" s="48"/>
      <c r="M2497" s="48"/>
    </row>
    <row r="2498" s="95" customFormat="1" ht="13.5" spans="1:13">
      <c r="A2498" s="96"/>
      <c r="E2498" s="102" t="s">
        <v>2566</v>
      </c>
      <c r="F2498" s="48"/>
      <c r="G2498" s="48"/>
      <c r="H2498" s="48"/>
      <c r="I2498" s="48"/>
      <c r="J2498" s="48"/>
      <c r="K2498" s="48"/>
      <c r="L2498" s="48"/>
      <c r="M2498" s="48"/>
    </row>
    <row r="2499" s="95" customFormat="1" ht="13.5" spans="1:13">
      <c r="A2499" s="96"/>
      <c r="E2499" s="102" t="s">
        <v>2567</v>
      </c>
      <c r="F2499" s="48"/>
      <c r="G2499" s="48"/>
      <c r="H2499" s="48"/>
      <c r="I2499" s="48"/>
      <c r="J2499" s="48"/>
      <c r="K2499" s="48"/>
      <c r="L2499" s="48"/>
      <c r="M2499" s="48"/>
    </row>
    <row r="2500" s="95" customFormat="1" ht="13.5" spans="1:13">
      <c r="A2500" s="96"/>
      <c r="E2500" s="102" t="s">
        <v>2568</v>
      </c>
      <c r="F2500" s="48"/>
      <c r="G2500" s="48"/>
      <c r="H2500" s="48"/>
      <c r="I2500" s="48"/>
      <c r="J2500" s="48"/>
      <c r="K2500" s="48"/>
      <c r="L2500" s="48"/>
      <c r="M2500" s="48"/>
    </row>
    <row r="2501" s="95" customFormat="1" ht="13.5" spans="1:13">
      <c r="A2501" s="96"/>
      <c r="E2501" s="102" t="s">
        <v>2569</v>
      </c>
      <c r="F2501" s="48"/>
      <c r="G2501" s="48"/>
      <c r="H2501" s="48"/>
      <c r="I2501" s="48"/>
      <c r="J2501" s="48"/>
      <c r="K2501" s="48"/>
      <c r="L2501" s="48"/>
      <c r="M2501" s="48"/>
    </row>
    <row r="2502" s="95" customFormat="1" ht="13.5" spans="1:13">
      <c r="A2502" s="96"/>
      <c r="E2502" s="102" t="s">
        <v>2570</v>
      </c>
      <c r="F2502" s="48"/>
      <c r="G2502" s="48"/>
      <c r="H2502" s="48"/>
      <c r="I2502" s="48"/>
      <c r="J2502" s="48"/>
      <c r="K2502" s="48"/>
      <c r="L2502" s="48"/>
      <c r="M2502" s="48"/>
    </row>
    <row r="2503" s="95" customFormat="1" ht="13.5" spans="1:13">
      <c r="A2503" s="96"/>
      <c r="E2503" s="102" t="s">
        <v>2571</v>
      </c>
      <c r="F2503" s="48"/>
      <c r="G2503" s="48"/>
      <c r="H2503" s="48"/>
      <c r="I2503" s="48"/>
      <c r="J2503" s="48"/>
      <c r="K2503" s="48"/>
      <c r="L2503" s="48"/>
      <c r="M2503" s="48"/>
    </row>
    <row r="2504" s="95" customFormat="1" ht="13.5" spans="1:13">
      <c r="A2504" s="96"/>
      <c r="E2504" s="102" t="s">
        <v>2572</v>
      </c>
      <c r="F2504" s="48"/>
      <c r="G2504" s="48"/>
      <c r="H2504" s="48"/>
      <c r="I2504" s="48"/>
      <c r="J2504" s="48"/>
      <c r="K2504" s="48"/>
      <c r="L2504" s="48"/>
      <c r="M2504" s="48"/>
    </row>
    <row r="2505" s="95" customFormat="1" ht="13.5" spans="1:13">
      <c r="A2505" s="96"/>
      <c r="E2505" s="102" t="s">
        <v>2573</v>
      </c>
      <c r="F2505" s="48"/>
      <c r="G2505" s="48"/>
      <c r="H2505" s="48"/>
      <c r="I2505" s="48"/>
      <c r="J2505" s="48"/>
      <c r="K2505" s="48"/>
      <c r="L2505" s="48"/>
      <c r="M2505" s="48"/>
    </row>
    <row r="2506" s="95" customFormat="1" ht="13.5" spans="1:13">
      <c r="A2506" s="96"/>
      <c r="E2506" s="102" t="s">
        <v>2574</v>
      </c>
      <c r="F2506" s="48"/>
      <c r="G2506" s="48"/>
      <c r="H2506" s="48"/>
      <c r="I2506" s="48"/>
      <c r="J2506" s="48"/>
      <c r="K2506" s="48"/>
      <c r="L2506" s="48"/>
      <c r="M2506" s="48"/>
    </row>
    <row r="2507" s="95" customFormat="1" ht="13.5" spans="1:13">
      <c r="A2507" s="96"/>
      <c r="E2507" s="102" t="s">
        <v>2575</v>
      </c>
      <c r="F2507" s="48"/>
      <c r="G2507" s="48"/>
      <c r="H2507" s="48"/>
      <c r="I2507" s="48"/>
      <c r="J2507" s="48"/>
      <c r="K2507" s="48"/>
      <c r="L2507" s="48"/>
      <c r="M2507" s="48"/>
    </row>
    <row r="2508" s="95" customFormat="1" ht="13.5" spans="1:13">
      <c r="A2508" s="96"/>
      <c r="E2508" s="102" t="s">
        <v>2576</v>
      </c>
      <c r="F2508" s="48"/>
      <c r="G2508" s="48"/>
      <c r="H2508" s="48"/>
      <c r="I2508" s="48"/>
      <c r="J2508" s="48"/>
      <c r="K2508" s="48"/>
      <c r="L2508" s="48"/>
      <c r="M2508" s="48"/>
    </row>
    <row r="2509" s="95" customFormat="1" ht="13.5" spans="1:13">
      <c r="A2509" s="96"/>
      <c r="E2509" s="102" t="s">
        <v>2577</v>
      </c>
      <c r="F2509" s="48"/>
      <c r="G2509" s="48"/>
      <c r="H2509" s="48"/>
      <c r="I2509" s="48"/>
      <c r="J2509" s="48"/>
      <c r="K2509" s="48"/>
      <c r="L2509" s="48"/>
      <c r="M2509" s="48"/>
    </row>
    <row r="2510" s="95" customFormat="1" ht="13.5" spans="1:13">
      <c r="A2510" s="96"/>
      <c r="E2510" s="102" t="s">
        <v>2578</v>
      </c>
      <c r="F2510" s="48"/>
      <c r="G2510" s="48"/>
      <c r="H2510" s="48"/>
      <c r="I2510" s="48"/>
      <c r="J2510" s="48"/>
      <c r="K2510" s="48"/>
      <c r="L2510" s="48"/>
      <c r="M2510" s="48"/>
    </row>
    <row r="2511" s="95" customFormat="1" ht="13.5" spans="1:13">
      <c r="A2511" s="96"/>
      <c r="E2511" s="102" t="s">
        <v>2579</v>
      </c>
      <c r="F2511" s="48"/>
      <c r="G2511" s="48"/>
      <c r="H2511" s="48"/>
      <c r="I2511" s="48"/>
      <c r="J2511" s="48"/>
      <c r="K2511" s="48"/>
      <c r="L2511" s="48"/>
      <c r="M2511" s="48"/>
    </row>
    <row r="2512" s="95" customFormat="1" ht="13.5" spans="1:13">
      <c r="A2512" s="96"/>
      <c r="E2512" s="102" t="s">
        <v>2580</v>
      </c>
      <c r="F2512" s="48"/>
      <c r="G2512" s="48"/>
      <c r="H2512" s="48"/>
      <c r="I2512" s="48"/>
      <c r="J2512" s="48"/>
      <c r="K2512" s="48"/>
      <c r="L2512" s="48"/>
      <c r="M2512" s="48"/>
    </row>
    <row r="2513" s="95" customFormat="1" ht="13.5" spans="1:13">
      <c r="A2513" s="96"/>
      <c r="E2513" s="102" t="s">
        <v>2581</v>
      </c>
      <c r="F2513" s="48"/>
      <c r="G2513" s="48"/>
      <c r="H2513" s="48"/>
      <c r="I2513" s="48"/>
      <c r="J2513" s="48"/>
      <c r="K2513" s="48"/>
      <c r="L2513" s="48"/>
      <c r="M2513" s="48"/>
    </row>
    <row r="2514" s="95" customFormat="1" ht="13.5" spans="1:13">
      <c r="A2514" s="96"/>
      <c r="E2514" s="102" t="s">
        <v>2582</v>
      </c>
      <c r="F2514" s="48"/>
      <c r="G2514" s="48"/>
      <c r="H2514" s="48"/>
      <c r="I2514" s="48"/>
      <c r="J2514" s="48"/>
      <c r="K2514" s="48"/>
      <c r="L2514" s="48"/>
      <c r="M2514" s="48"/>
    </row>
    <row r="2515" s="95" customFormat="1" ht="13.5" spans="1:13">
      <c r="A2515" s="96"/>
      <c r="E2515" s="102" t="s">
        <v>2583</v>
      </c>
      <c r="F2515" s="48"/>
      <c r="G2515" s="48"/>
      <c r="H2515" s="48"/>
      <c r="I2515" s="48"/>
      <c r="J2515" s="48"/>
      <c r="K2515" s="48"/>
      <c r="L2515" s="48"/>
      <c r="M2515" s="48"/>
    </row>
    <row r="2516" s="95" customFormat="1" ht="13.5" spans="1:13">
      <c r="A2516" s="96"/>
      <c r="E2516" s="102" t="s">
        <v>2584</v>
      </c>
      <c r="F2516" s="48"/>
      <c r="G2516" s="48"/>
      <c r="H2516" s="48"/>
      <c r="I2516" s="48"/>
      <c r="J2516" s="48"/>
      <c r="K2516" s="48"/>
      <c r="L2516" s="48"/>
      <c r="M2516" s="48"/>
    </row>
    <row r="2517" s="95" customFormat="1" ht="13.5" spans="1:13">
      <c r="A2517" s="96"/>
      <c r="E2517" s="102" t="s">
        <v>2585</v>
      </c>
      <c r="F2517" s="48"/>
      <c r="G2517" s="48"/>
      <c r="H2517" s="48"/>
      <c r="I2517" s="48"/>
      <c r="J2517" s="48"/>
      <c r="K2517" s="48"/>
      <c r="L2517" s="48"/>
      <c r="M2517" s="48"/>
    </row>
    <row r="2518" s="95" customFormat="1" ht="13.5" spans="1:13">
      <c r="A2518" s="96"/>
      <c r="E2518" s="102" t="s">
        <v>2586</v>
      </c>
      <c r="F2518" s="48"/>
      <c r="G2518" s="48"/>
      <c r="H2518" s="48"/>
      <c r="I2518" s="48"/>
      <c r="J2518" s="48"/>
      <c r="K2518" s="48"/>
      <c r="L2518" s="48"/>
      <c r="M2518" s="48"/>
    </row>
    <row r="2519" s="95" customFormat="1" ht="13.5" spans="1:13">
      <c r="A2519" s="96"/>
      <c r="E2519" s="102" t="s">
        <v>2587</v>
      </c>
      <c r="F2519" s="48"/>
      <c r="G2519" s="48"/>
      <c r="H2519" s="48"/>
      <c r="I2519" s="48"/>
      <c r="J2519" s="48"/>
      <c r="K2519" s="48"/>
      <c r="L2519" s="48"/>
      <c r="M2519" s="48"/>
    </row>
    <row r="2520" s="95" customFormat="1" ht="13.5" spans="1:13">
      <c r="A2520" s="96"/>
      <c r="E2520" s="102" t="s">
        <v>2588</v>
      </c>
      <c r="F2520" s="48"/>
      <c r="G2520" s="48"/>
      <c r="H2520" s="48"/>
      <c r="I2520" s="48"/>
      <c r="J2520" s="48"/>
      <c r="K2520" s="48"/>
      <c r="L2520" s="48"/>
      <c r="M2520" s="48"/>
    </row>
    <row r="2521" s="95" customFormat="1" ht="13.5" spans="1:13">
      <c r="A2521" s="96"/>
      <c r="E2521" s="102" t="s">
        <v>2589</v>
      </c>
      <c r="F2521" s="48"/>
      <c r="G2521" s="48"/>
      <c r="H2521" s="48"/>
      <c r="I2521" s="48"/>
      <c r="J2521" s="48"/>
      <c r="K2521" s="48"/>
      <c r="L2521" s="48"/>
      <c r="M2521" s="48"/>
    </row>
    <row r="2522" s="95" customFormat="1" ht="13.5" spans="1:13">
      <c r="A2522" s="96"/>
      <c r="E2522" s="102" t="s">
        <v>2590</v>
      </c>
      <c r="F2522" s="48"/>
      <c r="G2522" s="48"/>
      <c r="H2522" s="48"/>
      <c r="I2522" s="48"/>
      <c r="J2522" s="48"/>
      <c r="K2522" s="48"/>
      <c r="L2522" s="48"/>
      <c r="M2522" s="48"/>
    </row>
    <row r="2523" s="95" customFormat="1" ht="13.5" spans="1:13">
      <c r="A2523" s="96"/>
      <c r="E2523" s="102" t="s">
        <v>2591</v>
      </c>
      <c r="F2523" s="48"/>
      <c r="G2523" s="48"/>
      <c r="H2523" s="48"/>
      <c r="I2523" s="48"/>
      <c r="J2523" s="48"/>
      <c r="K2523" s="48"/>
      <c r="L2523" s="48"/>
      <c r="M2523" s="48"/>
    </row>
    <row r="2524" s="95" customFormat="1" ht="13.5" spans="1:13">
      <c r="A2524" s="96"/>
      <c r="E2524" s="102" t="s">
        <v>2592</v>
      </c>
      <c r="F2524" s="48"/>
      <c r="G2524" s="48"/>
      <c r="H2524" s="48"/>
      <c r="I2524" s="48"/>
      <c r="J2524" s="48"/>
      <c r="K2524" s="48"/>
      <c r="L2524" s="48"/>
      <c r="M2524" s="48"/>
    </row>
    <row r="2525" s="95" customFormat="1" ht="13.5" spans="1:13">
      <c r="A2525" s="96"/>
      <c r="E2525" s="102" t="s">
        <v>2593</v>
      </c>
      <c r="F2525" s="48"/>
      <c r="G2525" s="48"/>
      <c r="H2525" s="48"/>
      <c r="I2525" s="48"/>
      <c r="J2525" s="48"/>
      <c r="K2525" s="48"/>
      <c r="L2525" s="48"/>
      <c r="M2525" s="48"/>
    </row>
    <row r="2526" s="95" customFormat="1" ht="13.5" spans="1:13">
      <c r="A2526" s="96"/>
      <c r="E2526" s="102" t="s">
        <v>2594</v>
      </c>
      <c r="F2526" s="48"/>
      <c r="G2526" s="48"/>
      <c r="H2526" s="48"/>
      <c r="I2526" s="48"/>
      <c r="J2526" s="48"/>
      <c r="K2526" s="48"/>
      <c r="L2526" s="48"/>
      <c r="M2526" s="48"/>
    </row>
    <row r="2527" s="95" customFormat="1" ht="13.5" spans="1:13">
      <c r="A2527" s="96"/>
      <c r="E2527" s="102" t="s">
        <v>2595</v>
      </c>
      <c r="F2527" s="48"/>
      <c r="G2527" s="48"/>
      <c r="H2527" s="48"/>
      <c r="I2527" s="48"/>
      <c r="J2527" s="48"/>
      <c r="K2527" s="48"/>
      <c r="L2527" s="48"/>
      <c r="M2527" s="48"/>
    </row>
    <row r="2528" s="95" customFormat="1" ht="13.5" spans="1:13">
      <c r="A2528" s="96"/>
      <c r="E2528" s="102" t="s">
        <v>2596</v>
      </c>
      <c r="F2528" s="48"/>
      <c r="G2528" s="48"/>
      <c r="H2528" s="48"/>
      <c r="I2528" s="48"/>
      <c r="J2528" s="48"/>
      <c r="K2528" s="48"/>
      <c r="L2528" s="48"/>
      <c r="M2528" s="48"/>
    </row>
    <row r="2529" s="95" customFormat="1" ht="13.5" spans="1:13">
      <c r="A2529" s="96"/>
      <c r="E2529" s="102" t="s">
        <v>2597</v>
      </c>
      <c r="F2529" s="48"/>
      <c r="G2529" s="48"/>
      <c r="H2529" s="48"/>
      <c r="I2529" s="48"/>
      <c r="J2529" s="48"/>
      <c r="K2529" s="48"/>
      <c r="L2529" s="48"/>
      <c r="M2529" s="48"/>
    </row>
    <row r="2530" s="95" customFormat="1" ht="13.5" spans="1:13">
      <c r="A2530" s="96"/>
      <c r="E2530" s="102" t="s">
        <v>2598</v>
      </c>
      <c r="F2530" s="48"/>
      <c r="G2530" s="48"/>
      <c r="H2530" s="48"/>
      <c r="I2530" s="48"/>
      <c r="J2530" s="48"/>
      <c r="K2530" s="48"/>
      <c r="L2530" s="48"/>
      <c r="M2530" s="48"/>
    </row>
    <row r="2531" s="95" customFormat="1" ht="13.5" spans="1:13">
      <c r="A2531" s="96"/>
      <c r="E2531" s="102" t="s">
        <v>2599</v>
      </c>
      <c r="F2531" s="48"/>
      <c r="G2531" s="48"/>
      <c r="H2531" s="48"/>
      <c r="I2531" s="48"/>
      <c r="J2531" s="48"/>
      <c r="K2531" s="48"/>
      <c r="L2531" s="48"/>
      <c r="M2531" s="48"/>
    </row>
    <row r="2532" s="95" customFormat="1" ht="13.5" spans="1:13">
      <c r="A2532" s="96"/>
      <c r="E2532" s="102" t="s">
        <v>2600</v>
      </c>
      <c r="F2532" s="48"/>
      <c r="G2532" s="48"/>
      <c r="H2532" s="48"/>
      <c r="I2532" s="48"/>
      <c r="J2532" s="48"/>
      <c r="K2532" s="48"/>
      <c r="L2532" s="48"/>
      <c r="M2532" s="48"/>
    </row>
    <row r="2533" s="95" customFormat="1" ht="13.5" spans="1:13">
      <c r="A2533" s="96"/>
      <c r="E2533" s="102" t="s">
        <v>2601</v>
      </c>
      <c r="F2533" s="48"/>
      <c r="G2533" s="48"/>
      <c r="H2533" s="48"/>
      <c r="I2533" s="48"/>
      <c r="J2533" s="48"/>
      <c r="K2533" s="48"/>
      <c r="L2533" s="48"/>
      <c r="M2533" s="48"/>
    </row>
    <row r="2534" s="95" customFormat="1" ht="13.5" spans="1:13">
      <c r="A2534" s="96"/>
      <c r="E2534" s="102" t="s">
        <v>2602</v>
      </c>
      <c r="F2534" s="48"/>
      <c r="G2534" s="48"/>
      <c r="H2534" s="48"/>
      <c r="I2534" s="48"/>
      <c r="J2534" s="48"/>
      <c r="K2534" s="48"/>
      <c r="L2534" s="48"/>
      <c r="M2534" s="48"/>
    </row>
    <row r="2535" s="95" customFormat="1" ht="13.5" spans="1:13">
      <c r="A2535" s="96"/>
      <c r="E2535" s="102" t="s">
        <v>2603</v>
      </c>
      <c r="F2535" s="48"/>
      <c r="G2535" s="48"/>
      <c r="H2535" s="48"/>
      <c r="I2535" s="48"/>
      <c r="J2535" s="48"/>
      <c r="K2535" s="48"/>
      <c r="L2535" s="48"/>
      <c r="M2535" s="48"/>
    </row>
    <row r="2536" s="95" customFormat="1" ht="13.5" spans="1:13">
      <c r="A2536" s="96"/>
      <c r="E2536" s="102" t="s">
        <v>2604</v>
      </c>
      <c r="F2536" s="48"/>
      <c r="G2536" s="48"/>
      <c r="H2536" s="48"/>
      <c r="I2536" s="48"/>
      <c r="J2536" s="48"/>
      <c r="K2536" s="48"/>
      <c r="L2536" s="48"/>
      <c r="M2536" s="48"/>
    </row>
    <row r="2537" s="95" customFormat="1" ht="13.5" spans="1:13">
      <c r="A2537" s="96"/>
      <c r="E2537" s="102" t="s">
        <v>2605</v>
      </c>
      <c r="F2537" s="48"/>
      <c r="G2537" s="48"/>
      <c r="H2537" s="48"/>
      <c r="I2537" s="48"/>
      <c r="J2537" s="48"/>
      <c r="K2537" s="48"/>
      <c r="L2537" s="48"/>
      <c r="M2537" s="48"/>
    </row>
    <row r="2538" s="95" customFormat="1" ht="13.5" spans="1:13">
      <c r="A2538" s="96"/>
      <c r="E2538" s="102" t="s">
        <v>2606</v>
      </c>
      <c r="F2538" s="48"/>
      <c r="G2538" s="48"/>
      <c r="H2538" s="48"/>
      <c r="I2538" s="48"/>
      <c r="J2538" s="48"/>
      <c r="K2538" s="48"/>
      <c r="L2538" s="48"/>
      <c r="M2538" s="48"/>
    </row>
    <row r="2539" s="95" customFormat="1" ht="13.5" spans="1:13">
      <c r="A2539" s="96"/>
      <c r="E2539" s="102" t="s">
        <v>2607</v>
      </c>
      <c r="F2539" s="48"/>
      <c r="G2539" s="48"/>
      <c r="H2539" s="48"/>
      <c r="I2539" s="48"/>
      <c r="J2539" s="48"/>
      <c r="K2539" s="48"/>
      <c r="L2539" s="48"/>
      <c r="M2539" s="48"/>
    </row>
    <row r="2540" s="95" customFormat="1" ht="13.5" spans="1:13">
      <c r="A2540" s="96"/>
      <c r="E2540" s="102" t="s">
        <v>2608</v>
      </c>
      <c r="F2540" s="48"/>
      <c r="G2540" s="48"/>
      <c r="H2540" s="48"/>
      <c r="I2540" s="48"/>
      <c r="J2540" s="48"/>
      <c r="K2540" s="48"/>
      <c r="L2540" s="48"/>
      <c r="M2540" s="48"/>
    </row>
    <row r="2541" s="95" customFormat="1" ht="13.5" spans="1:13">
      <c r="A2541" s="96"/>
      <c r="E2541" s="102" t="s">
        <v>2609</v>
      </c>
      <c r="F2541" s="48"/>
      <c r="G2541" s="48"/>
      <c r="H2541" s="48"/>
      <c r="I2541" s="48"/>
      <c r="J2541" s="48"/>
      <c r="K2541" s="48"/>
      <c r="L2541" s="48"/>
      <c r="M2541" s="48"/>
    </row>
    <row r="2542" s="95" customFormat="1" ht="13.5" spans="1:13">
      <c r="A2542" s="96"/>
      <c r="E2542" s="102" t="s">
        <v>2610</v>
      </c>
      <c r="F2542" s="48"/>
      <c r="G2542" s="48"/>
      <c r="H2542" s="48"/>
      <c r="I2542" s="48"/>
      <c r="J2542" s="48"/>
      <c r="K2542" s="48"/>
      <c r="L2542" s="48"/>
      <c r="M2542" s="48"/>
    </row>
    <row r="2543" s="95" customFormat="1" ht="13.5" spans="1:13">
      <c r="A2543" s="96"/>
      <c r="E2543" s="102" t="s">
        <v>2611</v>
      </c>
      <c r="F2543" s="48"/>
      <c r="G2543" s="48"/>
      <c r="H2543" s="48"/>
      <c r="I2543" s="48"/>
      <c r="J2543" s="48"/>
      <c r="K2543" s="48"/>
      <c r="L2543" s="48"/>
      <c r="M2543" s="48"/>
    </row>
    <row r="2544" s="95" customFormat="1" ht="13.5" spans="1:13">
      <c r="A2544" s="96"/>
      <c r="E2544" s="102" t="s">
        <v>2612</v>
      </c>
      <c r="F2544" s="48"/>
      <c r="G2544" s="48"/>
      <c r="H2544" s="48"/>
      <c r="I2544" s="48"/>
      <c r="J2544" s="48"/>
      <c r="K2544" s="48"/>
      <c r="L2544" s="48"/>
      <c r="M2544" s="48"/>
    </row>
    <row r="2545" s="95" customFormat="1" ht="13.5" spans="1:13">
      <c r="A2545" s="96"/>
      <c r="E2545" s="102" t="s">
        <v>2613</v>
      </c>
      <c r="F2545" s="48"/>
      <c r="G2545" s="48"/>
      <c r="H2545" s="48"/>
      <c r="I2545" s="48"/>
      <c r="J2545" s="48"/>
      <c r="K2545" s="48"/>
      <c r="L2545" s="48"/>
      <c r="M2545" s="48"/>
    </row>
    <row r="2546" s="95" customFormat="1" ht="13.5" spans="1:13">
      <c r="A2546" s="96"/>
      <c r="E2546" s="102" t="s">
        <v>2614</v>
      </c>
      <c r="F2546" s="48"/>
      <c r="G2546" s="48"/>
      <c r="H2546" s="48"/>
      <c r="I2546" s="48"/>
      <c r="J2546" s="48"/>
      <c r="K2546" s="48"/>
      <c r="L2546" s="48"/>
      <c r="M2546" s="48"/>
    </row>
    <row r="2547" s="95" customFormat="1" ht="13.5" spans="1:13">
      <c r="A2547" s="96"/>
      <c r="E2547" s="102" t="s">
        <v>2615</v>
      </c>
      <c r="F2547" s="48"/>
      <c r="G2547" s="48"/>
      <c r="H2547" s="48"/>
      <c r="I2547" s="48"/>
      <c r="J2547" s="48"/>
      <c r="K2547" s="48"/>
      <c r="L2547" s="48"/>
      <c r="M2547" s="48"/>
    </row>
    <row r="2548" s="95" customFormat="1" ht="13.5" spans="1:13">
      <c r="A2548" s="96"/>
      <c r="E2548" s="102" t="s">
        <v>2616</v>
      </c>
      <c r="F2548" s="48"/>
      <c r="G2548" s="48"/>
      <c r="H2548" s="48"/>
      <c r="I2548" s="48"/>
      <c r="J2548" s="48"/>
      <c r="K2548" s="48"/>
      <c r="L2548" s="48"/>
      <c r="M2548" s="48"/>
    </row>
    <row r="2549" s="95" customFormat="1" ht="13.5" spans="1:13">
      <c r="A2549" s="96"/>
      <c r="E2549" s="102" t="s">
        <v>2617</v>
      </c>
      <c r="F2549" s="48"/>
      <c r="G2549" s="48"/>
      <c r="H2549" s="48"/>
      <c r="I2549" s="48"/>
      <c r="J2549" s="48"/>
      <c r="K2549" s="48"/>
      <c r="L2549" s="48"/>
      <c r="M2549" s="48"/>
    </row>
    <row r="2550" s="95" customFormat="1" ht="13.5" spans="1:13">
      <c r="A2550" s="96"/>
      <c r="E2550" s="102" t="s">
        <v>2618</v>
      </c>
      <c r="F2550" s="48"/>
      <c r="G2550" s="48"/>
      <c r="H2550" s="48"/>
      <c r="I2550" s="48"/>
      <c r="J2550" s="48"/>
      <c r="K2550" s="48"/>
      <c r="L2550" s="48"/>
      <c r="M2550" s="48"/>
    </row>
    <row r="2551" s="95" customFormat="1" ht="13.5" spans="1:13">
      <c r="A2551" s="96"/>
      <c r="E2551" s="102" t="s">
        <v>2619</v>
      </c>
      <c r="F2551" s="48"/>
      <c r="G2551" s="48"/>
      <c r="H2551" s="48"/>
      <c r="I2551" s="48"/>
      <c r="J2551" s="48"/>
      <c r="K2551" s="48"/>
      <c r="L2551" s="48"/>
      <c r="M2551" s="48"/>
    </row>
    <row r="2552" s="95" customFormat="1" ht="13.5" spans="1:13">
      <c r="A2552" s="96"/>
      <c r="E2552" s="102" t="s">
        <v>2620</v>
      </c>
      <c r="F2552" s="48"/>
      <c r="G2552" s="48"/>
      <c r="H2552" s="48"/>
      <c r="I2552" s="48"/>
      <c r="J2552" s="48"/>
      <c r="K2552" s="48"/>
      <c r="L2552" s="48"/>
      <c r="M2552" s="48"/>
    </row>
    <row r="2553" s="95" customFormat="1" ht="13.5" spans="1:13">
      <c r="A2553" s="96"/>
      <c r="E2553" s="102" t="s">
        <v>2621</v>
      </c>
      <c r="F2553" s="48"/>
      <c r="G2553" s="48"/>
      <c r="H2553" s="48"/>
      <c r="I2553" s="48"/>
      <c r="J2553" s="48"/>
      <c r="K2553" s="48"/>
      <c r="L2553" s="48"/>
      <c r="M2553" s="48"/>
    </row>
    <row r="2554" s="95" customFormat="1" ht="13.5" spans="1:13">
      <c r="A2554" s="96"/>
      <c r="E2554" s="102" t="s">
        <v>2622</v>
      </c>
      <c r="F2554" s="48"/>
      <c r="G2554" s="48"/>
      <c r="H2554" s="48"/>
      <c r="I2554" s="48"/>
      <c r="J2554" s="48"/>
      <c r="K2554" s="48"/>
      <c r="L2554" s="48"/>
      <c r="M2554" s="48"/>
    </row>
    <row r="2555" s="95" customFormat="1" ht="13.5" spans="1:13">
      <c r="A2555" s="96"/>
      <c r="E2555" s="102" t="s">
        <v>2623</v>
      </c>
      <c r="F2555" s="48"/>
      <c r="G2555" s="48"/>
      <c r="H2555" s="48"/>
      <c r="I2555" s="48"/>
      <c r="J2555" s="48"/>
      <c r="K2555" s="48"/>
      <c r="L2555" s="48"/>
      <c r="M2555" s="48"/>
    </row>
    <row r="2556" s="95" customFormat="1" ht="13.5" spans="1:13">
      <c r="A2556" s="96"/>
      <c r="E2556" s="102" t="s">
        <v>2624</v>
      </c>
      <c r="F2556" s="48"/>
      <c r="G2556" s="48"/>
      <c r="H2556" s="48"/>
      <c r="I2556" s="48"/>
      <c r="J2556" s="48"/>
      <c r="K2556" s="48"/>
      <c r="L2556" s="48"/>
      <c r="M2556" s="48"/>
    </row>
    <row r="2557" s="95" customFormat="1" ht="13.5" spans="1:13">
      <c r="A2557" s="96"/>
      <c r="E2557" s="102" t="s">
        <v>2625</v>
      </c>
      <c r="F2557" s="48"/>
      <c r="G2557" s="48"/>
      <c r="H2557" s="48"/>
      <c r="I2557" s="48"/>
      <c r="J2557" s="48"/>
      <c r="K2557" s="48"/>
      <c r="L2557" s="48"/>
      <c r="M2557" s="48"/>
    </row>
    <row r="2558" s="95" customFormat="1" ht="13.5" spans="1:13">
      <c r="A2558" s="96"/>
      <c r="E2558" s="102" t="s">
        <v>2626</v>
      </c>
      <c r="F2558" s="48"/>
      <c r="G2558" s="48"/>
      <c r="H2558" s="48"/>
      <c r="I2558" s="48"/>
      <c r="J2558" s="48"/>
      <c r="K2558" s="48"/>
      <c r="L2558" s="48"/>
      <c r="M2558" s="48"/>
    </row>
    <row r="2559" s="95" customFormat="1" ht="13.5" spans="1:13">
      <c r="A2559" s="96"/>
      <c r="E2559" s="102" t="s">
        <v>2627</v>
      </c>
      <c r="F2559" s="48"/>
      <c r="G2559" s="48"/>
      <c r="H2559" s="48"/>
      <c r="I2559" s="48"/>
      <c r="J2559" s="48"/>
      <c r="K2559" s="48"/>
      <c r="L2559" s="48"/>
      <c r="M2559" s="48"/>
    </row>
    <row r="2560" s="95" customFormat="1" ht="13.5" spans="1:13">
      <c r="A2560" s="96"/>
      <c r="E2560" s="102" t="s">
        <v>2628</v>
      </c>
      <c r="F2560" s="48"/>
      <c r="G2560" s="48"/>
      <c r="H2560" s="48"/>
      <c r="I2560" s="48"/>
      <c r="J2560" s="48"/>
      <c r="K2560" s="48"/>
      <c r="L2560" s="48"/>
      <c r="M2560" s="48"/>
    </row>
    <row r="2561" s="95" customFormat="1" ht="13.5" spans="1:13">
      <c r="A2561" s="96"/>
      <c r="E2561" s="102" t="s">
        <v>2629</v>
      </c>
      <c r="F2561" s="48"/>
      <c r="G2561" s="48"/>
      <c r="H2561" s="48"/>
      <c r="I2561" s="48"/>
      <c r="J2561" s="48"/>
      <c r="K2561" s="48"/>
      <c r="L2561" s="48"/>
      <c r="M2561" s="48"/>
    </row>
    <row r="2562" s="95" customFormat="1" ht="13.5" spans="1:13">
      <c r="A2562" s="96"/>
      <c r="E2562" s="102" t="s">
        <v>2630</v>
      </c>
      <c r="F2562" s="48"/>
      <c r="G2562" s="48"/>
      <c r="H2562" s="48"/>
      <c r="I2562" s="48"/>
      <c r="J2562" s="48"/>
      <c r="K2562" s="48"/>
      <c r="L2562" s="48"/>
      <c r="M2562" s="48"/>
    </row>
    <row r="2563" s="95" customFormat="1" ht="13.5" spans="1:13">
      <c r="A2563" s="96"/>
      <c r="E2563" s="102" t="s">
        <v>2631</v>
      </c>
      <c r="F2563" s="48"/>
      <c r="G2563" s="48"/>
      <c r="H2563" s="48"/>
      <c r="I2563" s="48"/>
      <c r="J2563" s="48"/>
      <c r="K2563" s="48"/>
      <c r="L2563" s="48"/>
      <c r="M2563" s="48"/>
    </row>
    <row r="2564" s="95" customFormat="1" ht="13.5" spans="1:13">
      <c r="A2564" s="96"/>
      <c r="E2564" s="102" t="s">
        <v>2632</v>
      </c>
      <c r="F2564" s="48"/>
      <c r="G2564" s="48"/>
      <c r="H2564" s="48"/>
      <c r="I2564" s="48"/>
      <c r="J2564" s="48"/>
      <c r="K2564" s="48"/>
      <c r="L2564" s="48"/>
      <c r="M2564" s="48"/>
    </row>
    <row r="2565" s="95" customFormat="1" ht="13.5" spans="1:13">
      <c r="A2565" s="96"/>
      <c r="E2565" s="102" t="s">
        <v>2633</v>
      </c>
      <c r="F2565" s="48"/>
      <c r="G2565" s="48"/>
      <c r="H2565" s="48"/>
      <c r="I2565" s="48"/>
      <c r="J2565" s="48"/>
      <c r="K2565" s="48"/>
      <c r="L2565" s="48"/>
      <c r="M2565" s="48"/>
    </row>
    <row r="2566" s="95" customFormat="1" ht="13.5" spans="1:13">
      <c r="A2566" s="96"/>
      <c r="E2566" s="102" t="s">
        <v>2634</v>
      </c>
      <c r="F2566" s="48"/>
      <c r="G2566" s="48"/>
      <c r="H2566" s="48"/>
      <c r="I2566" s="48"/>
      <c r="J2566" s="48"/>
      <c r="K2566" s="48"/>
      <c r="L2566" s="48"/>
      <c r="M2566" s="48"/>
    </row>
    <row r="2567" s="95" customFormat="1" ht="13.5" spans="1:13">
      <c r="A2567" s="96"/>
      <c r="E2567" s="102" t="s">
        <v>2635</v>
      </c>
      <c r="F2567" s="48"/>
      <c r="G2567" s="48"/>
      <c r="H2567" s="48"/>
      <c r="I2567" s="48"/>
      <c r="J2567" s="48"/>
      <c r="K2567" s="48"/>
      <c r="L2567" s="48"/>
      <c r="M2567" s="48"/>
    </row>
    <row r="2568" s="95" customFormat="1" ht="13.5" spans="1:13">
      <c r="A2568" s="96"/>
      <c r="E2568" s="102" t="s">
        <v>2636</v>
      </c>
      <c r="F2568" s="48"/>
      <c r="G2568" s="48"/>
      <c r="H2568" s="48"/>
      <c r="I2568" s="48"/>
      <c r="J2568" s="48"/>
      <c r="K2568" s="48"/>
      <c r="L2568" s="48"/>
      <c r="M2568" s="48"/>
    </row>
    <row r="2569" s="95" customFormat="1" ht="13.5" spans="1:13">
      <c r="A2569" s="96"/>
      <c r="E2569" s="102" t="s">
        <v>2637</v>
      </c>
      <c r="F2569" s="48"/>
      <c r="G2569" s="48"/>
      <c r="H2569" s="48"/>
      <c r="I2569" s="48"/>
      <c r="J2569" s="48"/>
      <c r="K2569" s="48"/>
      <c r="L2569" s="48"/>
      <c r="M2569" s="48"/>
    </row>
    <row r="2570" s="95" customFormat="1" ht="13.5" spans="1:13">
      <c r="A2570" s="96"/>
      <c r="E2570" s="102" t="s">
        <v>2638</v>
      </c>
      <c r="F2570" s="48"/>
      <c r="G2570" s="48"/>
      <c r="H2570" s="48"/>
      <c r="I2570" s="48"/>
      <c r="J2570" s="48"/>
      <c r="K2570" s="48"/>
      <c r="L2570" s="48"/>
      <c r="M2570" s="48"/>
    </row>
    <row r="2571" s="95" customFormat="1" ht="13.5" spans="1:13">
      <c r="A2571" s="96"/>
      <c r="E2571" s="102" t="s">
        <v>2639</v>
      </c>
      <c r="F2571" s="48"/>
      <c r="G2571" s="48"/>
      <c r="H2571" s="48"/>
      <c r="I2571" s="48"/>
      <c r="J2571" s="48"/>
      <c r="K2571" s="48"/>
      <c r="L2571" s="48"/>
      <c r="M2571" s="48"/>
    </row>
    <row r="2572" s="95" customFormat="1" ht="13.5" spans="1:13">
      <c r="A2572" s="96"/>
      <c r="E2572" s="102" t="s">
        <v>2640</v>
      </c>
      <c r="F2572" s="48"/>
      <c r="G2572" s="48"/>
      <c r="H2572" s="48"/>
      <c r="I2572" s="48"/>
      <c r="J2572" s="48"/>
      <c r="K2572" s="48"/>
      <c r="L2572" s="48"/>
      <c r="M2572" s="48"/>
    </row>
    <row r="2573" s="95" customFormat="1" ht="13.5" spans="1:13">
      <c r="A2573" s="96"/>
      <c r="E2573" s="102" t="s">
        <v>2641</v>
      </c>
      <c r="F2573" s="48"/>
      <c r="G2573" s="48"/>
      <c r="H2573" s="48"/>
      <c r="I2573" s="48"/>
      <c r="J2573" s="48"/>
      <c r="K2573" s="48"/>
      <c r="L2573" s="48"/>
      <c r="M2573" s="48"/>
    </row>
    <row r="2574" s="95" customFormat="1" ht="13.5" spans="1:13">
      <c r="A2574" s="96"/>
      <c r="E2574" s="102" t="s">
        <v>2642</v>
      </c>
      <c r="F2574" s="48"/>
      <c r="G2574" s="48"/>
      <c r="H2574" s="48"/>
      <c r="I2574" s="48"/>
      <c r="J2574" s="48"/>
      <c r="K2574" s="48"/>
      <c r="L2574" s="48"/>
      <c r="M2574" s="48"/>
    </row>
    <row r="2575" s="95" customFormat="1" ht="13.5" spans="1:13">
      <c r="A2575" s="96"/>
      <c r="E2575" s="102" t="s">
        <v>2643</v>
      </c>
      <c r="F2575" s="48"/>
      <c r="G2575" s="48"/>
      <c r="H2575" s="48"/>
      <c r="I2575" s="48"/>
      <c r="J2575" s="48"/>
      <c r="K2575" s="48"/>
      <c r="L2575" s="48"/>
      <c r="M2575" s="48"/>
    </row>
    <row r="2576" s="95" customFormat="1" ht="13.5" spans="1:13">
      <c r="A2576" s="96"/>
      <c r="E2576" s="102" t="s">
        <v>2644</v>
      </c>
      <c r="F2576" s="48"/>
      <c r="G2576" s="48"/>
      <c r="H2576" s="48"/>
      <c r="I2576" s="48"/>
      <c r="J2576" s="48"/>
      <c r="K2576" s="48"/>
      <c r="L2576" s="48"/>
      <c r="M2576" s="48"/>
    </row>
    <row r="2577" s="95" customFormat="1" ht="13.5" spans="1:13">
      <c r="A2577" s="96"/>
      <c r="E2577" s="102" t="s">
        <v>2645</v>
      </c>
      <c r="F2577" s="48"/>
      <c r="G2577" s="48"/>
      <c r="H2577" s="48"/>
      <c r="I2577" s="48"/>
      <c r="J2577" s="48"/>
      <c r="K2577" s="48"/>
      <c r="L2577" s="48"/>
      <c r="M2577" s="48"/>
    </row>
    <row r="2578" s="95" customFormat="1" ht="13.5" spans="1:13">
      <c r="A2578" s="96"/>
      <c r="E2578" s="102" t="s">
        <v>2646</v>
      </c>
      <c r="F2578" s="48"/>
      <c r="G2578" s="48"/>
      <c r="H2578" s="48"/>
      <c r="I2578" s="48"/>
      <c r="J2578" s="48"/>
      <c r="K2578" s="48"/>
      <c r="L2578" s="48"/>
      <c r="M2578" s="48"/>
    </row>
    <row r="2579" s="95" customFormat="1" ht="13.5" spans="1:13">
      <c r="A2579" s="96"/>
      <c r="E2579" s="102" t="s">
        <v>2647</v>
      </c>
      <c r="F2579" s="48"/>
      <c r="G2579" s="48"/>
      <c r="H2579" s="48"/>
      <c r="I2579" s="48"/>
      <c r="J2579" s="48"/>
      <c r="K2579" s="48"/>
      <c r="L2579" s="48"/>
      <c r="M2579" s="48"/>
    </row>
    <row r="2580" s="95" customFormat="1" ht="13.5" spans="1:13">
      <c r="A2580" s="96"/>
      <c r="E2580" s="102" t="s">
        <v>2648</v>
      </c>
      <c r="F2580" s="48"/>
      <c r="G2580" s="48"/>
      <c r="H2580" s="48"/>
      <c r="I2580" s="48"/>
      <c r="J2580" s="48"/>
      <c r="K2580" s="48"/>
      <c r="L2580" s="48"/>
      <c r="M2580" s="48"/>
    </row>
    <row r="2581" s="95" customFormat="1" ht="13.5" spans="1:13">
      <c r="A2581" s="96"/>
      <c r="E2581" s="102" t="s">
        <v>2649</v>
      </c>
      <c r="F2581" s="48"/>
      <c r="G2581" s="48"/>
      <c r="H2581" s="48"/>
      <c r="I2581" s="48"/>
      <c r="J2581" s="48"/>
      <c r="K2581" s="48"/>
      <c r="L2581" s="48"/>
      <c r="M2581" s="48"/>
    </row>
    <row r="2582" s="95" customFormat="1" ht="13.5" spans="1:13">
      <c r="A2582" s="96"/>
      <c r="E2582" s="102" t="s">
        <v>2650</v>
      </c>
      <c r="F2582" s="48"/>
      <c r="G2582" s="48"/>
      <c r="H2582" s="48"/>
      <c r="I2582" s="48"/>
      <c r="J2582" s="48"/>
      <c r="K2582" s="48"/>
      <c r="L2582" s="48"/>
      <c r="M2582" s="48"/>
    </row>
    <row r="2583" s="95" customFormat="1" ht="13.5" spans="1:13">
      <c r="A2583" s="96"/>
      <c r="E2583" s="102" t="s">
        <v>2651</v>
      </c>
      <c r="F2583" s="48"/>
      <c r="G2583" s="48"/>
      <c r="H2583" s="48"/>
      <c r="I2583" s="48"/>
      <c r="J2583" s="48"/>
      <c r="K2583" s="48"/>
      <c r="L2583" s="48"/>
      <c r="M2583" s="48"/>
    </row>
    <row r="2584" s="95" customFormat="1" ht="13.5" spans="1:13">
      <c r="A2584" s="96"/>
      <c r="E2584" s="102" t="s">
        <v>2652</v>
      </c>
      <c r="F2584" s="48"/>
      <c r="G2584" s="48"/>
      <c r="H2584" s="48"/>
      <c r="I2584" s="48"/>
      <c r="J2584" s="48"/>
      <c r="K2584" s="48"/>
      <c r="L2584" s="48"/>
      <c r="M2584" s="48"/>
    </row>
    <row r="2585" s="95" customFormat="1" ht="13.5" spans="1:13">
      <c r="A2585" s="96"/>
      <c r="E2585" s="102" t="s">
        <v>2653</v>
      </c>
      <c r="F2585" s="48"/>
      <c r="G2585" s="48"/>
      <c r="H2585" s="48"/>
      <c r="I2585" s="48"/>
      <c r="J2585" s="48"/>
      <c r="K2585" s="48"/>
      <c r="L2585" s="48"/>
      <c r="M2585" s="48"/>
    </row>
    <row r="2586" s="95" customFormat="1" ht="13.5" spans="1:13">
      <c r="A2586" s="96"/>
      <c r="E2586" s="102" t="s">
        <v>2654</v>
      </c>
      <c r="F2586" s="48"/>
      <c r="G2586" s="48"/>
      <c r="H2586" s="48"/>
      <c r="I2586" s="48"/>
      <c r="J2586" s="48"/>
      <c r="K2586" s="48"/>
      <c r="L2586" s="48"/>
      <c r="M2586" s="48"/>
    </row>
    <row r="2587" s="95" customFormat="1" ht="13.5" spans="1:13">
      <c r="A2587" s="96"/>
      <c r="E2587" s="102" t="s">
        <v>2655</v>
      </c>
      <c r="F2587" s="48"/>
      <c r="G2587" s="48"/>
      <c r="H2587" s="48"/>
      <c r="I2587" s="48"/>
      <c r="J2587" s="48"/>
      <c r="K2587" s="48"/>
      <c r="L2587" s="48"/>
      <c r="M2587" s="48"/>
    </row>
    <row r="2588" s="95" customFormat="1" ht="13.5" spans="1:13">
      <c r="A2588" s="96"/>
      <c r="E2588" s="102" t="s">
        <v>2656</v>
      </c>
      <c r="F2588" s="48"/>
      <c r="G2588" s="48"/>
      <c r="H2588" s="48"/>
      <c r="I2588" s="48"/>
      <c r="J2588" s="48"/>
      <c r="K2588" s="48"/>
      <c r="L2588" s="48"/>
      <c r="M2588" s="48"/>
    </row>
    <row r="2589" s="95" customFormat="1" ht="13.5" spans="1:13">
      <c r="A2589" s="96"/>
      <c r="E2589" s="102" t="s">
        <v>2657</v>
      </c>
      <c r="F2589" s="48"/>
      <c r="G2589" s="48"/>
      <c r="H2589" s="48"/>
      <c r="I2589" s="48"/>
      <c r="J2589" s="48"/>
      <c r="K2589" s="48"/>
      <c r="L2589" s="48"/>
      <c r="M2589" s="48"/>
    </row>
    <row r="2590" s="95" customFormat="1" ht="13.5" spans="1:13">
      <c r="A2590" s="96"/>
      <c r="E2590" s="102" t="s">
        <v>2658</v>
      </c>
      <c r="F2590" s="48"/>
      <c r="G2590" s="48"/>
      <c r="H2590" s="48"/>
      <c r="I2590" s="48"/>
      <c r="J2590" s="48"/>
      <c r="K2590" s="48"/>
      <c r="L2590" s="48"/>
      <c r="M2590" s="48"/>
    </row>
    <row r="2591" s="95" customFormat="1" ht="13.5" spans="1:13">
      <c r="A2591" s="96"/>
      <c r="E2591" s="102" t="s">
        <v>2659</v>
      </c>
      <c r="F2591" s="48"/>
      <c r="G2591" s="48"/>
      <c r="H2591" s="48"/>
      <c r="I2591" s="48"/>
      <c r="J2591" s="48"/>
      <c r="K2591" s="48"/>
      <c r="L2591" s="48"/>
      <c r="M2591" s="48"/>
    </row>
    <row r="2592" s="95" customFormat="1" ht="13.5" spans="1:13">
      <c r="A2592" s="96"/>
      <c r="E2592" s="102" t="s">
        <v>2660</v>
      </c>
      <c r="F2592" s="48"/>
      <c r="G2592" s="48"/>
      <c r="H2592" s="48"/>
      <c r="I2592" s="48"/>
      <c r="J2592" s="48"/>
      <c r="K2592" s="48"/>
      <c r="L2592" s="48"/>
      <c r="M2592" s="48"/>
    </row>
    <row r="2593" s="95" customFormat="1" ht="13.5" spans="1:13">
      <c r="A2593" s="96"/>
      <c r="E2593" s="102" t="s">
        <v>2661</v>
      </c>
      <c r="F2593" s="48"/>
      <c r="G2593" s="48"/>
      <c r="H2593" s="48"/>
      <c r="I2593" s="48"/>
      <c r="J2593" s="48"/>
      <c r="K2593" s="48"/>
      <c r="L2593" s="48"/>
      <c r="M2593" s="48"/>
    </row>
    <row r="2594" s="95" customFormat="1" ht="13.5" spans="1:13">
      <c r="A2594" s="96"/>
      <c r="E2594" s="102" t="s">
        <v>2662</v>
      </c>
      <c r="F2594" s="48"/>
      <c r="G2594" s="48"/>
      <c r="H2594" s="48"/>
      <c r="I2594" s="48"/>
      <c r="J2594" s="48"/>
      <c r="K2594" s="48"/>
      <c r="L2594" s="48"/>
      <c r="M2594" s="48"/>
    </row>
    <row r="2595" s="95" customFormat="1" ht="13.5" spans="1:13">
      <c r="A2595" s="96"/>
      <c r="E2595" s="102" t="s">
        <v>2663</v>
      </c>
      <c r="F2595" s="48"/>
      <c r="G2595" s="48"/>
      <c r="H2595" s="48"/>
      <c r="I2595" s="48"/>
      <c r="J2595" s="48"/>
      <c r="K2595" s="48"/>
      <c r="L2595" s="48"/>
      <c r="M2595" s="48"/>
    </row>
    <row r="2596" s="95" customFormat="1" ht="13.5" spans="1:13">
      <c r="A2596" s="96"/>
      <c r="E2596" s="102" t="s">
        <v>2664</v>
      </c>
      <c r="F2596" s="48"/>
      <c r="G2596" s="48"/>
      <c r="H2596" s="48"/>
      <c r="I2596" s="48"/>
      <c r="J2596" s="48"/>
      <c r="K2596" s="48"/>
      <c r="L2596" s="48"/>
      <c r="M2596" s="48"/>
    </row>
    <row r="2597" s="95" customFormat="1" ht="13.5" spans="1:13">
      <c r="A2597" s="96"/>
      <c r="E2597" s="102" t="s">
        <v>2665</v>
      </c>
      <c r="F2597" s="48"/>
      <c r="G2597" s="48"/>
      <c r="H2597" s="48"/>
      <c r="I2597" s="48"/>
      <c r="J2597" s="48"/>
      <c r="K2597" s="48"/>
      <c r="L2597" s="48"/>
      <c r="M2597" s="48"/>
    </row>
    <row r="2598" s="95" customFormat="1" ht="13.5" spans="1:13">
      <c r="A2598" s="96"/>
      <c r="E2598" s="102" t="s">
        <v>2666</v>
      </c>
      <c r="F2598" s="48"/>
      <c r="G2598" s="48"/>
      <c r="H2598" s="48"/>
      <c r="I2598" s="48"/>
      <c r="J2598" s="48"/>
      <c r="K2598" s="48"/>
      <c r="L2598" s="48"/>
      <c r="M2598" s="48"/>
    </row>
    <row r="2599" s="95" customFormat="1" ht="13.5" spans="1:13">
      <c r="A2599" s="96"/>
      <c r="E2599" s="102" t="s">
        <v>2667</v>
      </c>
      <c r="F2599" s="48"/>
      <c r="G2599" s="48"/>
      <c r="H2599" s="48"/>
      <c r="I2599" s="48"/>
      <c r="J2599" s="48"/>
      <c r="K2599" s="48"/>
      <c r="L2599" s="48"/>
      <c r="M2599" s="48"/>
    </row>
    <row r="2600" s="95" customFormat="1" ht="13.5" spans="1:13">
      <c r="A2600" s="96"/>
      <c r="E2600" s="102" t="s">
        <v>2668</v>
      </c>
      <c r="F2600" s="48"/>
      <c r="G2600" s="48"/>
      <c r="H2600" s="48"/>
      <c r="I2600" s="48"/>
      <c r="J2600" s="48"/>
      <c r="K2600" s="48"/>
      <c r="L2600" s="48"/>
      <c r="M2600" s="48"/>
    </row>
    <row r="2601" s="95" customFormat="1" ht="13.5" spans="1:13">
      <c r="A2601" s="96"/>
      <c r="E2601" s="102" t="s">
        <v>2669</v>
      </c>
      <c r="F2601" s="48"/>
      <c r="G2601" s="48"/>
      <c r="H2601" s="48"/>
      <c r="I2601" s="48"/>
      <c r="J2601" s="48"/>
      <c r="K2601" s="48"/>
      <c r="L2601" s="48"/>
      <c r="M2601" s="48"/>
    </row>
    <row r="2602" s="95" customFormat="1" ht="13.5" spans="1:13">
      <c r="A2602" s="96"/>
      <c r="E2602" s="102" t="s">
        <v>2670</v>
      </c>
      <c r="F2602" s="48"/>
      <c r="G2602" s="48"/>
      <c r="H2602" s="48"/>
      <c r="I2602" s="48"/>
      <c r="J2602" s="48"/>
      <c r="K2602" s="48"/>
      <c r="L2602" s="48"/>
      <c r="M2602" s="48"/>
    </row>
    <row r="2603" s="95" customFormat="1" ht="13.5" spans="1:13">
      <c r="A2603" s="96"/>
      <c r="E2603" s="102" t="s">
        <v>2671</v>
      </c>
      <c r="F2603" s="48"/>
      <c r="G2603" s="48"/>
      <c r="H2603" s="48"/>
      <c r="I2603" s="48"/>
      <c r="J2603" s="48"/>
      <c r="K2603" s="48"/>
      <c r="L2603" s="48"/>
      <c r="M2603" s="48"/>
    </row>
    <row r="2604" s="95" customFormat="1" ht="13.5" spans="1:13">
      <c r="A2604" s="96"/>
      <c r="E2604" s="102" t="s">
        <v>2672</v>
      </c>
      <c r="F2604" s="48"/>
      <c r="G2604" s="48"/>
      <c r="H2604" s="48"/>
      <c r="I2604" s="48"/>
      <c r="J2604" s="48"/>
      <c r="K2604" s="48"/>
      <c r="L2604" s="48"/>
      <c r="M2604" s="48"/>
    </row>
    <row r="2605" s="95" customFormat="1" ht="13.5" spans="1:13">
      <c r="A2605" s="96"/>
      <c r="E2605" s="102" t="s">
        <v>2673</v>
      </c>
      <c r="F2605" s="48"/>
      <c r="G2605" s="48"/>
      <c r="H2605" s="48"/>
      <c r="I2605" s="48"/>
      <c r="J2605" s="48"/>
      <c r="K2605" s="48"/>
      <c r="L2605" s="48"/>
      <c r="M2605" s="48"/>
    </row>
    <row r="2606" s="95" customFormat="1" ht="13.5" spans="1:13">
      <c r="A2606" s="96"/>
      <c r="E2606" s="102" t="s">
        <v>2674</v>
      </c>
      <c r="F2606" s="48"/>
      <c r="G2606" s="48"/>
      <c r="H2606" s="48"/>
      <c r="I2606" s="48"/>
      <c r="J2606" s="48"/>
      <c r="K2606" s="48"/>
      <c r="L2606" s="48"/>
      <c r="M2606" s="48"/>
    </row>
    <row r="2607" s="95" customFormat="1" ht="13.5" spans="1:13">
      <c r="A2607" s="96"/>
      <c r="E2607" s="102" t="s">
        <v>2675</v>
      </c>
      <c r="F2607" s="48"/>
      <c r="G2607" s="48"/>
      <c r="H2607" s="48"/>
      <c r="I2607" s="48"/>
      <c r="J2607" s="48"/>
      <c r="K2607" s="48"/>
      <c r="L2607" s="48"/>
      <c r="M2607" s="48"/>
    </row>
    <row r="2608" s="95" customFormat="1" ht="13.5" spans="1:13">
      <c r="A2608" s="96"/>
      <c r="E2608" s="102" t="s">
        <v>2676</v>
      </c>
      <c r="F2608" s="48"/>
      <c r="G2608" s="48"/>
      <c r="H2608" s="48"/>
      <c r="I2608" s="48"/>
      <c r="J2608" s="48"/>
      <c r="K2608" s="48"/>
      <c r="L2608" s="48"/>
      <c r="M2608" s="48"/>
    </row>
    <row r="2609" s="95" customFormat="1" ht="13.5" spans="1:13">
      <c r="A2609" s="96"/>
      <c r="E2609" s="102" t="s">
        <v>2677</v>
      </c>
      <c r="F2609" s="48"/>
      <c r="G2609" s="48"/>
      <c r="H2609" s="48"/>
      <c r="I2609" s="48"/>
      <c r="J2609" s="48"/>
      <c r="K2609" s="48"/>
      <c r="L2609" s="48"/>
      <c r="M2609" s="48"/>
    </row>
    <row r="2610" s="95" customFormat="1" ht="13.5" spans="1:13">
      <c r="A2610" s="96"/>
      <c r="E2610" s="102" t="s">
        <v>2678</v>
      </c>
      <c r="F2610" s="48"/>
      <c r="G2610" s="48"/>
      <c r="H2610" s="48"/>
      <c r="I2610" s="48"/>
      <c r="J2610" s="48"/>
      <c r="K2610" s="48"/>
      <c r="L2610" s="48"/>
      <c r="M2610" s="48"/>
    </row>
    <row r="2611" s="95" customFormat="1" ht="13.5" spans="1:13">
      <c r="A2611" s="96"/>
      <c r="E2611" s="102" t="s">
        <v>2679</v>
      </c>
      <c r="F2611" s="48"/>
      <c r="G2611" s="48"/>
      <c r="H2611" s="48"/>
      <c r="I2611" s="48"/>
      <c r="J2611" s="48"/>
      <c r="K2611" s="48"/>
      <c r="L2611" s="48"/>
      <c r="M2611" s="48"/>
    </row>
    <row r="2612" s="95" customFormat="1" ht="13.5" spans="1:13">
      <c r="A2612" s="96"/>
      <c r="E2612" s="102" t="s">
        <v>2680</v>
      </c>
      <c r="F2612" s="48"/>
      <c r="G2612" s="48"/>
      <c r="H2612" s="48"/>
      <c r="I2612" s="48"/>
      <c r="J2612" s="48"/>
      <c r="K2612" s="48"/>
      <c r="L2612" s="48"/>
      <c r="M2612" s="48"/>
    </row>
    <row r="2613" s="95" customFormat="1" ht="13.5" spans="1:13">
      <c r="A2613" s="96"/>
      <c r="E2613" s="102" t="s">
        <v>2681</v>
      </c>
      <c r="F2613" s="48"/>
      <c r="G2613" s="48"/>
      <c r="H2613" s="48"/>
      <c r="I2613" s="48"/>
      <c r="J2613" s="48"/>
      <c r="K2613" s="48"/>
      <c r="L2613" s="48"/>
      <c r="M2613" s="48"/>
    </row>
    <row r="2614" s="95" customFormat="1" ht="13.5" spans="1:13">
      <c r="A2614" s="96"/>
      <c r="E2614" s="102" t="s">
        <v>2682</v>
      </c>
      <c r="F2614" s="48"/>
      <c r="G2614" s="48"/>
      <c r="H2614" s="48"/>
      <c r="I2614" s="48"/>
      <c r="J2614" s="48"/>
      <c r="K2614" s="48"/>
      <c r="L2614" s="48"/>
      <c r="M2614" s="48"/>
    </row>
    <row r="2615" s="95" customFormat="1" ht="13.5" spans="1:13">
      <c r="A2615" s="96"/>
      <c r="E2615" s="102" t="s">
        <v>2683</v>
      </c>
      <c r="F2615" s="48"/>
      <c r="G2615" s="48"/>
      <c r="H2615" s="48"/>
      <c r="I2615" s="48"/>
      <c r="J2615" s="48"/>
      <c r="K2615" s="48"/>
      <c r="L2615" s="48"/>
      <c r="M2615" s="48"/>
    </row>
    <row r="2616" s="95" customFormat="1" ht="13.5" spans="1:13">
      <c r="A2616" s="96"/>
      <c r="E2616" s="102" t="s">
        <v>2684</v>
      </c>
      <c r="F2616" s="48"/>
      <c r="G2616" s="48"/>
      <c r="H2616" s="48"/>
      <c r="I2616" s="48"/>
      <c r="J2616" s="48"/>
      <c r="K2616" s="48"/>
      <c r="L2616" s="48"/>
      <c r="M2616" s="48"/>
    </row>
    <row r="2617" s="95" customFormat="1" ht="13.5" spans="1:13">
      <c r="A2617" s="96"/>
      <c r="E2617" s="102" t="s">
        <v>2685</v>
      </c>
      <c r="F2617" s="48"/>
      <c r="G2617" s="48"/>
      <c r="H2617" s="48"/>
      <c r="I2617" s="48"/>
      <c r="J2617" s="48"/>
      <c r="K2617" s="48"/>
      <c r="L2617" s="48"/>
      <c r="M2617" s="48"/>
    </row>
    <row r="2618" s="95" customFormat="1" ht="13.5" spans="1:13">
      <c r="A2618" s="96"/>
      <c r="E2618" s="102" t="s">
        <v>2686</v>
      </c>
      <c r="F2618" s="48"/>
      <c r="G2618" s="48"/>
      <c r="H2618" s="48"/>
      <c r="I2618" s="48"/>
      <c r="J2618" s="48"/>
      <c r="K2618" s="48"/>
      <c r="L2618" s="48"/>
      <c r="M2618" s="48"/>
    </row>
    <row r="2619" s="95" customFormat="1" ht="13.5" spans="1:13">
      <c r="A2619" s="96"/>
      <c r="E2619" s="102" t="s">
        <v>2687</v>
      </c>
      <c r="F2619" s="48"/>
      <c r="G2619" s="48"/>
      <c r="H2619" s="48"/>
      <c r="I2619" s="48"/>
      <c r="J2619" s="48"/>
      <c r="K2619" s="48"/>
      <c r="L2619" s="48"/>
      <c r="M2619" s="48"/>
    </row>
    <row r="2620" s="95" customFormat="1" ht="13.5" spans="1:13">
      <c r="A2620" s="96"/>
      <c r="E2620" s="102" t="s">
        <v>2688</v>
      </c>
      <c r="F2620" s="48"/>
      <c r="G2620" s="48"/>
      <c r="H2620" s="48"/>
      <c r="I2620" s="48"/>
      <c r="J2620" s="48"/>
      <c r="K2620" s="48"/>
      <c r="L2620" s="48"/>
      <c r="M2620" s="48"/>
    </row>
    <row r="2621" s="95" customFormat="1" ht="13.5" spans="1:13">
      <c r="A2621" s="96"/>
      <c r="E2621" s="102" t="s">
        <v>2689</v>
      </c>
      <c r="F2621" s="48"/>
      <c r="G2621" s="48"/>
      <c r="H2621" s="48"/>
      <c r="I2621" s="48"/>
      <c r="J2621" s="48"/>
      <c r="K2621" s="48"/>
      <c r="L2621" s="48"/>
      <c r="M2621" s="48"/>
    </row>
    <row r="2622" s="95" customFormat="1" ht="13.5" spans="1:13">
      <c r="A2622" s="96"/>
      <c r="E2622" s="102" t="s">
        <v>2690</v>
      </c>
      <c r="F2622" s="48"/>
      <c r="G2622" s="48"/>
      <c r="H2622" s="48"/>
      <c r="I2622" s="48"/>
      <c r="J2622" s="48"/>
      <c r="K2622" s="48"/>
      <c r="L2622" s="48"/>
      <c r="M2622" s="48"/>
    </row>
    <row r="2623" s="95" customFormat="1" ht="13.5" spans="1:13">
      <c r="A2623" s="96"/>
      <c r="E2623" s="102" t="s">
        <v>2691</v>
      </c>
      <c r="F2623" s="48"/>
      <c r="G2623" s="48"/>
      <c r="H2623" s="48"/>
      <c r="I2623" s="48"/>
      <c r="J2623" s="48"/>
      <c r="K2623" s="48"/>
      <c r="L2623" s="48"/>
      <c r="M2623" s="48"/>
    </row>
    <row r="2624" s="95" customFormat="1" ht="13.5" spans="1:13">
      <c r="A2624" s="96"/>
      <c r="E2624" s="102" t="s">
        <v>2692</v>
      </c>
      <c r="F2624" s="48"/>
      <c r="G2624" s="48"/>
      <c r="H2624" s="48"/>
      <c r="I2624" s="48"/>
      <c r="J2624" s="48"/>
      <c r="K2624" s="48"/>
      <c r="L2624" s="48"/>
      <c r="M2624" s="48"/>
    </row>
    <row r="2625" s="95" customFormat="1" ht="13.5" spans="1:13">
      <c r="A2625" s="96"/>
      <c r="E2625" s="102" t="s">
        <v>2693</v>
      </c>
      <c r="F2625" s="48"/>
      <c r="G2625" s="48"/>
      <c r="H2625" s="48"/>
      <c r="I2625" s="48"/>
      <c r="J2625" s="48"/>
      <c r="K2625" s="48"/>
      <c r="L2625" s="48"/>
      <c r="M2625" s="48"/>
    </row>
    <row r="2626" s="95" customFormat="1" ht="13.5" spans="1:13">
      <c r="A2626" s="96"/>
      <c r="E2626" s="102" t="s">
        <v>2694</v>
      </c>
      <c r="F2626" s="48"/>
      <c r="G2626" s="48"/>
      <c r="H2626" s="48"/>
      <c r="I2626" s="48"/>
      <c r="J2626" s="48"/>
      <c r="K2626" s="48"/>
      <c r="L2626" s="48"/>
      <c r="M2626" s="48"/>
    </row>
    <row r="2627" s="95" customFormat="1" ht="13.5" spans="1:13">
      <c r="A2627" s="96"/>
      <c r="E2627" s="102" t="s">
        <v>2695</v>
      </c>
      <c r="F2627" s="48"/>
      <c r="G2627" s="48"/>
      <c r="H2627" s="48"/>
      <c r="I2627" s="48"/>
      <c r="J2627" s="48"/>
      <c r="K2627" s="48"/>
      <c r="L2627" s="48"/>
      <c r="M2627" s="48"/>
    </row>
    <row r="2628" s="95" customFormat="1" ht="13.5" spans="1:13">
      <c r="A2628" s="96"/>
      <c r="E2628" s="102" t="s">
        <v>2696</v>
      </c>
      <c r="F2628" s="48"/>
      <c r="G2628" s="48"/>
      <c r="H2628" s="48"/>
      <c r="I2628" s="48"/>
      <c r="J2628" s="48"/>
      <c r="K2628" s="48"/>
      <c r="L2628" s="48"/>
      <c r="M2628" s="48"/>
    </row>
    <row r="2629" s="95" customFormat="1" ht="13.5" spans="1:13">
      <c r="A2629" s="96"/>
      <c r="E2629" s="102" t="s">
        <v>2697</v>
      </c>
      <c r="F2629" s="48"/>
      <c r="G2629" s="48"/>
      <c r="H2629" s="48"/>
      <c r="I2629" s="48"/>
      <c r="J2629" s="48"/>
      <c r="K2629" s="48"/>
      <c r="L2629" s="48"/>
      <c r="M2629" s="48"/>
    </row>
    <row r="2630" s="95" customFormat="1" ht="13.5" spans="1:13">
      <c r="A2630" s="96"/>
      <c r="E2630" s="102" t="s">
        <v>2698</v>
      </c>
      <c r="F2630" s="48"/>
      <c r="G2630" s="48"/>
      <c r="H2630" s="48"/>
      <c r="I2630" s="48"/>
      <c r="J2630" s="48"/>
      <c r="K2630" s="48"/>
      <c r="L2630" s="48"/>
      <c r="M2630" s="48"/>
    </row>
    <row r="2631" s="95" customFormat="1" ht="13.5" spans="1:13">
      <c r="A2631" s="96"/>
      <c r="E2631" s="102" t="s">
        <v>2699</v>
      </c>
      <c r="F2631" s="48"/>
      <c r="G2631" s="48"/>
      <c r="H2631" s="48"/>
      <c r="I2631" s="48"/>
      <c r="J2631" s="48"/>
      <c r="K2631" s="48"/>
      <c r="L2631" s="48"/>
      <c r="M2631" s="48"/>
    </row>
    <row r="2632" s="95" customFormat="1" ht="13.5" spans="1:13">
      <c r="A2632" s="96"/>
      <c r="E2632" s="102" t="s">
        <v>2700</v>
      </c>
      <c r="F2632" s="48"/>
      <c r="G2632" s="48"/>
      <c r="H2632" s="48"/>
      <c r="I2632" s="48"/>
      <c r="J2632" s="48"/>
      <c r="K2632" s="48"/>
      <c r="L2632" s="48"/>
      <c r="M2632" s="48"/>
    </row>
    <row r="2633" s="95" customFormat="1" ht="13.5" spans="1:13">
      <c r="A2633" s="96"/>
      <c r="E2633" s="102" t="s">
        <v>2701</v>
      </c>
      <c r="F2633" s="48"/>
      <c r="G2633" s="48"/>
      <c r="H2633" s="48"/>
      <c r="I2633" s="48"/>
      <c r="J2633" s="48"/>
      <c r="K2633" s="48"/>
      <c r="L2633" s="48"/>
      <c r="M2633" s="48"/>
    </row>
    <row r="2634" s="95" customFormat="1" ht="13.5" spans="1:13">
      <c r="A2634" s="96"/>
      <c r="E2634" s="102" t="s">
        <v>2702</v>
      </c>
      <c r="F2634" s="48"/>
      <c r="G2634" s="48"/>
      <c r="H2634" s="48"/>
      <c r="I2634" s="48"/>
      <c r="J2634" s="48"/>
      <c r="K2634" s="48"/>
      <c r="L2634" s="48"/>
      <c r="M2634" s="48"/>
    </row>
    <row r="2635" s="95" customFormat="1" ht="13.5" spans="1:13">
      <c r="A2635" s="96"/>
      <c r="E2635" s="102" t="s">
        <v>2703</v>
      </c>
      <c r="F2635" s="48"/>
      <c r="G2635" s="48"/>
      <c r="H2635" s="48"/>
      <c r="I2635" s="48"/>
      <c r="J2635" s="48"/>
      <c r="K2635" s="48"/>
      <c r="L2635" s="48"/>
      <c r="M2635" s="48"/>
    </row>
    <row r="2636" s="95" customFormat="1" ht="13.5" spans="1:13">
      <c r="A2636" s="96"/>
      <c r="E2636" s="102" t="s">
        <v>2704</v>
      </c>
      <c r="F2636" s="48"/>
      <c r="G2636" s="48"/>
      <c r="H2636" s="48"/>
      <c r="I2636" s="48"/>
      <c r="J2636" s="48"/>
      <c r="K2636" s="48"/>
      <c r="L2636" s="48"/>
      <c r="M2636" s="48"/>
    </row>
    <row r="2637" s="95" customFormat="1" ht="13.5" spans="1:13">
      <c r="A2637" s="96"/>
      <c r="E2637" s="102" t="s">
        <v>2705</v>
      </c>
      <c r="F2637" s="48"/>
      <c r="G2637" s="48"/>
      <c r="H2637" s="48"/>
      <c r="I2637" s="48"/>
      <c r="J2637" s="48"/>
      <c r="K2637" s="48"/>
      <c r="L2637" s="48"/>
      <c r="M2637" s="48"/>
    </row>
    <row r="2638" s="95" customFormat="1" ht="13.5" spans="1:13">
      <c r="A2638" s="96"/>
      <c r="E2638" s="102" t="s">
        <v>2706</v>
      </c>
      <c r="F2638" s="48"/>
      <c r="G2638" s="48"/>
      <c r="H2638" s="48"/>
      <c r="I2638" s="48"/>
      <c r="J2638" s="48"/>
      <c r="K2638" s="48"/>
      <c r="L2638" s="48"/>
      <c r="M2638" s="48"/>
    </row>
    <row r="2639" s="95" customFormat="1" ht="13.5" spans="1:13">
      <c r="A2639" s="96"/>
      <c r="E2639" s="102" t="s">
        <v>2707</v>
      </c>
      <c r="F2639" s="48"/>
      <c r="G2639" s="48"/>
      <c r="H2639" s="48"/>
      <c r="I2639" s="48"/>
      <c r="J2639" s="48"/>
      <c r="K2639" s="48"/>
      <c r="L2639" s="48"/>
      <c r="M2639" s="48"/>
    </row>
    <row r="2640" s="95" customFormat="1" ht="13.5" spans="1:13">
      <c r="A2640" s="96"/>
      <c r="E2640" s="102" t="s">
        <v>2708</v>
      </c>
      <c r="F2640" s="48"/>
      <c r="G2640" s="48"/>
      <c r="H2640" s="48"/>
      <c r="I2640" s="48"/>
      <c r="J2640" s="48"/>
      <c r="K2640" s="48"/>
      <c r="L2640" s="48"/>
      <c r="M2640" s="48"/>
    </row>
    <row r="2641" s="95" customFormat="1" ht="13.5" spans="1:13">
      <c r="A2641" s="96"/>
      <c r="E2641" s="102" t="s">
        <v>2709</v>
      </c>
      <c r="F2641" s="48"/>
      <c r="G2641" s="48"/>
      <c r="H2641" s="48"/>
      <c r="I2641" s="48"/>
      <c r="J2641" s="48"/>
      <c r="K2641" s="48"/>
      <c r="L2641" s="48"/>
      <c r="M2641" s="48"/>
    </row>
    <row r="2642" s="95" customFormat="1" ht="13.5" spans="1:13">
      <c r="A2642" s="96"/>
      <c r="E2642" s="102" t="s">
        <v>2710</v>
      </c>
      <c r="F2642" s="48"/>
      <c r="G2642" s="48"/>
      <c r="H2642" s="48"/>
      <c r="I2642" s="48"/>
      <c r="J2642" s="48"/>
      <c r="K2642" s="48"/>
      <c r="L2642" s="48"/>
      <c r="M2642" s="48"/>
    </row>
    <row r="2643" s="95" customFormat="1" ht="13.5" spans="1:13">
      <c r="A2643" s="96"/>
      <c r="E2643" s="102" t="s">
        <v>2711</v>
      </c>
      <c r="F2643" s="48"/>
      <c r="G2643" s="48"/>
      <c r="H2643" s="48"/>
      <c r="I2643" s="48"/>
      <c r="J2643" s="48"/>
      <c r="K2643" s="48"/>
      <c r="L2643" s="48"/>
      <c r="M2643" s="48"/>
    </row>
    <row r="2644" s="95" customFormat="1" ht="13.5" spans="1:13">
      <c r="A2644" s="96"/>
      <c r="E2644" s="102" t="s">
        <v>2712</v>
      </c>
      <c r="F2644" s="48"/>
      <c r="G2644" s="48"/>
      <c r="H2644" s="48"/>
      <c r="I2644" s="48"/>
      <c r="J2644" s="48"/>
      <c r="K2644" s="48"/>
      <c r="L2644" s="48"/>
      <c r="M2644" s="48"/>
    </row>
    <row r="2645" s="95" customFormat="1" ht="13.5" spans="1:13">
      <c r="A2645" s="96"/>
      <c r="E2645" s="102" t="s">
        <v>2713</v>
      </c>
      <c r="F2645" s="48"/>
      <c r="G2645" s="48"/>
      <c r="H2645" s="48"/>
      <c r="I2645" s="48"/>
      <c r="J2645" s="48"/>
      <c r="K2645" s="48"/>
      <c r="L2645" s="48"/>
      <c r="M2645" s="48"/>
    </row>
    <row r="2646" s="95" customFormat="1" ht="13.5" spans="1:13">
      <c r="A2646" s="96"/>
      <c r="E2646" s="102" t="s">
        <v>2714</v>
      </c>
      <c r="F2646" s="48"/>
      <c r="G2646" s="48"/>
      <c r="H2646" s="48"/>
      <c r="I2646" s="48"/>
      <c r="J2646" s="48"/>
      <c r="K2646" s="48"/>
      <c r="L2646" s="48"/>
      <c r="M2646" s="48"/>
    </row>
    <row r="2647" s="95" customFormat="1" ht="13.5" spans="1:13">
      <c r="A2647" s="96"/>
      <c r="E2647" s="102" t="s">
        <v>2715</v>
      </c>
      <c r="F2647" s="48"/>
      <c r="G2647" s="48"/>
      <c r="H2647" s="48"/>
      <c r="I2647" s="48"/>
      <c r="J2647" s="48"/>
      <c r="K2647" s="48"/>
      <c r="L2647" s="48"/>
      <c r="M2647" s="48"/>
    </row>
    <row r="2648" s="95" customFormat="1" ht="13.5" spans="1:13">
      <c r="A2648" s="96"/>
      <c r="E2648" s="102" t="s">
        <v>2716</v>
      </c>
      <c r="F2648" s="48"/>
      <c r="G2648" s="48"/>
      <c r="H2648" s="48"/>
      <c r="I2648" s="48"/>
      <c r="J2648" s="48"/>
      <c r="K2648" s="48"/>
      <c r="L2648" s="48"/>
      <c r="M2648" s="48"/>
    </row>
    <row r="2649" s="95" customFormat="1" ht="13.5" spans="1:13">
      <c r="A2649" s="96"/>
      <c r="E2649" s="102" t="s">
        <v>2717</v>
      </c>
      <c r="F2649" s="48"/>
      <c r="G2649" s="48"/>
      <c r="H2649" s="48"/>
      <c r="I2649" s="48"/>
      <c r="J2649" s="48"/>
      <c r="K2649" s="48"/>
      <c r="L2649" s="48"/>
      <c r="M2649" s="48"/>
    </row>
    <row r="2650" s="95" customFormat="1" ht="13.5" spans="1:13">
      <c r="A2650" s="96"/>
      <c r="E2650" s="102" t="s">
        <v>2718</v>
      </c>
      <c r="F2650" s="48"/>
      <c r="G2650" s="48"/>
      <c r="H2650" s="48"/>
      <c r="I2650" s="48"/>
      <c r="J2650" s="48"/>
      <c r="K2650" s="48"/>
      <c r="L2650" s="48"/>
      <c r="M2650" s="48"/>
    </row>
    <row r="2651" s="95" customFormat="1" ht="13.5" spans="1:13">
      <c r="A2651" s="96"/>
      <c r="E2651" s="102" t="s">
        <v>2719</v>
      </c>
      <c r="F2651" s="48"/>
      <c r="G2651" s="48"/>
      <c r="H2651" s="48"/>
      <c r="I2651" s="48"/>
      <c r="J2651" s="48"/>
      <c r="K2651" s="48"/>
      <c r="L2651" s="48"/>
      <c r="M2651" s="48"/>
    </row>
    <row r="2652" s="95" customFormat="1" ht="13.5" spans="1:13">
      <c r="A2652" s="96"/>
      <c r="E2652" s="102" t="s">
        <v>2720</v>
      </c>
      <c r="F2652" s="48"/>
      <c r="G2652" s="48"/>
      <c r="H2652" s="48"/>
      <c r="I2652" s="48"/>
      <c r="J2652" s="48"/>
      <c r="K2652" s="48"/>
      <c r="L2652" s="48"/>
      <c r="M2652" s="48"/>
    </row>
    <row r="2653" s="95" customFormat="1" ht="13.5" spans="1:13">
      <c r="A2653" s="96"/>
      <c r="E2653" s="102" t="s">
        <v>2721</v>
      </c>
      <c r="F2653" s="48"/>
      <c r="G2653" s="48"/>
      <c r="H2653" s="48"/>
      <c r="I2653" s="48"/>
      <c r="J2653" s="48"/>
      <c r="K2653" s="48"/>
      <c r="L2653" s="48"/>
      <c r="M2653" s="48"/>
    </row>
    <row r="2654" s="95" customFormat="1" ht="13.5" spans="1:13">
      <c r="A2654" s="96"/>
      <c r="E2654" s="102" t="s">
        <v>2722</v>
      </c>
      <c r="F2654" s="48"/>
      <c r="G2654" s="48"/>
      <c r="H2654" s="48"/>
      <c r="I2654" s="48"/>
      <c r="J2654" s="48"/>
      <c r="K2654" s="48"/>
      <c r="L2654" s="48"/>
      <c r="M2654" s="48"/>
    </row>
    <row r="2655" s="95" customFormat="1" ht="13.5" spans="1:13">
      <c r="A2655" s="96"/>
      <c r="E2655" s="102" t="s">
        <v>2723</v>
      </c>
      <c r="F2655" s="48"/>
      <c r="G2655" s="48"/>
      <c r="H2655" s="48"/>
      <c r="I2655" s="48"/>
      <c r="J2655" s="48"/>
      <c r="K2655" s="48"/>
      <c r="L2655" s="48"/>
      <c r="M2655" s="48"/>
    </row>
    <row r="2656" s="95" customFormat="1" ht="13.5" spans="1:13">
      <c r="A2656" s="96"/>
      <c r="E2656" s="102" t="s">
        <v>2724</v>
      </c>
      <c r="F2656" s="48"/>
      <c r="G2656" s="48"/>
      <c r="H2656" s="48"/>
      <c r="I2656" s="48"/>
      <c r="J2656" s="48"/>
      <c r="K2656" s="48"/>
      <c r="L2656" s="48"/>
      <c r="M2656" s="48"/>
    </row>
    <row r="2657" s="95" customFormat="1" ht="13.5" spans="1:13">
      <c r="A2657" s="96"/>
      <c r="E2657" s="102" t="s">
        <v>2725</v>
      </c>
      <c r="F2657" s="48"/>
      <c r="G2657" s="48"/>
      <c r="H2657" s="48"/>
      <c r="I2657" s="48"/>
      <c r="J2657" s="48"/>
      <c r="K2657" s="48"/>
      <c r="L2657" s="48"/>
      <c r="M2657" s="48"/>
    </row>
    <row r="2658" s="95" customFormat="1" ht="13.5" spans="1:13">
      <c r="A2658" s="96"/>
      <c r="E2658" s="102" t="s">
        <v>2726</v>
      </c>
      <c r="F2658" s="48"/>
      <c r="G2658" s="48"/>
      <c r="H2658" s="48"/>
      <c r="I2658" s="48"/>
      <c r="J2658" s="48"/>
      <c r="K2658" s="48"/>
      <c r="L2658" s="48"/>
      <c r="M2658" s="48"/>
    </row>
    <row r="2659" s="95" customFormat="1" ht="13.5" spans="1:13">
      <c r="A2659" s="96"/>
      <c r="E2659" s="102" t="s">
        <v>2727</v>
      </c>
      <c r="F2659" s="48"/>
      <c r="G2659" s="48"/>
      <c r="H2659" s="48"/>
      <c r="I2659" s="48"/>
      <c r="J2659" s="48"/>
      <c r="K2659" s="48"/>
      <c r="L2659" s="48"/>
      <c r="M2659" s="48"/>
    </row>
    <row r="2660" s="95" customFormat="1" ht="13.5" spans="1:13">
      <c r="A2660" s="96"/>
      <c r="E2660" s="102" t="s">
        <v>2728</v>
      </c>
      <c r="F2660" s="48"/>
      <c r="G2660" s="48"/>
      <c r="H2660" s="48"/>
      <c r="I2660" s="48"/>
      <c r="J2660" s="48"/>
      <c r="K2660" s="48"/>
      <c r="L2660" s="48"/>
      <c r="M2660" s="48"/>
    </row>
    <row r="2661" s="95" customFormat="1" ht="13.5" spans="1:13">
      <c r="A2661" s="96"/>
      <c r="E2661" s="102" t="s">
        <v>2729</v>
      </c>
      <c r="F2661" s="48"/>
      <c r="G2661" s="48"/>
      <c r="H2661" s="48"/>
      <c r="I2661" s="48"/>
      <c r="J2661" s="48"/>
      <c r="K2661" s="48"/>
      <c r="L2661" s="48"/>
      <c r="M2661" s="48"/>
    </row>
    <row r="2662" s="95" customFormat="1" ht="13.5" spans="1:13">
      <c r="A2662" s="96"/>
      <c r="E2662" s="102" t="s">
        <v>2730</v>
      </c>
      <c r="F2662" s="48"/>
      <c r="G2662" s="48"/>
      <c r="H2662" s="48"/>
      <c r="I2662" s="48"/>
      <c r="J2662" s="48"/>
      <c r="K2662" s="48"/>
      <c r="L2662" s="48"/>
      <c r="M2662" s="48"/>
    </row>
    <row r="2663" s="95" customFormat="1" ht="13.5" spans="1:13">
      <c r="A2663" s="96"/>
      <c r="E2663" s="102" t="s">
        <v>2731</v>
      </c>
      <c r="F2663" s="48"/>
      <c r="G2663" s="48"/>
      <c r="H2663" s="48"/>
      <c r="I2663" s="48"/>
      <c r="J2663" s="48"/>
      <c r="K2663" s="48"/>
      <c r="L2663" s="48"/>
      <c r="M2663" s="48"/>
    </row>
    <row r="2664" s="95" customFormat="1" ht="13.5" spans="1:13">
      <c r="A2664" s="96"/>
      <c r="E2664" s="102" t="s">
        <v>2732</v>
      </c>
      <c r="F2664" s="48"/>
      <c r="G2664" s="48"/>
      <c r="H2664" s="48"/>
      <c r="I2664" s="48"/>
      <c r="J2664" s="48"/>
      <c r="K2664" s="48"/>
      <c r="L2664" s="48"/>
      <c r="M2664" s="48"/>
    </row>
    <row r="2665" s="95" customFormat="1" ht="13.5" spans="1:13">
      <c r="A2665" s="96"/>
      <c r="E2665" s="102" t="s">
        <v>2733</v>
      </c>
      <c r="F2665" s="48"/>
      <c r="G2665" s="48"/>
      <c r="H2665" s="48"/>
      <c r="I2665" s="48"/>
      <c r="J2665" s="48"/>
      <c r="K2665" s="48"/>
      <c r="L2665" s="48"/>
      <c r="M2665" s="48"/>
    </row>
    <row r="2666" s="95" customFormat="1" ht="13.5" spans="1:13">
      <c r="A2666" s="96"/>
      <c r="E2666" s="102" t="s">
        <v>2734</v>
      </c>
      <c r="F2666" s="48"/>
      <c r="G2666" s="48"/>
      <c r="H2666" s="48"/>
      <c r="I2666" s="48"/>
      <c r="J2666" s="48"/>
      <c r="K2666" s="48"/>
      <c r="L2666" s="48"/>
      <c r="M2666" s="48"/>
    </row>
    <row r="2667" s="95" customFormat="1" ht="13.5" spans="1:13">
      <c r="A2667" s="96"/>
      <c r="E2667" s="102" t="s">
        <v>2735</v>
      </c>
      <c r="F2667" s="48"/>
      <c r="G2667" s="48"/>
      <c r="H2667" s="48"/>
      <c r="I2667" s="48"/>
      <c r="J2667" s="48"/>
      <c r="K2667" s="48"/>
      <c r="L2667" s="48"/>
      <c r="M2667" s="48"/>
    </row>
    <row r="2668" s="95" customFormat="1" ht="13.5" spans="1:13">
      <c r="A2668" s="96"/>
      <c r="E2668" s="102" t="s">
        <v>2736</v>
      </c>
      <c r="F2668" s="48"/>
      <c r="G2668" s="48"/>
      <c r="H2668" s="48"/>
      <c r="I2668" s="48"/>
      <c r="J2668" s="48"/>
      <c r="K2668" s="48"/>
      <c r="L2668" s="48"/>
      <c r="M2668" s="48"/>
    </row>
    <row r="2669" s="95" customFormat="1" ht="13.5" spans="1:13">
      <c r="A2669" s="96"/>
      <c r="E2669" s="102" t="s">
        <v>2737</v>
      </c>
      <c r="F2669" s="48"/>
      <c r="G2669" s="48"/>
      <c r="H2669" s="48"/>
      <c r="I2669" s="48"/>
      <c r="J2669" s="48"/>
      <c r="K2669" s="48"/>
      <c r="L2669" s="48"/>
      <c r="M2669" s="48"/>
    </row>
    <row r="2670" s="95" customFormat="1" ht="13.5" spans="1:13">
      <c r="A2670" s="96"/>
      <c r="E2670" s="102" t="s">
        <v>2738</v>
      </c>
      <c r="F2670" s="48"/>
      <c r="G2670" s="48"/>
      <c r="H2670" s="48"/>
      <c r="I2670" s="48"/>
      <c r="J2670" s="48"/>
      <c r="K2670" s="48"/>
      <c r="L2670" s="48"/>
      <c r="M2670" s="48"/>
    </row>
    <row r="2671" s="95" customFormat="1" ht="13.5" spans="1:13">
      <c r="A2671" s="96"/>
      <c r="E2671" s="102" t="s">
        <v>2739</v>
      </c>
      <c r="F2671" s="48"/>
      <c r="G2671" s="48"/>
      <c r="H2671" s="48"/>
      <c r="I2671" s="48"/>
      <c r="J2671" s="48"/>
      <c r="K2671" s="48"/>
      <c r="L2671" s="48"/>
      <c r="M2671" s="48"/>
    </row>
    <row r="2672" s="95" customFormat="1" ht="13.5" spans="1:13">
      <c r="A2672" s="96"/>
      <c r="E2672" s="102" t="s">
        <v>2740</v>
      </c>
      <c r="F2672" s="48"/>
      <c r="G2672" s="48"/>
      <c r="H2672" s="48"/>
      <c r="I2672" s="48"/>
      <c r="J2672" s="48"/>
      <c r="K2672" s="48"/>
      <c r="L2672" s="48"/>
      <c r="M2672" s="48"/>
    </row>
    <row r="2673" s="95" customFormat="1" ht="13.5" spans="1:13">
      <c r="A2673" s="96"/>
      <c r="E2673" s="102" t="s">
        <v>2741</v>
      </c>
      <c r="F2673" s="48"/>
      <c r="G2673" s="48"/>
      <c r="H2673" s="48"/>
      <c r="I2673" s="48"/>
      <c r="J2673" s="48"/>
      <c r="K2673" s="48"/>
      <c r="L2673" s="48"/>
      <c r="M2673" s="48"/>
    </row>
    <row r="2674" s="95" customFormat="1" ht="13.5" spans="1:13">
      <c r="A2674" s="96"/>
      <c r="E2674" s="102" t="s">
        <v>2742</v>
      </c>
      <c r="F2674" s="48"/>
      <c r="G2674" s="48"/>
      <c r="H2674" s="48"/>
      <c r="I2674" s="48"/>
      <c r="J2674" s="48"/>
      <c r="K2674" s="48"/>
      <c r="L2674" s="48"/>
      <c r="M2674" s="48"/>
    </row>
    <row r="2675" s="95" customFormat="1" ht="13.5" spans="1:13">
      <c r="A2675" s="96"/>
      <c r="E2675" s="102" t="s">
        <v>2743</v>
      </c>
      <c r="F2675" s="48"/>
      <c r="G2675" s="48"/>
      <c r="H2675" s="48"/>
      <c r="I2675" s="48"/>
      <c r="J2675" s="48"/>
      <c r="K2675" s="48"/>
      <c r="L2675" s="48"/>
      <c r="M2675" s="48"/>
    </row>
    <row r="2676" s="95" customFormat="1" ht="13.5" spans="1:13">
      <c r="A2676" s="96"/>
      <c r="E2676" s="102" t="s">
        <v>2744</v>
      </c>
      <c r="F2676" s="48"/>
      <c r="G2676" s="48"/>
      <c r="H2676" s="48"/>
      <c r="I2676" s="48"/>
      <c r="J2676" s="48"/>
      <c r="K2676" s="48"/>
      <c r="L2676" s="48"/>
      <c r="M2676" s="48"/>
    </row>
    <row r="2677" s="95" customFormat="1" ht="13.5" spans="1:13">
      <c r="A2677" s="96"/>
      <c r="E2677" s="102" t="s">
        <v>2745</v>
      </c>
      <c r="F2677" s="48"/>
      <c r="G2677" s="48"/>
      <c r="H2677" s="48"/>
      <c r="I2677" s="48"/>
      <c r="J2677" s="48"/>
      <c r="K2677" s="48"/>
      <c r="L2677" s="48"/>
      <c r="M2677" s="48"/>
    </row>
    <row r="2678" s="95" customFormat="1" ht="13.5" spans="1:13">
      <c r="A2678" s="96"/>
      <c r="E2678" s="102" t="s">
        <v>2746</v>
      </c>
      <c r="F2678" s="48"/>
      <c r="G2678" s="48"/>
      <c r="H2678" s="48"/>
      <c r="I2678" s="48"/>
      <c r="J2678" s="48"/>
      <c r="K2678" s="48"/>
      <c r="L2678" s="48"/>
      <c r="M2678" s="48"/>
    </row>
    <row r="2679" s="95" customFormat="1" ht="13.5" spans="1:13">
      <c r="A2679" s="96"/>
      <c r="E2679" s="102" t="s">
        <v>2747</v>
      </c>
      <c r="F2679" s="48"/>
      <c r="G2679" s="48"/>
      <c r="H2679" s="48"/>
      <c r="I2679" s="48"/>
      <c r="J2679" s="48"/>
      <c r="K2679" s="48"/>
      <c r="L2679" s="48"/>
      <c r="M2679" s="48"/>
    </row>
    <row r="2680" s="95" customFormat="1" ht="13.5" spans="1:13">
      <c r="A2680" s="96"/>
      <c r="E2680" s="102" t="s">
        <v>2748</v>
      </c>
      <c r="F2680" s="48"/>
      <c r="G2680" s="48"/>
      <c r="H2680" s="48"/>
      <c r="I2680" s="48"/>
      <c r="J2680" s="48"/>
      <c r="K2680" s="48"/>
      <c r="L2680" s="48"/>
      <c r="M2680" s="48"/>
    </row>
    <row r="2681" s="95" customFormat="1" ht="13.5" spans="1:13">
      <c r="A2681" s="96"/>
      <c r="E2681" s="102" t="s">
        <v>2749</v>
      </c>
      <c r="F2681" s="48"/>
      <c r="G2681" s="48"/>
      <c r="H2681" s="48"/>
      <c r="I2681" s="48"/>
      <c r="J2681" s="48"/>
      <c r="K2681" s="48"/>
      <c r="L2681" s="48"/>
      <c r="M2681" s="48"/>
    </row>
    <row r="2682" s="95" customFormat="1" ht="13.5" spans="1:13">
      <c r="A2682" s="96"/>
      <c r="E2682" s="102" t="s">
        <v>2750</v>
      </c>
      <c r="F2682" s="48"/>
      <c r="G2682" s="48"/>
      <c r="H2682" s="48"/>
      <c r="I2682" s="48"/>
      <c r="J2682" s="48"/>
      <c r="K2682" s="48"/>
      <c r="L2682" s="48"/>
      <c r="M2682" s="48"/>
    </row>
    <row r="2683" s="95" customFormat="1" ht="13.5" spans="1:13">
      <c r="A2683" s="96"/>
      <c r="E2683" s="102" t="s">
        <v>2751</v>
      </c>
      <c r="F2683" s="48"/>
      <c r="G2683" s="48"/>
      <c r="H2683" s="48"/>
      <c r="I2683" s="48"/>
      <c r="J2683" s="48"/>
      <c r="K2683" s="48"/>
      <c r="L2683" s="48"/>
      <c r="M2683" s="48"/>
    </row>
    <row r="2684" s="95" customFormat="1" ht="13.5" spans="1:13">
      <c r="A2684" s="96"/>
      <c r="E2684" s="102" t="s">
        <v>2752</v>
      </c>
      <c r="F2684" s="48"/>
      <c r="G2684" s="48"/>
      <c r="H2684" s="48"/>
      <c r="I2684" s="48"/>
      <c r="J2684" s="48"/>
      <c r="K2684" s="48"/>
      <c r="L2684" s="48"/>
      <c r="M2684" s="48"/>
    </row>
    <row r="2685" s="95" customFormat="1" ht="13.5" spans="1:13">
      <c r="A2685" s="96"/>
      <c r="E2685" s="102" t="s">
        <v>2753</v>
      </c>
      <c r="F2685" s="48"/>
      <c r="G2685" s="48"/>
      <c r="H2685" s="48"/>
      <c r="I2685" s="48"/>
      <c r="J2685" s="48"/>
      <c r="K2685" s="48"/>
      <c r="L2685" s="48"/>
      <c r="M2685" s="48"/>
    </row>
    <row r="2686" s="95" customFormat="1" ht="13.5" spans="1:13">
      <c r="A2686" s="96"/>
      <c r="E2686" s="102" t="s">
        <v>2754</v>
      </c>
      <c r="F2686" s="48"/>
      <c r="G2686" s="48"/>
      <c r="H2686" s="48"/>
      <c r="I2686" s="48"/>
      <c r="J2686" s="48"/>
      <c r="K2686" s="48"/>
      <c r="L2686" s="48"/>
      <c r="M2686" s="48"/>
    </row>
    <row r="2687" s="95" customFormat="1" ht="13.5" spans="1:13">
      <c r="A2687" s="96"/>
      <c r="E2687" s="102" t="s">
        <v>2755</v>
      </c>
      <c r="F2687" s="48"/>
      <c r="G2687" s="48"/>
      <c r="H2687" s="48"/>
      <c r="I2687" s="48"/>
      <c r="J2687" s="48"/>
      <c r="K2687" s="48"/>
      <c r="L2687" s="48"/>
      <c r="M2687" s="48"/>
    </row>
    <row r="2688" s="95" customFormat="1" ht="13.5" spans="1:13">
      <c r="A2688" s="96"/>
      <c r="E2688" s="102" t="s">
        <v>2756</v>
      </c>
      <c r="F2688" s="48"/>
      <c r="G2688" s="48"/>
      <c r="H2688" s="48"/>
      <c r="I2688" s="48"/>
      <c r="J2688" s="48"/>
      <c r="K2688" s="48"/>
      <c r="L2688" s="48"/>
      <c r="M2688" s="48"/>
    </row>
    <row r="2689" s="95" customFormat="1" ht="13.5" spans="1:13">
      <c r="A2689" s="96"/>
      <c r="E2689" s="102" t="s">
        <v>2757</v>
      </c>
      <c r="F2689" s="48"/>
      <c r="G2689" s="48"/>
      <c r="H2689" s="48"/>
      <c r="I2689" s="48"/>
      <c r="J2689" s="48"/>
      <c r="K2689" s="48"/>
      <c r="L2689" s="48"/>
      <c r="M2689" s="48"/>
    </row>
    <row r="2690" s="95" customFormat="1" ht="13.5" spans="1:13">
      <c r="A2690" s="96"/>
      <c r="E2690" s="102" t="s">
        <v>2758</v>
      </c>
      <c r="F2690" s="48"/>
      <c r="G2690" s="48"/>
      <c r="H2690" s="48"/>
      <c r="I2690" s="48"/>
      <c r="J2690" s="48"/>
      <c r="K2690" s="48"/>
      <c r="L2690" s="48"/>
      <c r="M2690" s="48"/>
    </row>
    <row r="2691" s="95" customFormat="1" ht="13.5" spans="1:13">
      <c r="A2691" s="96"/>
      <c r="E2691" s="102" t="s">
        <v>2759</v>
      </c>
      <c r="F2691" s="48"/>
      <c r="G2691" s="48"/>
      <c r="H2691" s="48"/>
      <c r="I2691" s="48"/>
      <c r="J2691" s="48"/>
      <c r="K2691" s="48"/>
      <c r="L2691" s="48"/>
      <c r="M2691" s="48"/>
    </row>
    <row r="2692" s="95" customFormat="1" ht="13.5" spans="1:13">
      <c r="A2692" s="96"/>
      <c r="E2692" s="102" t="s">
        <v>2760</v>
      </c>
      <c r="F2692" s="48"/>
      <c r="G2692" s="48"/>
      <c r="H2692" s="48"/>
      <c r="I2692" s="48"/>
      <c r="J2692" s="48"/>
      <c r="K2692" s="48"/>
      <c r="L2692" s="48"/>
      <c r="M2692" s="48"/>
    </row>
    <row r="2693" s="95" customFormat="1" ht="13.5" spans="1:13">
      <c r="A2693" s="96"/>
      <c r="E2693" s="102" t="s">
        <v>2761</v>
      </c>
      <c r="F2693" s="48"/>
      <c r="G2693" s="48"/>
      <c r="H2693" s="48"/>
      <c r="I2693" s="48"/>
      <c r="J2693" s="48"/>
      <c r="K2693" s="48"/>
      <c r="L2693" s="48"/>
      <c r="M2693" s="48"/>
    </row>
    <row r="2694" s="95" customFormat="1" ht="13.5" spans="1:13">
      <c r="A2694" s="96"/>
      <c r="E2694" s="102" t="s">
        <v>2762</v>
      </c>
      <c r="F2694" s="48"/>
      <c r="G2694" s="48"/>
      <c r="H2694" s="48"/>
      <c r="I2694" s="48"/>
      <c r="J2694" s="48"/>
      <c r="K2694" s="48"/>
      <c r="L2694" s="48"/>
      <c r="M2694" s="48"/>
    </row>
    <row r="2695" s="95" customFormat="1" ht="13.5" spans="1:13">
      <c r="A2695" s="96"/>
      <c r="E2695" s="102" t="s">
        <v>2763</v>
      </c>
      <c r="F2695" s="48"/>
      <c r="G2695" s="48"/>
      <c r="H2695" s="48"/>
      <c r="I2695" s="48"/>
      <c r="J2695" s="48"/>
      <c r="K2695" s="48"/>
      <c r="L2695" s="48"/>
      <c r="M2695" s="48"/>
    </row>
    <row r="2696" s="95" customFormat="1" ht="13.5" spans="1:13">
      <c r="A2696" s="96"/>
      <c r="E2696" s="102" t="s">
        <v>2764</v>
      </c>
      <c r="F2696" s="48"/>
      <c r="G2696" s="48"/>
      <c r="H2696" s="48"/>
      <c r="I2696" s="48"/>
      <c r="J2696" s="48"/>
      <c r="K2696" s="48"/>
      <c r="L2696" s="48"/>
      <c r="M2696" s="48"/>
    </row>
    <row r="2697" s="95" customFormat="1" ht="13.5" spans="1:13">
      <c r="A2697" s="96"/>
      <c r="E2697" s="102" t="s">
        <v>2765</v>
      </c>
      <c r="F2697" s="48"/>
      <c r="G2697" s="48"/>
      <c r="H2697" s="48"/>
      <c r="I2697" s="48"/>
      <c r="J2697" s="48"/>
      <c r="K2697" s="48"/>
      <c r="L2697" s="48"/>
      <c r="M2697" s="48"/>
    </row>
    <row r="2698" s="95" customFormat="1" ht="13.5" spans="1:13">
      <c r="A2698" s="96"/>
      <c r="E2698" s="102" t="s">
        <v>2766</v>
      </c>
      <c r="F2698" s="48"/>
      <c r="G2698" s="48"/>
      <c r="H2698" s="48"/>
      <c r="I2698" s="48"/>
      <c r="J2698" s="48"/>
      <c r="K2698" s="48"/>
      <c r="L2698" s="48"/>
      <c r="M2698" s="48"/>
    </row>
    <row r="2699" s="95" customFormat="1" ht="13.5" spans="1:13">
      <c r="A2699" s="96"/>
      <c r="E2699" s="102" t="s">
        <v>2767</v>
      </c>
      <c r="F2699" s="48"/>
      <c r="G2699" s="48"/>
      <c r="H2699" s="48"/>
      <c r="I2699" s="48"/>
      <c r="J2699" s="48"/>
      <c r="K2699" s="48"/>
      <c r="L2699" s="48"/>
      <c r="M2699" s="48"/>
    </row>
    <row r="2700" s="95" customFormat="1" ht="13.5" spans="1:13">
      <c r="A2700" s="96"/>
      <c r="E2700" s="102" t="s">
        <v>2768</v>
      </c>
      <c r="F2700" s="48"/>
      <c r="G2700" s="48"/>
      <c r="H2700" s="48"/>
      <c r="I2700" s="48"/>
      <c r="J2700" s="48"/>
      <c r="K2700" s="48"/>
      <c r="L2700" s="48"/>
      <c r="M2700" s="48"/>
    </row>
    <row r="2701" s="95" customFormat="1" ht="13.5" spans="1:13">
      <c r="A2701" s="96"/>
      <c r="E2701" s="102" t="s">
        <v>2769</v>
      </c>
      <c r="F2701" s="48"/>
      <c r="G2701" s="48"/>
      <c r="H2701" s="48"/>
      <c r="I2701" s="48"/>
      <c r="J2701" s="48"/>
      <c r="K2701" s="48"/>
      <c r="L2701" s="48"/>
      <c r="M2701" s="48"/>
    </row>
    <row r="2702" s="95" customFormat="1" ht="13.5" spans="1:13">
      <c r="A2702" s="96"/>
      <c r="E2702" s="102" t="s">
        <v>2770</v>
      </c>
      <c r="F2702" s="48"/>
      <c r="G2702" s="48"/>
      <c r="H2702" s="48"/>
      <c r="I2702" s="48"/>
      <c r="J2702" s="48"/>
      <c r="K2702" s="48"/>
      <c r="L2702" s="48"/>
      <c r="M2702" s="48"/>
    </row>
    <row r="2703" s="95" customFormat="1" ht="13.5" spans="1:13">
      <c r="A2703" s="96"/>
      <c r="E2703" s="102" t="s">
        <v>2771</v>
      </c>
      <c r="F2703" s="48"/>
      <c r="G2703" s="48"/>
      <c r="H2703" s="48"/>
      <c r="I2703" s="48"/>
      <c r="J2703" s="48"/>
      <c r="K2703" s="48"/>
      <c r="L2703" s="48"/>
      <c r="M2703" s="48"/>
    </row>
    <row r="2704" s="95" customFormat="1" ht="13.5" spans="1:13">
      <c r="A2704" s="96"/>
      <c r="E2704" s="102" t="s">
        <v>2772</v>
      </c>
      <c r="F2704" s="48"/>
      <c r="G2704" s="48"/>
      <c r="H2704" s="48"/>
      <c r="I2704" s="48"/>
      <c r="J2704" s="48"/>
      <c r="K2704" s="48"/>
      <c r="L2704" s="48"/>
      <c r="M2704" s="48"/>
    </row>
    <row r="2705" s="95" customFormat="1" ht="13.5" spans="1:13">
      <c r="A2705" s="96"/>
      <c r="E2705" s="102" t="s">
        <v>2773</v>
      </c>
      <c r="F2705" s="48"/>
      <c r="G2705" s="48"/>
      <c r="H2705" s="48"/>
      <c r="I2705" s="48"/>
      <c r="J2705" s="48"/>
      <c r="K2705" s="48"/>
      <c r="L2705" s="48"/>
      <c r="M2705" s="48"/>
    </row>
    <row r="2706" s="95" customFormat="1" ht="13.5" spans="1:13">
      <c r="A2706" s="96"/>
      <c r="E2706" s="102" t="s">
        <v>2774</v>
      </c>
      <c r="F2706" s="48"/>
      <c r="G2706" s="48"/>
      <c r="H2706" s="48"/>
      <c r="I2706" s="48"/>
      <c r="J2706" s="48"/>
      <c r="K2706" s="48"/>
      <c r="L2706" s="48"/>
      <c r="M2706" s="48"/>
    </row>
    <row r="2707" s="95" customFormat="1" ht="13.5" spans="1:13">
      <c r="A2707" s="96"/>
      <c r="E2707" s="102" t="s">
        <v>2775</v>
      </c>
      <c r="F2707" s="48"/>
      <c r="G2707" s="48"/>
      <c r="H2707" s="48"/>
      <c r="I2707" s="48"/>
      <c r="J2707" s="48"/>
      <c r="K2707" s="48"/>
      <c r="L2707" s="48"/>
      <c r="M2707" s="48"/>
    </row>
    <row r="2708" s="95" customFormat="1" ht="13.5" spans="1:13">
      <c r="A2708" s="96"/>
      <c r="E2708" s="102" t="s">
        <v>2776</v>
      </c>
      <c r="F2708" s="48"/>
      <c r="G2708" s="48"/>
      <c r="H2708" s="48"/>
      <c r="I2708" s="48"/>
      <c r="J2708" s="48"/>
      <c r="K2708" s="48"/>
      <c r="L2708" s="48"/>
      <c r="M2708" s="48"/>
    </row>
    <row r="2709" s="95" customFormat="1" ht="13.5" spans="1:13">
      <c r="A2709" s="96"/>
      <c r="E2709" s="102" t="s">
        <v>2777</v>
      </c>
      <c r="F2709" s="48"/>
      <c r="G2709" s="48"/>
      <c r="H2709" s="48"/>
      <c r="I2709" s="48"/>
      <c r="J2709" s="48"/>
      <c r="K2709" s="48"/>
      <c r="L2709" s="48"/>
      <c r="M2709" s="48"/>
    </row>
    <row r="2710" s="95" customFormat="1" ht="13.5" spans="1:13">
      <c r="A2710" s="96"/>
      <c r="E2710" s="102" t="s">
        <v>2778</v>
      </c>
      <c r="F2710" s="48"/>
      <c r="G2710" s="48"/>
      <c r="H2710" s="48"/>
      <c r="I2710" s="48"/>
      <c r="J2710" s="48"/>
      <c r="K2710" s="48"/>
      <c r="L2710" s="48"/>
      <c r="M2710" s="48"/>
    </row>
    <row r="2711" s="95" customFormat="1" ht="13.5" spans="1:13">
      <c r="A2711" s="96"/>
      <c r="E2711" s="102" t="s">
        <v>2779</v>
      </c>
      <c r="F2711" s="48"/>
      <c r="G2711" s="48"/>
      <c r="H2711" s="48"/>
      <c r="I2711" s="48"/>
      <c r="J2711" s="48"/>
      <c r="K2711" s="48"/>
      <c r="L2711" s="48"/>
      <c r="M2711" s="48"/>
    </row>
    <row r="2712" s="95" customFormat="1" ht="13.5" spans="1:13">
      <c r="A2712" s="96"/>
      <c r="E2712" s="102" t="s">
        <v>2780</v>
      </c>
      <c r="F2712" s="48"/>
      <c r="G2712" s="48"/>
      <c r="H2712" s="48"/>
      <c r="I2712" s="48"/>
      <c r="J2712" s="48"/>
      <c r="K2712" s="48"/>
      <c r="L2712" s="48"/>
      <c r="M2712" s="48"/>
    </row>
    <row r="2713" s="95" customFormat="1" ht="13.5" spans="1:13">
      <c r="A2713" s="96"/>
      <c r="E2713" s="102" t="s">
        <v>2781</v>
      </c>
      <c r="F2713" s="48"/>
      <c r="G2713" s="48"/>
      <c r="H2713" s="48"/>
      <c r="I2713" s="48"/>
      <c r="J2713" s="48"/>
      <c r="K2713" s="48"/>
      <c r="L2713" s="48"/>
      <c r="M2713" s="48"/>
    </row>
    <row r="2714" s="95" customFormat="1" ht="13.5" spans="1:13">
      <c r="A2714" s="96"/>
      <c r="E2714" s="102" t="s">
        <v>2782</v>
      </c>
      <c r="F2714" s="48"/>
      <c r="G2714" s="48"/>
      <c r="H2714" s="48"/>
      <c r="I2714" s="48"/>
      <c r="J2714" s="48"/>
      <c r="K2714" s="48"/>
      <c r="L2714" s="48"/>
      <c r="M2714" s="48"/>
    </row>
    <row r="2715" s="95" customFormat="1" ht="13.5" spans="1:13">
      <c r="A2715" s="96"/>
      <c r="E2715" s="102" t="s">
        <v>2783</v>
      </c>
      <c r="F2715" s="48"/>
      <c r="G2715" s="48"/>
      <c r="H2715" s="48"/>
      <c r="I2715" s="48"/>
      <c r="J2715" s="48"/>
      <c r="K2715" s="48"/>
      <c r="L2715" s="48"/>
      <c r="M2715" s="48"/>
    </row>
    <row r="2716" s="95" customFormat="1" ht="13.5" spans="1:13">
      <c r="A2716" s="96"/>
      <c r="E2716" s="102" t="s">
        <v>2784</v>
      </c>
      <c r="F2716" s="48"/>
      <c r="G2716" s="48"/>
      <c r="H2716" s="48"/>
      <c r="I2716" s="48"/>
      <c r="J2716" s="48"/>
      <c r="K2716" s="48"/>
      <c r="L2716" s="48"/>
      <c r="M2716" s="48"/>
    </row>
    <row r="2717" s="95" customFormat="1" ht="13.5" spans="1:13">
      <c r="A2717" s="96"/>
      <c r="E2717" s="102" t="s">
        <v>2785</v>
      </c>
      <c r="F2717" s="48"/>
      <c r="G2717" s="48"/>
      <c r="H2717" s="48"/>
      <c r="I2717" s="48"/>
      <c r="J2717" s="48"/>
      <c r="K2717" s="48"/>
      <c r="L2717" s="48"/>
      <c r="M2717" s="48"/>
    </row>
    <row r="2718" s="95" customFormat="1" ht="13.5" spans="1:13">
      <c r="A2718" s="96"/>
      <c r="E2718" s="102" t="s">
        <v>2786</v>
      </c>
      <c r="F2718" s="48"/>
      <c r="G2718" s="48"/>
      <c r="H2718" s="48"/>
      <c r="I2718" s="48"/>
      <c r="J2718" s="48"/>
      <c r="K2718" s="48"/>
      <c r="L2718" s="48"/>
      <c r="M2718" s="48"/>
    </row>
    <row r="2719" s="95" customFormat="1" ht="13.5" spans="1:13">
      <c r="A2719" s="96"/>
      <c r="E2719" s="102" t="s">
        <v>2787</v>
      </c>
      <c r="F2719" s="48"/>
      <c r="G2719" s="48"/>
      <c r="H2719" s="48"/>
      <c r="I2719" s="48"/>
      <c r="J2719" s="48"/>
      <c r="K2719" s="48"/>
      <c r="L2719" s="48"/>
      <c r="M2719" s="48"/>
    </row>
    <row r="2720" s="95" customFormat="1" ht="13.5" spans="1:13">
      <c r="A2720" s="96"/>
      <c r="E2720" s="102" t="s">
        <v>2788</v>
      </c>
      <c r="F2720" s="48"/>
      <c r="G2720" s="48"/>
      <c r="H2720" s="48"/>
      <c r="I2720" s="48"/>
      <c r="J2720" s="48"/>
      <c r="K2720" s="48"/>
      <c r="L2720" s="48"/>
      <c r="M2720" s="48"/>
    </row>
    <row r="2721" s="95" customFormat="1" ht="13.5" spans="1:13">
      <c r="A2721" s="96"/>
      <c r="E2721" s="102" t="s">
        <v>2789</v>
      </c>
      <c r="F2721" s="48"/>
      <c r="G2721" s="48"/>
      <c r="H2721" s="48"/>
      <c r="I2721" s="48"/>
      <c r="J2721" s="48"/>
      <c r="K2721" s="48"/>
      <c r="L2721" s="48"/>
      <c r="M2721" s="48"/>
    </row>
    <row r="2722" s="95" customFormat="1" ht="13.5" spans="1:13">
      <c r="A2722" s="96"/>
      <c r="E2722" s="102" t="s">
        <v>2790</v>
      </c>
      <c r="F2722" s="48"/>
      <c r="G2722" s="48"/>
      <c r="H2722" s="48"/>
      <c r="I2722" s="48"/>
      <c r="J2722" s="48"/>
      <c r="K2722" s="48"/>
      <c r="L2722" s="48"/>
      <c r="M2722" s="48"/>
    </row>
    <row r="2723" s="95" customFormat="1" ht="13.5" spans="1:13">
      <c r="A2723" s="96"/>
      <c r="E2723" s="102" t="s">
        <v>2791</v>
      </c>
      <c r="F2723" s="48"/>
      <c r="G2723" s="48"/>
      <c r="H2723" s="48"/>
      <c r="I2723" s="48"/>
      <c r="J2723" s="48"/>
      <c r="K2723" s="48"/>
      <c r="L2723" s="48"/>
      <c r="M2723" s="48"/>
    </row>
    <row r="2724" s="95" customFormat="1" ht="13.5" spans="1:13">
      <c r="A2724" s="96"/>
      <c r="E2724" s="102" t="s">
        <v>2792</v>
      </c>
      <c r="F2724" s="48"/>
      <c r="G2724" s="48"/>
      <c r="H2724" s="48"/>
      <c r="I2724" s="48"/>
      <c r="J2724" s="48"/>
      <c r="K2724" s="48"/>
      <c r="L2724" s="48"/>
      <c r="M2724" s="48"/>
    </row>
    <row r="2725" s="95" customFormat="1" ht="13.5" spans="1:13">
      <c r="A2725" s="96"/>
      <c r="E2725" s="102" t="s">
        <v>2793</v>
      </c>
      <c r="F2725" s="48"/>
      <c r="G2725" s="48"/>
      <c r="H2725" s="48"/>
      <c r="I2725" s="48"/>
      <c r="J2725" s="48"/>
      <c r="K2725" s="48"/>
      <c r="L2725" s="48"/>
      <c r="M2725" s="48"/>
    </row>
    <row r="2726" s="95" customFormat="1" ht="13.5" spans="1:13">
      <c r="A2726" s="96"/>
      <c r="E2726" s="102" t="s">
        <v>2794</v>
      </c>
      <c r="F2726" s="48"/>
      <c r="G2726" s="48"/>
      <c r="H2726" s="48"/>
      <c r="I2726" s="48"/>
      <c r="J2726" s="48"/>
      <c r="K2726" s="48"/>
      <c r="L2726" s="48"/>
      <c r="M2726" s="48"/>
    </row>
    <row r="2727" s="95" customFormat="1" ht="13.5" spans="1:13">
      <c r="A2727" s="96"/>
      <c r="E2727" s="102" t="s">
        <v>2795</v>
      </c>
      <c r="F2727" s="48"/>
      <c r="G2727" s="48"/>
      <c r="H2727" s="48"/>
      <c r="I2727" s="48"/>
      <c r="J2727" s="48"/>
      <c r="K2727" s="48"/>
      <c r="L2727" s="48"/>
      <c r="M2727" s="48"/>
    </row>
    <row r="2728" s="95" customFormat="1" ht="13.5" spans="1:13">
      <c r="A2728" s="96"/>
      <c r="E2728" s="102" t="s">
        <v>2796</v>
      </c>
      <c r="F2728" s="48"/>
      <c r="G2728" s="48"/>
      <c r="H2728" s="48"/>
      <c r="I2728" s="48"/>
      <c r="J2728" s="48"/>
      <c r="K2728" s="48"/>
      <c r="L2728" s="48"/>
      <c r="M2728" s="48"/>
    </row>
    <row r="2729" s="95" customFormat="1" ht="13.5" spans="1:13">
      <c r="A2729" s="96"/>
      <c r="E2729" s="102" t="s">
        <v>2797</v>
      </c>
      <c r="F2729" s="48"/>
      <c r="G2729" s="48"/>
      <c r="H2729" s="48"/>
      <c r="I2729" s="48"/>
      <c r="J2729" s="48"/>
      <c r="K2729" s="48"/>
      <c r="L2729" s="48"/>
      <c r="M2729" s="48"/>
    </row>
    <row r="2730" s="95" customFormat="1" ht="13.5" spans="1:13">
      <c r="A2730" s="96"/>
      <c r="E2730" s="102" t="s">
        <v>2798</v>
      </c>
      <c r="F2730" s="48"/>
      <c r="G2730" s="48"/>
      <c r="H2730" s="48"/>
      <c r="I2730" s="48"/>
      <c r="J2730" s="48"/>
      <c r="K2730" s="48"/>
      <c r="L2730" s="48"/>
      <c r="M2730" s="48"/>
    </row>
    <row r="2731" s="95" customFormat="1" ht="13.5" spans="1:13">
      <c r="A2731" s="96"/>
      <c r="E2731" s="102" t="s">
        <v>2799</v>
      </c>
      <c r="F2731" s="48"/>
      <c r="G2731" s="48"/>
      <c r="H2731" s="48"/>
      <c r="I2731" s="48"/>
      <c r="J2731" s="48"/>
      <c r="K2731" s="48"/>
      <c r="L2731" s="48"/>
      <c r="M2731" s="48"/>
    </row>
    <row r="2732" s="95" customFormat="1" ht="13.5" spans="1:13">
      <c r="A2732" s="96"/>
      <c r="E2732" s="102" t="s">
        <v>2800</v>
      </c>
      <c r="F2732" s="48"/>
      <c r="G2732" s="48"/>
      <c r="H2732" s="48"/>
      <c r="I2732" s="48"/>
      <c r="J2732" s="48"/>
      <c r="K2732" s="48"/>
      <c r="L2732" s="48"/>
      <c r="M2732" s="48"/>
    </row>
    <row r="2733" s="95" customFormat="1" ht="13.5" spans="1:13">
      <c r="A2733" s="96"/>
      <c r="E2733" s="102" t="s">
        <v>2801</v>
      </c>
      <c r="F2733" s="48"/>
      <c r="G2733" s="48"/>
      <c r="H2733" s="48"/>
      <c r="I2733" s="48"/>
      <c r="J2733" s="48"/>
      <c r="K2733" s="48"/>
      <c r="L2733" s="48"/>
      <c r="M2733" s="48"/>
    </row>
    <row r="2734" s="95" customFormat="1" ht="13.5" spans="1:13">
      <c r="A2734" s="96"/>
      <c r="E2734" s="102" t="s">
        <v>2802</v>
      </c>
      <c r="F2734" s="48"/>
      <c r="G2734" s="48"/>
      <c r="H2734" s="48"/>
      <c r="I2734" s="48"/>
      <c r="J2734" s="48"/>
      <c r="K2734" s="48"/>
      <c r="L2734" s="48"/>
      <c r="M2734" s="48"/>
    </row>
    <row r="2735" s="95" customFormat="1" ht="13.5" spans="1:13">
      <c r="A2735" s="96"/>
      <c r="E2735" s="102" t="s">
        <v>2803</v>
      </c>
      <c r="F2735" s="48"/>
      <c r="G2735" s="48"/>
      <c r="H2735" s="48"/>
      <c r="I2735" s="48"/>
      <c r="J2735" s="48"/>
      <c r="K2735" s="48"/>
      <c r="L2735" s="48"/>
      <c r="M2735" s="48"/>
    </row>
    <row r="2736" s="95" customFormat="1" ht="13.5" spans="1:13">
      <c r="A2736" s="96"/>
      <c r="E2736" s="102" t="s">
        <v>2804</v>
      </c>
      <c r="F2736" s="48"/>
      <c r="G2736" s="48"/>
      <c r="H2736" s="48"/>
      <c r="I2736" s="48"/>
      <c r="J2736" s="48"/>
      <c r="K2736" s="48"/>
      <c r="L2736" s="48"/>
      <c r="M2736" s="48"/>
    </row>
    <row r="2737" s="95" customFormat="1" ht="13.5" spans="1:13">
      <c r="A2737" s="96"/>
      <c r="E2737" s="102" t="s">
        <v>2805</v>
      </c>
      <c r="F2737" s="48"/>
      <c r="G2737" s="48"/>
      <c r="H2737" s="48"/>
      <c r="I2737" s="48"/>
      <c r="J2737" s="48"/>
      <c r="K2737" s="48"/>
      <c r="L2737" s="48"/>
      <c r="M2737" s="48"/>
    </row>
    <row r="2738" s="95" customFormat="1" ht="13.5" spans="1:13">
      <c r="A2738" s="96"/>
      <c r="E2738" s="102" t="s">
        <v>2806</v>
      </c>
      <c r="F2738" s="48"/>
      <c r="G2738" s="48"/>
      <c r="H2738" s="48"/>
      <c r="I2738" s="48"/>
      <c r="J2738" s="48"/>
      <c r="K2738" s="48"/>
      <c r="L2738" s="48"/>
      <c r="M2738" s="48"/>
    </row>
    <row r="2739" s="95" customFormat="1" ht="13.5" spans="1:13">
      <c r="A2739" s="96"/>
      <c r="E2739" s="102" t="s">
        <v>2807</v>
      </c>
      <c r="F2739" s="48"/>
      <c r="G2739" s="48"/>
      <c r="H2739" s="48"/>
      <c r="I2739" s="48"/>
      <c r="J2739" s="48"/>
      <c r="K2739" s="48"/>
      <c r="L2739" s="48"/>
      <c r="M2739" s="48"/>
    </row>
    <row r="2740" s="95" customFormat="1" ht="13.5" spans="1:13">
      <c r="A2740" s="96"/>
      <c r="E2740" s="102" t="s">
        <v>2808</v>
      </c>
      <c r="F2740" s="48"/>
      <c r="G2740" s="48"/>
      <c r="H2740" s="48"/>
      <c r="I2740" s="48"/>
      <c r="J2740" s="48"/>
      <c r="K2740" s="48"/>
      <c r="L2740" s="48"/>
      <c r="M2740" s="48"/>
    </row>
    <row r="2741" s="95" customFormat="1" ht="13.5" spans="1:13">
      <c r="A2741" s="96"/>
      <c r="E2741" s="102" t="s">
        <v>2809</v>
      </c>
      <c r="F2741" s="48"/>
      <c r="G2741" s="48"/>
      <c r="H2741" s="48"/>
      <c r="I2741" s="48"/>
      <c r="J2741" s="48"/>
      <c r="K2741" s="48"/>
      <c r="L2741" s="48"/>
      <c r="M2741" s="48"/>
    </row>
    <row r="2742" s="95" customFormat="1" ht="13.5" spans="1:13">
      <c r="A2742" s="96"/>
      <c r="E2742" s="102" t="s">
        <v>2810</v>
      </c>
      <c r="F2742" s="48"/>
      <c r="G2742" s="48"/>
      <c r="H2742" s="48"/>
      <c r="I2742" s="48"/>
      <c r="J2742" s="48"/>
      <c r="K2742" s="48"/>
      <c r="L2742" s="48"/>
      <c r="M2742" s="48"/>
    </row>
    <row r="2743" s="95" customFormat="1" ht="13.5" spans="1:13">
      <c r="A2743" s="96"/>
      <c r="E2743" s="102" t="s">
        <v>2811</v>
      </c>
      <c r="F2743" s="48"/>
      <c r="G2743" s="48"/>
      <c r="H2743" s="48"/>
      <c r="I2743" s="48"/>
      <c r="J2743" s="48"/>
      <c r="K2743" s="48"/>
      <c r="L2743" s="48"/>
      <c r="M2743" s="48"/>
    </row>
    <row r="2744" s="95" customFormat="1" ht="13.5" spans="1:13">
      <c r="A2744" s="96"/>
      <c r="E2744" s="102" t="s">
        <v>2812</v>
      </c>
      <c r="F2744" s="48"/>
      <c r="G2744" s="48"/>
      <c r="H2744" s="48"/>
      <c r="I2744" s="48"/>
      <c r="J2744" s="48"/>
      <c r="K2744" s="48"/>
      <c r="L2744" s="48"/>
      <c r="M2744" s="48"/>
    </row>
    <row r="2745" s="95" customFormat="1" ht="13.5" spans="1:13">
      <c r="A2745" s="96"/>
      <c r="E2745" s="102" t="s">
        <v>2813</v>
      </c>
      <c r="F2745" s="48"/>
      <c r="G2745" s="48"/>
      <c r="H2745" s="48"/>
      <c r="I2745" s="48"/>
      <c r="J2745" s="48"/>
      <c r="K2745" s="48"/>
      <c r="L2745" s="48"/>
      <c r="M2745" s="48"/>
    </row>
    <row r="2746" s="95" customFormat="1" ht="13.5" spans="1:13">
      <c r="A2746" s="96"/>
      <c r="E2746" s="102" t="s">
        <v>2814</v>
      </c>
      <c r="F2746" s="48"/>
      <c r="G2746" s="48"/>
      <c r="H2746" s="48"/>
      <c r="I2746" s="48"/>
      <c r="J2746" s="48"/>
      <c r="K2746" s="48"/>
      <c r="L2746" s="48"/>
      <c r="M2746" s="48"/>
    </row>
    <row r="2747" s="95" customFormat="1" ht="13.5" spans="1:13">
      <c r="A2747" s="96"/>
      <c r="E2747" s="102" t="s">
        <v>2815</v>
      </c>
      <c r="F2747" s="48"/>
      <c r="G2747" s="48"/>
      <c r="H2747" s="48"/>
      <c r="I2747" s="48"/>
      <c r="J2747" s="48"/>
      <c r="K2747" s="48"/>
      <c r="L2747" s="48"/>
      <c r="M2747" s="48"/>
    </row>
    <row r="2748" s="95" customFormat="1" ht="13.5" spans="1:13">
      <c r="A2748" s="96"/>
      <c r="E2748" s="102" t="s">
        <v>2816</v>
      </c>
      <c r="F2748" s="48"/>
      <c r="G2748" s="48"/>
      <c r="H2748" s="48"/>
      <c r="I2748" s="48"/>
      <c r="J2748" s="48"/>
      <c r="K2748" s="48"/>
      <c r="L2748" s="48"/>
      <c r="M2748" s="48"/>
    </row>
    <row r="2749" s="95" customFormat="1" ht="13.5" spans="1:13">
      <c r="A2749" s="96"/>
      <c r="E2749" s="102" t="s">
        <v>2817</v>
      </c>
      <c r="F2749" s="48"/>
      <c r="G2749" s="48"/>
      <c r="H2749" s="48"/>
      <c r="I2749" s="48"/>
      <c r="J2749" s="48"/>
      <c r="K2749" s="48"/>
      <c r="L2749" s="48"/>
      <c r="M2749" s="48"/>
    </row>
    <row r="2750" s="95" customFormat="1" ht="13.5" spans="1:13">
      <c r="A2750" s="96"/>
      <c r="E2750" s="102" t="s">
        <v>2818</v>
      </c>
      <c r="F2750" s="48"/>
      <c r="G2750" s="48"/>
      <c r="H2750" s="48"/>
      <c r="I2750" s="48"/>
      <c r="J2750" s="48"/>
      <c r="K2750" s="48"/>
      <c r="L2750" s="48"/>
      <c r="M2750" s="48"/>
    </row>
    <row r="2751" s="95" customFormat="1" ht="13.5" spans="1:13">
      <c r="A2751" s="96"/>
      <c r="E2751" s="102" t="s">
        <v>2819</v>
      </c>
      <c r="F2751" s="48"/>
      <c r="G2751" s="48"/>
      <c r="H2751" s="48"/>
      <c r="I2751" s="48"/>
      <c r="J2751" s="48"/>
      <c r="K2751" s="48"/>
      <c r="L2751" s="48"/>
      <c r="M2751" s="48"/>
    </row>
    <row r="2752" s="95" customFormat="1" ht="13.5" spans="1:13">
      <c r="A2752" s="96"/>
      <c r="E2752" s="102" t="s">
        <v>2820</v>
      </c>
      <c r="F2752" s="48"/>
      <c r="G2752" s="48"/>
      <c r="H2752" s="48"/>
      <c r="I2752" s="48"/>
      <c r="J2752" s="48"/>
      <c r="K2752" s="48"/>
      <c r="L2752" s="48"/>
      <c r="M2752" s="48"/>
    </row>
    <row r="2753" s="95" customFormat="1" ht="13.5" spans="1:13">
      <c r="A2753" s="96"/>
      <c r="E2753" s="102" t="s">
        <v>2821</v>
      </c>
      <c r="F2753" s="48"/>
      <c r="G2753" s="48"/>
      <c r="H2753" s="48"/>
      <c r="I2753" s="48"/>
      <c r="J2753" s="48"/>
      <c r="K2753" s="48"/>
      <c r="L2753" s="48"/>
      <c r="M2753" s="48"/>
    </row>
    <row r="2754" s="95" customFormat="1" ht="13.5" spans="1:13">
      <c r="A2754" s="96"/>
      <c r="E2754" s="102" t="s">
        <v>2822</v>
      </c>
      <c r="F2754" s="48"/>
      <c r="G2754" s="48"/>
      <c r="H2754" s="48"/>
      <c r="I2754" s="48"/>
      <c r="J2754" s="48"/>
      <c r="K2754" s="48"/>
      <c r="L2754" s="48"/>
      <c r="M2754" s="48"/>
    </row>
    <row r="2755" s="95" customFormat="1" ht="13.5" spans="1:13">
      <c r="A2755" s="96"/>
      <c r="E2755" s="102" t="s">
        <v>2823</v>
      </c>
      <c r="F2755" s="48"/>
      <c r="G2755" s="48"/>
      <c r="H2755" s="48"/>
      <c r="I2755" s="48"/>
      <c r="J2755" s="48"/>
      <c r="K2755" s="48"/>
      <c r="L2755" s="48"/>
      <c r="M2755" s="48"/>
    </row>
    <row r="2756" s="95" customFormat="1" ht="13.5" spans="1:13">
      <c r="A2756" s="96"/>
      <c r="E2756" s="102" t="s">
        <v>2824</v>
      </c>
      <c r="F2756" s="48"/>
      <c r="G2756" s="48"/>
      <c r="H2756" s="48"/>
      <c r="I2756" s="48"/>
      <c r="J2756" s="48"/>
      <c r="K2756" s="48"/>
      <c r="L2756" s="48"/>
      <c r="M2756" s="48"/>
    </row>
    <row r="2757" s="95" customFormat="1" ht="13.5" spans="1:13">
      <c r="A2757" s="96"/>
      <c r="E2757" s="102" t="s">
        <v>2825</v>
      </c>
      <c r="F2757" s="48"/>
      <c r="G2757" s="48"/>
      <c r="H2757" s="48"/>
      <c r="I2757" s="48"/>
      <c r="J2757" s="48"/>
      <c r="K2757" s="48"/>
      <c r="L2757" s="48"/>
      <c r="M2757" s="48"/>
    </row>
    <row r="2758" s="95" customFormat="1" ht="13.5" spans="1:13">
      <c r="A2758" s="96"/>
      <c r="E2758" s="102" t="s">
        <v>2826</v>
      </c>
      <c r="F2758" s="48"/>
      <c r="G2758" s="48"/>
      <c r="H2758" s="48"/>
      <c r="I2758" s="48"/>
      <c r="J2758" s="48"/>
      <c r="K2758" s="48"/>
      <c r="L2758" s="48"/>
      <c r="M2758" s="48"/>
    </row>
    <row r="2759" s="95" customFormat="1" ht="13.5" spans="1:13">
      <c r="A2759" s="96"/>
      <c r="E2759" s="102" t="s">
        <v>2827</v>
      </c>
      <c r="F2759" s="48"/>
      <c r="G2759" s="48"/>
      <c r="H2759" s="48"/>
      <c r="I2759" s="48"/>
      <c r="J2759" s="48"/>
      <c r="K2759" s="48"/>
      <c r="L2759" s="48"/>
      <c r="M2759" s="48"/>
    </row>
    <row r="2760" s="95" customFormat="1" ht="13.5" spans="1:13">
      <c r="A2760" s="96"/>
      <c r="E2760" s="102" t="s">
        <v>2828</v>
      </c>
      <c r="F2760" s="48"/>
      <c r="G2760" s="48"/>
      <c r="H2760" s="48"/>
      <c r="I2760" s="48"/>
      <c r="J2760" s="48"/>
      <c r="K2760" s="48"/>
      <c r="L2760" s="48"/>
      <c r="M2760" s="48"/>
    </row>
    <row r="2761" s="95" customFormat="1" ht="13.5" spans="1:13">
      <c r="A2761" s="96"/>
      <c r="E2761" s="102" t="s">
        <v>2829</v>
      </c>
      <c r="F2761" s="48"/>
      <c r="G2761" s="48"/>
      <c r="H2761" s="48"/>
      <c r="I2761" s="48"/>
      <c r="J2761" s="48"/>
      <c r="K2761" s="48"/>
      <c r="L2761" s="48"/>
      <c r="M2761" s="48"/>
    </row>
    <row r="2762" s="95" customFormat="1" ht="13.5" spans="1:13">
      <c r="A2762" s="96"/>
      <c r="E2762" s="102" t="s">
        <v>2830</v>
      </c>
      <c r="F2762" s="48"/>
      <c r="G2762" s="48"/>
      <c r="H2762" s="48"/>
      <c r="I2762" s="48"/>
      <c r="J2762" s="48"/>
      <c r="K2762" s="48"/>
      <c r="L2762" s="48"/>
      <c r="M2762" s="48"/>
    </row>
    <row r="2763" s="95" customFormat="1" ht="13.5" spans="1:13">
      <c r="A2763" s="96"/>
      <c r="E2763" s="102" t="s">
        <v>2831</v>
      </c>
      <c r="F2763" s="48"/>
      <c r="G2763" s="48"/>
      <c r="H2763" s="48"/>
      <c r="I2763" s="48"/>
      <c r="J2763" s="48"/>
      <c r="K2763" s="48"/>
      <c r="L2763" s="48"/>
      <c r="M2763" s="48"/>
    </row>
    <row r="2764" s="95" customFormat="1" ht="13.5" spans="1:13">
      <c r="A2764" s="96"/>
      <c r="E2764" s="102" t="s">
        <v>2832</v>
      </c>
      <c r="F2764" s="48"/>
      <c r="G2764" s="48"/>
      <c r="H2764" s="48"/>
      <c r="I2764" s="48"/>
      <c r="J2764" s="48"/>
      <c r="K2764" s="48"/>
      <c r="L2764" s="48"/>
      <c r="M2764" s="48"/>
    </row>
    <row r="2765" s="95" customFormat="1" ht="13.5" spans="1:13">
      <c r="A2765" s="96"/>
      <c r="E2765" s="102" t="s">
        <v>2833</v>
      </c>
      <c r="F2765" s="48"/>
      <c r="G2765" s="48"/>
      <c r="H2765" s="48"/>
      <c r="I2765" s="48"/>
      <c r="J2765" s="48"/>
      <c r="K2765" s="48"/>
      <c r="L2765" s="48"/>
      <c r="M2765" s="48"/>
    </row>
    <row r="2766" s="95" customFormat="1" ht="13.5" spans="1:13">
      <c r="A2766" s="96"/>
      <c r="E2766" s="102" t="s">
        <v>2834</v>
      </c>
      <c r="F2766" s="48"/>
      <c r="G2766" s="48"/>
      <c r="H2766" s="48"/>
      <c r="I2766" s="48"/>
      <c r="J2766" s="48"/>
      <c r="K2766" s="48"/>
      <c r="L2766" s="48"/>
      <c r="M2766" s="48"/>
    </row>
    <row r="2767" s="95" customFormat="1" ht="13.5" spans="1:13">
      <c r="A2767" s="96"/>
      <c r="E2767" s="102" t="s">
        <v>2835</v>
      </c>
      <c r="F2767" s="48"/>
      <c r="G2767" s="48"/>
      <c r="H2767" s="48"/>
      <c r="I2767" s="48"/>
      <c r="J2767" s="48"/>
      <c r="K2767" s="48"/>
      <c r="L2767" s="48"/>
      <c r="M2767" s="48"/>
    </row>
    <row r="2768" s="95" customFormat="1" ht="13.5" spans="1:13">
      <c r="A2768" s="96"/>
      <c r="E2768" s="102" t="s">
        <v>2836</v>
      </c>
      <c r="F2768" s="48"/>
      <c r="G2768" s="48"/>
      <c r="H2768" s="48"/>
      <c r="I2768" s="48"/>
      <c r="J2768" s="48"/>
      <c r="K2768" s="48"/>
      <c r="L2768" s="48"/>
      <c r="M2768" s="48"/>
    </row>
    <row r="2769" s="95" customFormat="1" ht="13.5" spans="1:13">
      <c r="A2769" s="96"/>
      <c r="E2769" s="102" t="s">
        <v>2837</v>
      </c>
      <c r="F2769" s="48"/>
      <c r="G2769" s="48"/>
      <c r="H2769" s="48"/>
      <c r="I2769" s="48"/>
      <c r="J2769" s="48"/>
      <c r="K2769" s="48"/>
      <c r="L2769" s="48"/>
      <c r="M2769" s="48"/>
    </row>
    <row r="2770" s="95" customFormat="1" ht="13.5" spans="1:13">
      <c r="A2770" s="96"/>
      <c r="E2770" s="102" t="s">
        <v>2838</v>
      </c>
      <c r="F2770" s="48"/>
      <c r="G2770" s="48"/>
      <c r="H2770" s="48"/>
      <c r="I2770" s="48"/>
      <c r="J2770" s="48"/>
      <c r="K2770" s="48"/>
      <c r="L2770" s="48"/>
      <c r="M2770" s="48"/>
    </row>
    <row r="2771" s="95" customFormat="1" ht="13.5" spans="1:13">
      <c r="A2771" s="96"/>
      <c r="E2771" s="102" t="s">
        <v>2839</v>
      </c>
      <c r="F2771" s="48"/>
      <c r="G2771" s="48"/>
      <c r="H2771" s="48"/>
      <c r="I2771" s="48"/>
      <c r="J2771" s="48"/>
      <c r="K2771" s="48"/>
      <c r="L2771" s="48"/>
      <c r="M2771" s="48"/>
    </row>
    <row r="2772" s="95" customFormat="1" ht="13.5" spans="1:13">
      <c r="A2772" s="96"/>
      <c r="E2772" s="102" t="s">
        <v>2840</v>
      </c>
      <c r="F2772" s="48"/>
      <c r="G2772" s="48"/>
      <c r="H2772" s="48"/>
      <c r="I2772" s="48"/>
      <c r="J2772" s="48"/>
      <c r="K2772" s="48"/>
      <c r="L2772" s="48"/>
      <c r="M2772" s="48"/>
    </row>
    <row r="2773" s="95" customFormat="1" ht="13.5" spans="1:13">
      <c r="A2773" s="96"/>
      <c r="E2773" s="102" t="s">
        <v>2841</v>
      </c>
      <c r="F2773" s="48"/>
      <c r="G2773" s="48"/>
      <c r="H2773" s="48"/>
      <c r="I2773" s="48"/>
      <c r="J2773" s="48"/>
      <c r="K2773" s="48"/>
      <c r="L2773" s="48"/>
      <c r="M2773" s="48"/>
    </row>
    <row r="2774" s="95" customFormat="1" ht="13.5" spans="1:13">
      <c r="A2774" s="96"/>
      <c r="E2774" s="102" t="s">
        <v>2842</v>
      </c>
      <c r="F2774" s="48"/>
      <c r="G2774" s="48"/>
      <c r="H2774" s="48"/>
      <c r="I2774" s="48"/>
      <c r="J2774" s="48"/>
      <c r="K2774" s="48"/>
      <c r="L2774" s="48"/>
      <c r="M2774" s="48"/>
    </row>
    <row r="2775" s="95" customFormat="1" ht="13.5" spans="1:13">
      <c r="A2775" s="96"/>
      <c r="E2775" s="102" t="s">
        <v>2843</v>
      </c>
      <c r="F2775" s="48"/>
      <c r="G2775" s="48"/>
      <c r="H2775" s="48"/>
      <c r="I2775" s="48"/>
      <c r="J2775" s="48"/>
      <c r="K2775" s="48"/>
      <c r="L2775" s="48"/>
      <c r="M2775" s="48"/>
    </row>
    <row r="2776" s="95" customFormat="1" ht="13.5" spans="1:13">
      <c r="A2776" s="96"/>
      <c r="E2776" s="102" t="s">
        <v>2844</v>
      </c>
      <c r="F2776" s="48"/>
      <c r="G2776" s="48"/>
      <c r="H2776" s="48"/>
      <c r="I2776" s="48"/>
      <c r="J2776" s="48"/>
      <c r="K2776" s="48"/>
      <c r="L2776" s="48"/>
      <c r="M2776" s="48"/>
    </row>
    <row r="2777" s="95" customFormat="1" ht="13.5" spans="1:13">
      <c r="A2777" s="96"/>
      <c r="E2777" s="102" t="s">
        <v>2845</v>
      </c>
      <c r="F2777" s="48"/>
      <c r="G2777" s="48"/>
      <c r="H2777" s="48"/>
      <c r="I2777" s="48"/>
      <c r="J2777" s="48"/>
      <c r="K2777" s="48"/>
      <c r="L2777" s="48"/>
      <c r="M2777" s="48"/>
    </row>
    <row r="2778" s="95" customFormat="1" ht="13.5" spans="1:13">
      <c r="A2778" s="96"/>
      <c r="E2778" s="102" t="s">
        <v>2846</v>
      </c>
      <c r="F2778" s="48"/>
      <c r="G2778" s="48"/>
      <c r="H2778" s="48"/>
      <c r="I2778" s="48"/>
      <c r="J2778" s="48"/>
      <c r="K2778" s="48"/>
      <c r="L2778" s="48"/>
      <c r="M2778" s="48"/>
    </row>
    <row r="2779" s="95" customFormat="1" ht="13.5" spans="1:13">
      <c r="A2779" s="96"/>
      <c r="E2779" s="102" t="s">
        <v>2847</v>
      </c>
      <c r="F2779" s="48"/>
      <c r="G2779" s="48"/>
      <c r="H2779" s="48"/>
      <c r="I2779" s="48"/>
      <c r="J2779" s="48"/>
      <c r="K2779" s="48"/>
      <c r="L2779" s="48"/>
      <c r="M2779" s="48"/>
    </row>
    <row r="2780" s="95" customFormat="1" ht="13.5" spans="1:13">
      <c r="A2780" s="96"/>
      <c r="E2780" s="102" t="s">
        <v>2848</v>
      </c>
      <c r="F2780" s="48"/>
      <c r="G2780" s="48"/>
      <c r="H2780" s="48"/>
      <c r="I2780" s="48"/>
      <c r="J2780" s="48"/>
      <c r="K2780" s="48"/>
      <c r="L2780" s="48"/>
      <c r="M2780" s="48"/>
    </row>
    <row r="2781" s="95" customFormat="1" ht="13.5" spans="1:13">
      <c r="A2781" s="96"/>
      <c r="E2781" s="102" t="s">
        <v>2849</v>
      </c>
      <c r="F2781" s="48"/>
      <c r="G2781" s="48"/>
      <c r="H2781" s="48"/>
      <c r="I2781" s="48"/>
      <c r="J2781" s="48"/>
      <c r="K2781" s="48"/>
      <c r="L2781" s="48"/>
      <c r="M2781" s="48"/>
    </row>
    <row r="2782" s="95" customFormat="1" ht="13.5" spans="1:13">
      <c r="A2782" s="96"/>
      <c r="E2782" s="102" t="s">
        <v>2850</v>
      </c>
      <c r="F2782" s="48"/>
      <c r="G2782" s="48"/>
      <c r="H2782" s="48"/>
      <c r="I2782" s="48"/>
      <c r="J2782" s="48"/>
      <c r="K2782" s="48"/>
      <c r="L2782" s="48"/>
      <c r="M2782" s="48"/>
    </row>
    <row r="2783" s="95" customFormat="1" ht="13.5" spans="1:13">
      <c r="A2783" s="96"/>
      <c r="E2783" s="102" t="s">
        <v>2851</v>
      </c>
      <c r="F2783" s="48"/>
      <c r="G2783" s="48"/>
      <c r="H2783" s="48"/>
      <c r="I2783" s="48"/>
      <c r="J2783" s="48"/>
      <c r="K2783" s="48"/>
      <c r="L2783" s="48"/>
      <c r="M2783" s="48"/>
    </row>
    <row r="2784" s="95" customFormat="1" ht="13.5" spans="1:13">
      <c r="A2784" s="96"/>
      <c r="E2784" s="102" t="s">
        <v>2852</v>
      </c>
      <c r="F2784" s="48"/>
      <c r="G2784" s="48"/>
      <c r="H2784" s="48"/>
      <c r="I2784" s="48"/>
      <c r="J2784" s="48"/>
      <c r="K2784" s="48"/>
      <c r="L2784" s="48"/>
      <c r="M2784" s="48"/>
    </row>
    <row r="2785" s="95" customFormat="1" ht="13.5" spans="1:13">
      <c r="A2785" s="96"/>
      <c r="E2785" s="102" t="s">
        <v>2853</v>
      </c>
      <c r="F2785" s="48"/>
      <c r="G2785" s="48"/>
      <c r="H2785" s="48"/>
      <c r="I2785" s="48"/>
      <c r="J2785" s="48"/>
      <c r="K2785" s="48"/>
      <c r="L2785" s="48"/>
      <c r="M2785" s="48"/>
    </row>
    <row r="2786" s="95" customFormat="1" ht="13.5" spans="1:13">
      <c r="A2786" s="96"/>
      <c r="E2786" s="102" t="s">
        <v>2854</v>
      </c>
      <c r="F2786" s="48"/>
      <c r="G2786" s="48"/>
      <c r="H2786" s="48"/>
      <c r="I2786" s="48"/>
      <c r="J2786" s="48"/>
      <c r="K2786" s="48"/>
      <c r="L2786" s="48"/>
      <c r="M2786" s="48"/>
    </row>
    <row r="2787" s="95" customFormat="1" ht="13.5" spans="1:13">
      <c r="A2787" s="96"/>
      <c r="E2787" s="102" t="s">
        <v>2855</v>
      </c>
      <c r="F2787" s="48"/>
      <c r="G2787" s="48"/>
      <c r="H2787" s="48"/>
      <c r="I2787" s="48"/>
      <c r="J2787" s="48"/>
      <c r="K2787" s="48"/>
      <c r="L2787" s="48"/>
      <c r="M2787" s="48"/>
    </row>
    <row r="2788" s="95" customFormat="1" ht="13.5" spans="1:13">
      <c r="A2788" s="96"/>
      <c r="E2788" s="102" t="s">
        <v>2856</v>
      </c>
      <c r="F2788" s="48"/>
      <c r="G2788" s="48"/>
      <c r="H2788" s="48"/>
      <c r="I2788" s="48"/>
      <c r="J2788" s="48"/>
      <c r="K2788" s="48"/>
      <c r="L2788" s="48"/>
      <c r="M2788" s="48"/>
    </row>
    <row r="2789" s="95" customFormat="1" ht="13.5" spans="1:13">
      <c r="A2789" s="96"/>
      <c r="E2789" s="102" t="s">
        <v>2857</v>
      </c>
      <c r="F2789" s="48"/>
      <c r="G2789" s="48"/>
      <c r="H2789" s="48"/>
      <c r="I2789" s="48"/>
      <c r="J2789" s="48"/>
      <c r="K2789" s="48"/>
      <c r="L2789" s="48"/>
      <c r="M2789" s="48"/>
    </row>
    <row r="2790" s="95" customFormat="1" ht="13.5" spans="1:13">
      <c r="A2790" s="96"/>
      <c r="E2790" s="102" t="s">
        <v>2858</v>
      </c>
      <c r="F2790" s="48"/>
      <c r="G2790" s="48"/>
      <c r="H2790" s="48"/>
      <c r="I2790" s="48"/>
      <c r="J2790" s="48"/>
      <c r="K2790" s="48"/>
      <c r="L2790" s="48"/>
      <c r="M2790" s="48"/>
    </row>
    <row r="2791" s="95" customFormat="1" ht="13.5" spans="1:13">
      <c r="A2791" s="96"/>
      <c r="E2791" s="102" t="s">
        <v>2859</v>
      </c>
      <c r="F2791" s="48"/>
      <c r="G2791" s="48"/>
      <c r="H2791" s="48"/>
      <c r="I2791" s="48"/>
      <c r="J2791" s="48"/>
      <c r="K2791" s="48"/>
      <c r="L2791" s="48"/>
      <c r="M2791" s="48"/>
    </row>
    <row r="2792" s="95" customFormat="1" ht="13.5" spans="1:13">
      <c r="A2792" s="96"/>
      <c r="E2792" s="102" t="s">
        <v>2860</v>
      </c>
      <c r="F2792" s="48"/>
      <c r="G2792" s="48"/>
      <c r="H2792" s="48"/>
      <c r="I2792" s="48"/>
      <c r="J2792" s="48"/>
      <c r="K2792" s="48"/>
      <c r="L2792" s="48"/>
      <c r="M2792" s="48"/>
    </row>
    <row r="2793" s="95" customFormat="1" ht="13.5" spans="1:13">
      <c r="A2793" s="96"/>
      <c r="E2793" s="102" t="s">
        <v>2861</v>
      </c>
      <c r="F2793" s="48"/>
      <c r="G2793" s="48"/>
      <c r="H2793" s="48"/>
      <c r="I2793" s="48"/>
      <c r="J2793" s="48"/>
      <c r="K2793" s="48"/>
      <c r="L2793" s="48"/>
      <c r="M2793" s="48"/>
    </row>
    <row r="2794" s="95" customFormat="1" ht="13.5" spans="1:13">
      <c r="A2794" s="96"/>
      <c r="E2794" s="102" t="s">
        <v>2862</v>
      </c>
      <c r="F2794" s="48"/>
      <c r="G2794" s="48"/>
      <c r="H2794" s="48"/>
      <c r="I2794" s="48"/>
      <c r="J2794" s="48"/>
      <c r="K2794" s="48"/>
      <c r="L2794" s="48"/>
      <c r="M2794" s="48"/>
    </row>
    <row r="2795" s="95" customFormat="1" ht="13.5" spans="1:13">
      <c r="A2795" s="96"/>
      <c r="E2795" s="102" t="s">
        <v>2863</v>
      </c>
      <c r="F2795" s="48"/>
      <c r="G2795" s="48"/>
      <c r="H2795" s="48"/>
      <c r="I2795" s="48"/>
      <c r="J2795" s="48"/>
      <c r="K2795" s="48"/>
      <c r="L2795" s="48"/>
      <c r="M2795" s="48"/>
    </row>
    <row r="2796" s="95" customFormat="1" ht="13.5" spans="1:13">
      <c r="A2796" s="96"/>
      <c r="E2796" s="102" t="s">
        <v>2864</v>
      </c>
      <c r="F2796" s="48"/>
      <c r="G2796" s="48"/>
      <c r="H2796" s="48"/>
      <c r="I2796" s="48"/>
      <c r="J2796" s="48"/>
      <c r="K2796" s="48"/>
      <c r="L2796" s="48"/>
      <c r="M2796" s="48"/>
    </row>
    <row r="2797" s="95" customFormat="1" ht="13.5" spans="1:13">
      <c r="A2797" s="96"/>
      <c r="E2797" s="102" t="s">
        <v>2865</v>
      </c>
      <c r="F2797" s="48"/>
      <c r="G2797" s="48"/>
      <c r="H2797" s="48"/>
      <c r="I2797" s="48"/>
      <c r="J2797" s="48"/>
      <c r="K2797" s="48"/>
      <c r="L2797" s="48"/>
      <c r="M2797" s="48"/>
    </row>
    <row r="2798" s="95" customFormat="1" ht="13.5" spans="1:13">
      <c r="A2798" s="96"/>
      <c r="E2798" s="102" t="s">
        <v>2866</v>
      </c>
      <c r="F2798" s="48"/>
      <c r="G2798" s="48"/>
      <c r="H2798" s="48"/>
      <c r="I2798" s="48"/>
      <c r="J2798" s="48"/>
      <c r="K2798" s="48"/>
      <c r="L2798" s="48"/>
      <c r="M2798" s="48"/>
    </row>
    <row r="2799" s="95" customFormat="1" ht="13.5" spans="1:13">
      <c r="A2799" s="96"/>
      <c r="E2799" s="102" t="s">
        <v>2867</v>
      </c>
      <c r="F2799" s="48"/>
      <c r="G2799" s="48"/>
      <c r="H2799" s="48"/>
      <c r="I2799" s="48"/>
      <c r="J2799" s="48"/>
      <c r="K2799" s="48"/>
      <c r="L2799" s="48"/>
      <c r="M2799" s="48"/>
    </row>
    <row r="2800" s="95" customFormat="1" ht="13.5" spans="1:13">
      <c r="A2800" s="96"/>
      <c r="E2800" s="102" t="s">
        <v>2868</v>
      </c>
      <c r="F2800" s="48"/>
      <c r="G2800" s="48"/>
      <c r="H2800" s="48"/>
      <c r="I2800" s="48"/>
      <c r="J2800" s="48"/>
      <c r="K2800" s="48"/>
      <c r="L2800" s="48"/>
      <c r="M2800" s="48"/>
    </row>
    <row r="2801" s="95" customFormat="1" ht="13.5" spans="1:13">
      <c r="A2801" s="96"/>
      <c r="E2801" s="102" t="s">
        <v>2869</v>
      </c>
      <c r="F2801" s="48"/>
      <c r="G2801" s="48"/>
      <c r="H2801" s="48"/>
      <c r="I2801" s="48"/>
      <c r="J2801" s="48"/>
      <c r="K2801" s="48"/>
      <c r="L2801" s="48"/>
      <c r="M2801" s="48"/>
    </row>
    <row r="2802" s="95" customFormat="1" ht="13.5" spans="1:13">
      <c r="A2802" s="96"/>
      <c r="E2802" s="102" t="s">
        <v>2870</v>
      </c>
      <c r="F2802" s="48"/>
      <c r="G2802" s="48"/>
      <c r="H2802" s="48"/>
      <c r="I2802" s="48"/>
      <c r="J2802" s="48"/>
      <c r="K2802" s="48"/>
      <c r="L2802" s="48"/>
      <c r="M2802" s="48"/>
    </row>
    <row r="2803" s="95" customFormat="1" ht="13.5" spans="1:13">
      <c r="A2803" s="96"/>
      <c r="E2803" s="102" t="s">
        <v>2871</v>
      </c>
      <c r="F2803" s="48"/>
      <c r="G2803" s="48"/>
      <c r="H2803" s="48"/>
      <c r="I2803" s="48"/>
      <c r="J2803" s="48"/>
      <c r="K2803" s="48"/>
      <c r="L2803" s="48"/>
      <c r="M2803" s="48"/>
    </row>
    <row r="2804" s="95" customFormat="1" ht="13.5" spans="1:13">
      <c r="A2804" s="96"/>
      <c r="E2804" s="102" t="s">
        <v>2872</v>
      </c>
      <c r="F2804" s="48"/>
      <c r="G2804" s="48"/>
      <c r="H2804" s="48"/>
      <c r="I2804" s="48"/>
      <c r="J2804" s="48"/>
      <c r="K2804" s="48"/>
      <c r="L2804" s="48"/>
      <c r="M2804" s="48"/>
    </row>
    <row r="2805" s="95" customFormat="1" ht="13.5" spans="1:13">
      <c r="A2805" s="96"/>
      <c r="E2805" s="102" t="s">
        <v>2873</v>
      </c>
      <c r="F2805" s="48"/>
      <c r="G2805" s="48"/>
      <c r="H2805" s="48"/>
      <c r="I2805" s="48"/>
      <c r="J2805" s="48"/>
      <c r="K2805" s="48"/>
      <c r="L2805" s="48"/>
      <c r="M2805" s="48"/>
    </row>
    <row r="2806" s="95" customFormat="1" ht="13.5" spans="1:13">
      <c r="A2806" s="96"/>
      <c r="E2806" s="102" t="s">
        <v>2874</v>
      </c>
      <c r="F2806" s="48"/>
      <c r="G2806" s="48"/>
      <c r="H2806" s="48"/>
      <c r="I2806" s="48"/>
      <c r="J2806" s="48"/>
      <c r="K2806" s="48"/>
      <c r="L2806" s="48"/>
      <c r="M2806" s="48"/>
    </row>
    <row r="2807" s="95" customFormat="1" ht="13.5" spans="1:13">
      <c r="A2807" s="96"/>
      <c r="E2807" s="102" t="s">
        <v>2875</v>
      </c>
      <c r="F2807" s="48"/>
      <c r="G2807" s="48"/>
      <c r="H2807" s="48"/>
      <c r="I2807" s="48"/>
      <c r="J2807" s="48"/>
      <c r="K2807" s="48"/>
      <c r="L2807" s="48"/>
      <c r="M2807" s="48"/>
    </row>
    <row r="2808" s="95" customFormat="1" ht="13.5" spans="1:13">
      <c r="A2808" s="96"/>
      <c r="E2808" s="102" t="s">
        <v>2876</v>
      </c>
      <c r="F2808" s="48"/>
      <c r="G2808" s="48"/>
      <c r="H2808" s="48"/>
      <c r="I2808" s="48"/>
      <c r="J2808" s="48"/>
      <c r="K2808" s="48"/>
      <c r="L2808" s="48"/>
      <c r="M2808" s="48"/>
    </row>
    <row r="2809" s="95" customFormat="1" ht="13.5" spans="1:13">
      <c r="A2809" s="96"/>
      <c r="E2809" s="102" t="s">
        <v>2877</v>
      </c>
      <c r="F2809" s="48"/>
      <c r="G2809" s="48"/>
      <c r="H2809" s="48"/>
      <c r="I2809" s="48"/>
      <c r="J2809" s="48"/>
      <c r="K2809" s="48"/>
      <c r="L2809" s="48"/>
      <c r="M2809" s="48"/>
    </row>
    <row r="2810" s="95" customFormat="1" ht="13.5" spans="1:13">
      <c r="A2810" s="96"/>
      <c r="E2810" s="102" t="s">
        <v>2878</v>
      </c>
      <c r="F2810" s="48"/>
      <c r="G2810" s="48"/>
      <c r="H2810" s="48"/>
      <c r="I2810" s="48"/>
      <c r="J2810" s="48"/>
      <c r="K2810" s="48"/>
      <c r="L2810" s="48"/>
      <c r="M2810" s="48"/>
    </row>
    <row r="2811" s="95" customFormat="1" ht="13.5" spans="1:13">
      <c r="A2811" s="96"/>
      <c r="E2811" s="102" t="s">
        <v>2879</v>
      </c>
      <c r="F2811" s="48"/>
      <c r="G2811" s="48"/>
      <c r="H2811" s="48"/>
      <c r="I2811" s="48"/>
      <c r="J2811" s="48"/>
      <c r="K2811" s="48"/>
      <c r="L2811" s="48"/>
      <c r="M2811" s="48"/>
    </row>
    <row r="2812" s="95" customFormat="1" ht="13.5" spans="1:13">
      <c r="A2812" s="96"/>
      <c r="E2812" s="102" t="s">
        <v>2880</v>
      </c>
      <c r="F2812" s="48"/>
      <c r="G2812" s="48"/>
      <c r="H2812" s="48"/>
      <c r="I2812" s="48"/>
      <c r="J2812" s="48"/>
      <c r="K2812" s="48"/>
      <c r="L2812" s="48"/>
      <c r="M2812" s="48"/>
    </row>
    <row r="2813" s="95" customFormat="1" ht="13.5" spans="1:13">
      <c r="A2813" s="96"/>
      <c r="E2813" s="102" t="s">
        <v>2881</v>
      </c>
      <c r="F2813" s="48"/>
      <c r="G2813" s="48"/>
      <c r="H2813" s="48"/>
      <c r="I2813" s="48"/>
      <c r="J2813" s="48"/>
      <c r="K2813" s="48"/>
      <c r="L2813" s="48"/>
      <c r="M2813" s="48"/>
    </row>
    <row r="2814" s="95" customFormat="1" ht="13.5" spans="1:13">
      <c r="A2814" s="96"/>
      <c r="E2814" s="102" t="s">
        <v>2882</v>
      </c>
      <c r="F2814" s="48"/>
      <c r="G2814" s="48"/>
      <c r="H2814" s="48"/>
      <c r="I2814" s="48"/>
      <c r="J2814" s="48"/>
      <c r="K2814" s="48"/>
      <c r="L2814" s="48"/>
      <c r="M2814" s="48"/>
    </row>
    <row r="2815" s="95" customFormat="1" ht="13.5" spans="1:13">
      <c r="A2815" s="96"/>
      <c r="E2815" s="102" t="s">
        <v>2883</v>
      </c>
      <c r="F2815" s="48"/>
      <c r="G2815" s="48"/>
      <c r="H2815" s="48"/>
      <c r="I2815" s="48"/>
      <c r="J2815" s="48"/>
      <c r="K2815" s="48"/>
      <c r="L2815" s="48"/>
      <c r="M2815" s="48"/>
    </row>
    <row r="2816" s="95" customFormat="1" ht="13.5" spans="1:13">
      <c r="A2816" s="96"/>
      <c r="E2816" s="102" t="s">
        <v>2884</v>
      </c>
      <c r="F2816" s="48"/>
      <c r="G2816" s="48"/>
      <c r="H2816" s="48"/>
      <c r="I2816" s="48"/>
      <c r="J2816" s="48"/>
      <c r="K2816" s="48"/>
      <c r="L2816" s="48"/>
      <c r="M2816" s="48"/>
    </row>
    <row r="2817" s="95" customFormat="1" ht="13.5" spans="1:13">
      <c r="A2817" s="96"/>
      <c r="E2817" s="102" t="s">
        <v>2885</v>
      </c>
      <c r="F2817" s="48"/>
      <c r="G2817" s="48"/>
      <c r="H2817" s="48"/>
      <c r="I2817" s="48"/>
      <c r="J2817" s="48"/>
      <c r="K2817" s="48"/>
      <c r="L2817" s="48"/>
      <c r="M2817" s="48"/>
    </row>
    <row r="2818" s="95" customFormat="1" ht="13.5" spans="1:13">
      <c r="A2818" s="96"/>
      <c r="E2818" s="102" t="s">
        <v>2886</v>
      </c>
      <c r="F2818" s="48"/>
      <c r="G2818" s="48"/>
      <c r="H2818" s="48"/>
      <c r="I2818" s="48"/>
      <c r="J2818" s="48"/>
      <c r="K2818" s="48"/>
      <c r="L2818" s="48"/>
      <c r="M2818" s="48"/>
    </row>
    <row r="2819" s="95" customFormat="1" ht="13.5" spans="1:13">
      <c r="A2819" s="96"/>
      <c r="E2819" s="102" t="s">
        <v>2887</v>
      </c>
      <c r="F2819" s="48"/>
      <c r="G2819" s="48"/>
      <c r="H2819" s="48"/>
      <c r="I2819" s="48"/>
      <c r="J2819" s="48"/>
      <c r="K2819" s="48"/>
      <c r="L2819" s="48"/>
      <c r="M2819" s="48"/>
    </row>
    <row r="2820" s="95" customFormat="1" ht="13.5" spans="1:13">
      <c r="A2820" s="96"/>
      <c r="E2820" s="102" t="s">
        <v>2888</v>
      </c>
      <c r="F2820" s="48"/>
      <c r="G2820" s="48"/>
      <c r="H2820" s="48"/>
      <c r="I2820" s="48"/>
      <c r="J2820" s="48"/>
      <c r="K2820" s="48"/>
      <c r="L2820" s="48"/>
      <c r="M2820" s="48"/>
    </row>
    <row r="2821" s="95" customFormat="1" ht="13.5" spans="1:13">
      <c r="A2821" s="96"/>
      <c r="E2821" s="102" t="s">
        <v>2889</v>
      </c>
      <c r="F2821" s="48"/>
      <c r="G2821" s="48"/>
      <c r="H2821" s="48"/>
      <c r="I2821" s="48"/>
      <c r="J2821" s="48"/>
      <c r="K2821" s="48"/>
      <c r="L2821" s="48"/>
      <c r="M2821" s="48"/>
    </row>
    <row r="2822" s="95" customFormat="1" ht="13.5" spans="1:13">
      <c r="A2822" s="96"/>
      <c r="E2822" s="102" t="s">
        <v>2890</v>
      </c>
      <c r="F2822" s="48"/>
      <c r="G2822" s="48"/>
      <c r="H2822" s="48"/>
      <c r="I2822" s="48"/>
      <c r="J2822" s="48"/>
      <c r="K2822" s="48"/>
      <c r="L2822" s="48"/>
      <c r="M2822" s="48"/>
    </row>
    <row r="2823" s="95" customFormat="1" ht="13.5" spans="1:13">
      <c r="A2823" s="96"/>
      <c r="E2823" s="102" t="s">
        <v>2891</v>
      </c>
      <c r="F2823" s="48"/>
      <c r="G2823" s="48"/>
      <c r="H2823" s="48"/>
      <c r="I2823" s="48"/>
      <c r="J2823" s="48"/>
      <c r="K2823" s="48"/>
      <c r="L2823" s="48"/>
      <c r="M2823" s="48"/>
    </row>
    <row r="2824" s="95" customFormat="1" ht="13.5" spans="1:13">
      <c r="A2824" s="96"/>
      <c r="E2824" s="102" t="s">
        <v>2892</v>
      </c>
      <c r="F2824" s="48"/>
      <c r="G2824" s="48"/>
      <c r="H2824" s="48"/>
      <c r="I2824" s="48"/>
      <c r="J2824" s="48"/>
      <c r="K2824" s="48"/>
      <c r="L2824" s="48"/>
      <c r="M2824" s="48"/>
    </row>
    <row r="2825" s="95" customFormat="1" ht="13.5" spans="1:13">
      <c r="A2825" s="96"/>
      <c r="E2825" s="102" t="s">
        <v>2893</v>
      </c>
      <c r="F2825" s="48"/>
      <c r="G2825" s="48"/>
      <c r="H2825" s="48"/>
      <c r="I2825" s="48"/>
      <c r="J2825" s="48"/>
      <c r="K2825" s="48"/>
      <c r="L2825" s="48"/>
      <c r="M2825" s="48"/>
    </row>
    <row r="2826" s="95" customFormat="1" ht="13.5" spans="1:13">
      <c r="A2826" s="96"/>
      <c r="E2826" s="102" t="s">
        <v>2894</v>
      </c>
      <c r="F2826" s="48"/>
      <c r="G2826" s="48"/>
      <c r="H2826" s="48"/>
      <c r="I2826" s="48"/>
      <c r="J2826" s="48"/>
      <c r="K2826" s="48"/>
      <c r="L2826" s="48"/>
      <c r="M2826" s="48"/>
    </row>
    <row r="2827" s="95" customFormat="1" ht="13.5" spans="1:13">
      <c r="A2827" s="96"/>
      <c r="E2827" s="102" t="s">
        <v>2895</v>
      </c>
      <c r="F2827" s="48"/>
      <c r="G2827" s="48"/>
      <c r="H2827" s="48"/>
      <c r="I2827" s="48"/>
      <c r="J2827" s="48"/>
      <c r="K2827" s="48"/>
      <c r="L2827" s="48"/>
      <c r="M2827" s="48"/>
    </row>
    <row r="2828" s="95" customFormat="1" ht="13.5" spans="1:13">
      <c r="A2828" s="96"/>
      <c r="E2828" s="102" t="s">
        <v>2896</v>
      </c>
      <c r="F2828" s="48"/>
      <c r="G2828" s="48"/>
      <c r="H2828" s="48"/>
      <c r="I2828" s="48"/>
      <c r="J2828" s="48"/>
      <c r="K2828" s="48"/>
      <c r="L2828" s="48"/>
      <c r="M2828" s="48"/>
    </row>
    <row r="2829" s="95" customFormat="1" ht="13.5" spans="1:13">
      <c r="A2829" s="96"/>
      <c r="E2829" s="102" t="s">
        <v>2897</v>
      </c>
      <c r="F2829" s="48"/>
      <c r="G2829" s="48"/>
      <c r="H2829" s="48"/>
      <c r="I2829" s="48"/>
      <c r="J2829" s="48"/>
      <c r="K2829" s="48"/>
      <c r="L2829" s="48"/>
      <c r="M2829" s="48"/>
    </row>
    <row r="2830" s="95" customFormat="1" ht="13.5" spans="1:13">
      <c r="A2830" s="96"/>
      <c r="E2830" s="102" t="s">
        <v>2898</v>
      </c>
      <c r="F2830" s="48"/>
      <c r="G2830" s="48"/>
      <c r="H2830" s="48"/>
      <c r="I2830" s="48"/>
      <c r="J2830" s="48"/>
      <c r="K2830" s="48"/>
      <c r="L2830" s="48"/>
      <c r="M2830" s="48"/>
    </row>
    <row r="2831" s="95" customFormat="1" ht="13.5" spans="1:13">
      <c r="A2831" s="96"/>
      <c r="E2831" s="102" t="s">
        <v>2899</v>
      </c>
      <c r="F2831" s="48"/>
      <c r="G2831" s="48"/>
      <c r="H2831" s="48"/>
      <c r="I2831" s="48"/>
      <c r="J2831" s="48"/>
      <c r="K2831" s="48"/>
      <c r="L2831" s="48"/>
      <c r="M2831" s="48"/>
    </row>
    <row r="2832" s="95" customFormat="1" ht="13.5" spans="1:13">
      <c r="A2832" s="96"/>
      <c r="E2832" s="102" t="s">
        <v>2900</v>
      </c>
      <c r="F2832" s="48"/>
      <c r="G2832" s="48"/>
      <c r="H2832" s="48"/>
      <c r="I2832" s="48"/>
      <c r="J2832" s="48"/>
      <c r="K2832" s="48"/>
      <c r="L2832" s="48"/>
      <c r="M2832" s="48"/>
    </row>
    <row r="2833" s="95" customFormat="1" ht="13.5" spans="1:13">
      <c r="A2833" s="96"/>
      <c r="E2833" s="102" t="s">
        <v>2901</v>
      </c>
      <c r="F2833" s="48"/>
      <c r="G2833" s="48"/>
      <c r="H2833" s="48"/>
      <c r="I2833" s="48"/>
      <c r="J2833" s="48"/>
      <c r="K2833" s="48"/>
      <c r="L2833" s="48"/>
      <c r="M2833" s="48"/>
    </row>
    <row r="2834" s="95" customFormat="1" ht="13.5" spans="1:13">
      <c r="A2834" s="96"/>
      <c r="E2834" s="102" t="s">
        <v>2902</v>
      </c>
      <c r="F2834" s="48"/>
      <c r="G2834" s="48"/>
      <c r="H2834" s="48"/>
      <c r="I2834" s="48"/>
      <c r="J2834" s="48"/>
      <c r="K2834" s="48"/>
      <c r="L2834" s="48"/>
      <c r="M2834" s="48"/>
    </row>
    <row r="2835" s="95" customFormat="1" ht="13.5" spans="1:13">
      <c r="A2835" s="96"/>
      <c r="E2835" s="102" t="s">
        <v>2903</v>
      </c>
      <c r="F2835" s="48"/>
      <c r="G2835" s="48"/>
      <c r="H2835" s="48"/>
      <c r="I2835" s="48"/>
      <c r="J2835" s="48"/>
      <c r="K2835" s="48"/>
      <c r="L2835" s="48"/>
      <c r="M2835" s="48"/>
    </row>
    <row r="2836" s="95" customFormat="1" ht="13.5" spans="1:13">
      <c r="A2836" s="96"/>
      <c r="E2836" s="102" t="s">
        <v>2904</v>
      </c>
      <c r="F2836" s="48"/>
      <c r="G2836" s="48"/>
      <c r="H2836" s="48"/>
      <c r="I2836" s="48"/>
      <c r="J2836" s="48"/>
      <c r="K2836" s="48"/>
      <c r="L2836" s="48"/>
      <c r="M2836" s="48"/>
    </row>
    <row r="2837" s="95" customFormat="1" ht="13.5" spans="1:13">
      <c r="A2837" s="96"/>
      <c r="E2837" s="102" t="s">
        <v>2905</v>
      </c>
      <c r="F2837" s="48"/>
      <c r="G2837" s="48"/>
      <c r="H2837" s="48"/>
      <c r="I2837" s="48"/>
      <c r="J2837" s="48"/>
      <c r="K2837" s="48"/>
      <c r="L2837" s="48"/>
      <c r="M2837" s="48"/>
    </row>
    <row r="2838" s="95" customFormat="1" ht="13.5" spans="1:13">
      <c r="A2838" s="96"/>
      <c r="E2838" s="102" t="s">
        <v>2906</v>
      </c>
      <c r="F2838" s="48"/>
      <c r="G2838" s="48"/>
      <c r="H2838" s="48"/>
      <c r="I2838" s="48"/>
      <c r="J2838" s="48"/>
      <c r="K2838" s="48"/>
      <c r="L2838" s="48"/>
      <c r="M2838" s="48"/>
    </row>
    <row r="2839" s="95" customFormat="1" ht="13.5" spans="1:13">
      <c r="A2839" s="96"/>
      <c r="E2839" s="102" t="s">
        <v>2907</v>
      </c>
      <c r="F2839" s="48"/>
      <c r="G2839" s="48"/>
      <c r="H2839" s="48"/>
      <c r="I2839" s="48"/>
      <c r="J2839" s="48"/>
      <c r="K2839" s="48"/>
      <c r="L2839" s="48"/>
      <c r="M2839" s="48"/>
    </row>
    <row r="2840" s="95" customFormat="1" ht="13.5" spans="1:13">
      <c r="A2840" s="96"/>
      <c r="E2840" s="102" t="s">
        <v>2908</v>
      </c>
      <c r="F2840" s="48"/>
      <c r="G2840" s="48"/>
      <c r="H2840" s="48"/>
      <c r="I2840" s="48"/>
      <c r="J2840" s="48"/>
      <c r="K2840" s="48"/>
      <c r="L2840" s="48"/>
      <c r="M2840" s="48"/>
    </row>
    <row r="2841" s="95" customFormat="1" ht="13.5" spans="1:13">
      <c r="A2841" s="96"/>
      <c r="E2841" s="102" t="s">
        <v>2909</v>
      </c>
      <c r="F2841" s="48"/>
      <c r="G2841" s="48"/>
      <c r="H2841" s="48"/>
      <c r="I2841" s="48"/>
      <c r="J2841" s="48"/>
      <c r="K2841" s="48"/>
      <c r="L2841" s="48"/>
      <c r="M2841" s="48"/>
    </row>
    <row r="2842" s="95" customFormat="1" ht="13.5" spans="1:13">
      <c r="A2842" s="96"/>
      <c r="E2842" s="102" t="s">
        <v>2910</v>
      </c>
      <c r="F2842" s="48"/>
      <c r="G2842" s="48"/>
      <c r="H2842" s="48"/>
      <c r="I2842" s="48"/>
      <c r="J2842" s="48"/>
      <c r="K2842" s="48"/>
      <c r="L2842" s="48"/>
      <c r="M2842" s="48"/>
    </row>
    <row r="2843" s="95" customFormat="1" ht="13.5" spans="1:13">
      <c r="A2843" s="96"/>
      <c r="E2843" s="102" t="s">
        <v>2911</v>
      </c>
      <c r="F2843" s="48"/>
      <c r="G2843" s="48"/>
      <c r="H2843" s="48"/>
      <c r="I2843" s="48"/>
      <c r="J2843" s="48"/>
      <c r="K2843" s="48"/>
      <c r="L2843" s="48"/>
      <c r="M2843" s="48"/>
    </row>
    <row r="2844" s="95" customFormat="1" ht="13.5" spans="1:13">
      <c r="A2844" s="96"/>
      <c r="E2844" s="102" t="s">
        <v>2912</v>
      </c>
      <c r="F2844" s="48"/>
      <c r="G2844" s="48"/>
      <c r="H2844" s="48"/>
      <c r="I2844" s="48"/>
      <c r="J2844" s="48"/>
      <c r="K2844" s="48"/>
      <c r="L2844" s="48"/>
      <c r="M2844" s="48"/>
    </row>
    <row r="2845" s="95" customFormat="1" ht="13.5" spans="1:13">
      <c r="A2845" s="96"/>
      <c r="E2845" s="102" t="s">
        <v>2913</v>
      </c>
      <c r="F2845" s="48"/>
      <c r="G2845" s="48"/>
      <c r="H2845" s="48"/>
      <c r="I2845" s="48"/>
      <c r="J2845" s="48"/>
      <c r="K2845" s="48"/>
      <c r="L2845" s="48"/>
      <c r="M2845" s="48"/>
    </row>
    <row r="2846" s="95" customFormat="1" ht="13.5" spans="1:13">
      <c r="A2846" s="96"/>
      <c r="E2846" s="102" t="s">
        <v>2914</v>
      </c>
      <c r="F2846" s="48"/>
      <c r="G2846" s="48"/>
      <c r="H2846" s="48"/>
      <c r="I2846" s="48"/>
      <c r="J2846" s="48"/>
      <c r="K2846" s="48"/>
      <c r="L2846" s="48"/>
      <c r="M2846" s="48"/>
    </row>
    <row r="2847" s="95" customFormat="1" ht="13.5" spans="1:13">
      <c r="A2847" s="96"/>
      <c r="E2847" s="102" t="s">
        <v>2915</v>
      </c>
      <c r="F2847" s="48"/>
      <c r="G2847" s="48"/>
      <c r="H2847" s="48"/>
      <c r="I2847" s="48"/>
      <c r="J2847" s="48"/>
      <c r="K2847" s="48"/>
      <c r="L2847" s="48"/>
      <c r="M2847" s="48"/>
    </row>
    <row r="2848" s="95" customFormat="1" ht="13.5" spans="1:13">
      <c r="A2848" s="96"/>
      <c r="E2848" s="102" t="s">
        <v>2916</v>
      </c>
      <c r="F2848" s="48"/>
      <c r="G2848" s="48"/>
      <c r="H2848" s="48"/>
      <c r="I2848" s="48"/>
      <c r="J2848" s="48"/>
      <c r="K2848" s="48"/>
      <c r="L2848" s="48"/>
      <c r="M2848" s="48"/>
    </row>
    <row r="2849" s="95" customFormat="1" ht="13.5" spans="1:13">
      <c r="A2849" s="96"/>
      <c r="E2849" s="102" t="s">
        <v>2917</v>
      </c>
      <c r="F2849" s="48"/>
      <c r="G2849" s="48"/>
      <c r="H2849" s="48"/>
      <c r="I2849" s="48"/>
      <c r="J2849" s="48"/>
      <c r="K2849" s="48"/>
      <c r="L2849" s="48"/>
      <c r="M2849" s="48"/>
    </row>
    <row r="2850" s="95" customFormat="1" ht="13.5" spans="1:13">
      <c r="A2850" s="96"/>
      <c r="E2850" s="102" t="s">
        <v>2918</v>
      </c>
      <c r="F2850" s="48"/>
      <c r="G2850" s="48"/>
      <c r="H2850" s="48"/>
      <c r="I2850" s="48"/>
      <c r="J2850" s="48"/>
      <c r="K2850" s="48"/>
      <c r="L2850" s="48"/>
      <c r="M2850" s="48"/>
    </row>
    <row r="2851" s="95" customFormat="1" ht="13.5" spans="1:13">
      <c r="A2851" s="96"/>
      <c r="E2851" s="102" t="s">
        <v>2919</v>
      </c>
      <c r="F2851" s="48"/>
      <c r="G2851" s="48"/>
      <c r="H2851" s="48"/>
      <c r="I2851" s="48"/>
      <c r="J2851" s="48"/>
      <c r="K2851" s="48"/>
      <c r="L2851" s="48"/>
      <c r="M2851" s="48"/>
    </row>
    <row r="2852" s="95" customFormat="1" ht="13.5" spans="1:13">
      <c r="A2852" s="96"/>
      <c r="E2852" s="102" t="s">
        <v>2920</v>
      </c>
      <c r="F2852" s="48"/>
      <c r="G2852" s="48"/>
      <c r="H2852" s="48"/>
      <c r="I2852" s="48"/>
      <c r="J2852" s="48"/>
      <c r="K2852" s="48"/>
      <c r="L2852" s="48"/>
      <c r="M2852" s="48"/>
    </row>
    <row r="2853" s="95" customFormat="1" ht="13.5" spans="1:13">
      <c r="A2853" s="96"/>
      <c r="E2853" s="102" t="s">
        <v>2921</v>
      </c>
      <c r="F2853" s="48"/>
      <c r="G2853" s="48"/>
      <c r="H2853" s="48"/>
      <c r="I2853" s="48"/>
      <c r="J2853" s="48"/>
      <c r="K2853" s="48"/>
      <c r="L2853" s="48"/>
      <c r="M2853" s="48"/>
    </row>
    <row r="2854" s="95" customFormat="1" ht="13.5" spans="1:13">
      <c r="A2854" s="96"/>
      <c r="E2854" s="102" t="s">
        <v>2922</v>
      </c>
      <c r="F2854" s="48"/>
      <c r="G2854" s="48"/>
      <c r="H2854" s="48"/>
      <c r="I2854" s="48"/>
      <c r="J2854" s="48"/>
      <c r="K2854" s="48"/>
      <c r="L2854" s="48"/>
      <c r="M2854" s="48"/>
    </row>
    <row r="2855" s="95" customFormat="1" ht="13.5" spans="1:13">
      <c r="A2855" s="96"/>
      <c r="E2855" s="102" t="s">
        <v>2923</v>
      </c>
      <c r="F2855" s="48"/>
      <c r="G2855" s="48"/>
      <c r="H2855" s="48"/>
      <c r="I2855" s="48"/>
      <c r="J2855" s="48"/>
      <c r="K2855" s="48"/>
      <c r="L2855" s="48"/>
      <c r="M2855" s="48"/>
    </row>
    <row r="2856" s="95" customFormat="1" ht="13.5" spans="1:13">
      <c r="A2856" s="96"/>
      <c r="E2856" s="102" t="s">
        <v>2924</v>
      </c>
      <c r="F2856" s="48"/>
      <c r="G2856" s="48"/>
      <c r="H2856" s="48"/>
      <c r="I2856" s="48"/>
      <c r="J2856" s="48"/>
      <c r="K2856" s="48"/>
      <c r="L2856" s="48"/>
      <c r="M2856" s="48"/>
    </row>
    <row r="2857" s="95" customFormat="1" ht="13.5" spans="1:13">
      <c r="A2857" s="96"/>
      <c r="E2857" s="102" t="s">
        <v>2925</v>
      </c>
      <c r="F2857" s="48"/>
      <c r="G2857" s="48"/>
      <c r="H2857" s="48"/>
      <c r="I2857" s="48"/>
      <c r="J2857" s="48"/>
      <c r="K2857" s="48"/>
      <c r="L2857" s="48"/>
      <c r="M2857" s="48"/>
    </row>
    <row r="2858" s="95" customFormat="1" ht="13.5" spans="1:13">
      <c r="A2858" s="96"/>
      <c r="E2858" s="102" t="s">
        <v>2926</v>
      </c>
      <c r="F2858" s="48"/>
      <c r="G2858" s="48"/>
      <c r="H2858" s="48"/>
      <c r="I2858" s="48"/>
      <c r="J2858" s="48"/>
      <c r="K2858" s="48"/>
      <c r="L2858" s="48"/>
      <c r="M2858" s="48"/>
    </row>
    <row r="2859" s="95" customFormat="1" ht="13.5" spans="1:13">
      <c r="A2859" s="96"/>
      <c r="E2859" s="102" t="s">
        <v>2927</v>
      </c>
      <c r="F2859" s="48"/>
      <c r="G2859" s="48"/>
      <c r="H2859" s="48"/>
      <c r="I2859" s="48"/>
      <c r="J2859" s="48"/>
      <c r="K2859" s="48"/>
      <c r="L2859" s="48"/>
      <c r="M2859" s="48"/>
    </row>
    <row r="2860" s="95" customFormat="1" ht="13.5" spans="1:13">
      <c r="A2860" s="96"/>
      <c r="E2860" s="102" t="s">
        <v>2928</v>
      </c>
      <c r="F2860" s="48"/>
      <c r="G2860" s="48"/>
      <c r="H2860" s="48"/>
      <c r="I2860" s="48"/>
      <c r="J2860" s="48"/>
      <c r="K2860" s="48"/>
      <c r="L2860" s="48"/>
      <c r="M2860" s="48"/>
    </row>
    <row r="2861" s="95" customFormat="1" ht="13.5" spans="1:13">
      <c r="A2861" s="96"/>
      <c r="E2861" s="102" t="s">
        <v>2929</v>
      </c>
      <c r="F2861" s="48"/>
      <c r="G2861" s="48"/>
      <c r="H2861" s="48"/>
      <c r="I2861" s="48"/>
      <c r="J2861" s="48"/>
      <c r="K2861" s="48"/>
      <c r="L2861" s="48"/>
      <c r="M2861" s="48"/>
    </row>
    <row r="2862" s="95" customFormat="1" ht="13.5" spans="1:13">
      <c r="A2862" s="96"/>
      <c r="E2862" s="102" t="s">
        <v>2930</v>
      </c>
      <c r="F2862" s="48"/>
      <c r="G2862" s="48"/>
      <c r="H2862" s="48"/>
      <c r="I2862" s="48"/>
      <c r="J2862" s="48"/>
      <c r="K2862" s="48"/>
      <c r="L2862" s="48"/>
      <c r="M2862" s="48"/>
    </row>
    <row r="2863" s="95" customFormat="1" ht="13.5" spans="1:13">
      <c r="A2863" s="96"/>
      <c r="E2863" s="102" t="s">
        <v>2931</v>
      </c>
      <c r="F2863" s="48"/>
      <c r="G2863" s="48"/>
      <c r="H2863" s="48"/>
      <c r="I2863" s="48"/>
      <c r="J2863" s="48"/>
      <c r="K2863" s="48"/>
      <c r="L2863" s="48"/>
      <c r="M2863" s="48"/>
    </row>
    <row r="2864" s="95" customFormat="1" ht="13.5" spans="1:13">
      <c r="A2864" s="96"/>
      <c r="E2864" s="102" t="s">
        <v>2932</v>
      </c>
      <c r="F2864" s="48"/>
      <c r="G2864" s="48"/>
      <c r="H2864" s="48"/>
      <c r="I2864" s="48"/>
      <c r="J2864" s="48"/>
      <c r="K2864" s="48"/>
      <c r="L2864" s="48"/>
      <c r="M2864" s="48"/>
    </row>
    <row r="2865" s="95" customFormat="1" ht="13.5" spans="1:13">
      <c r="A2865" s="96"/>
      <c r="E2865" s="102" t="s">
        <v>2933</v>
      </c>
      <c r="F2865" s="48"/>
      <c r="G2865" s="48"/>
      <c r="H2865" s="48"/>
      <c r="I2865" s="48"/>
      <c r="J2865" s="48"/>
      <c r="K2865" s="48"/>
      <c r="L2865" s="48"/>
      <c r="M2865" s="48"/>
    </row>
    <row r="2866" s="95" customFormat="1" ht="13.5" spans="1:13">
      <c r="A2866" s="96"/>
      <c r="E2866" s="102" t="s">
        <v>2934</v>
      </c>
      <c r="F2866" s="48"/>
      <c r="G2866" s="48"/>
      <c r="H2866" s="48"/>
      <c r="I2866" s="48"/>
      <c r="J2866" s="48"/>
      <c r="K2866" s="48"/>
      <c r="L2866" s="48"/>
      <c r="M2866" s="48"/>
    </row>
    <row r="2867" s="95" customFormat="1" ht="13.5" spans="1:13">
      <c r="A2867" s="96"/>
      <c r="E2867" s="102" t="s">
        <v>2935</v>
      </c>
      <c r="F2867" s="48"/>
      <c r="G2867" s="48"/>
      <c r="H2867" s="48"/>
      <c r="I2867" s="48"/>
      <c r="J2867" s="48"/>
      <c r="K2867" s="48"/>
      <c r="L2867" s="48"/>
      <c r="M2867" s="48"/>
    </row>
    <row r="2868" s="95" customFormat="1" ht="13.5" spans="1:13">
      <c r="A2868" s="96"/>
      <c r="E2868" s="102" t="s">
        <v>2936</v>
      </c>
      <c r="F2868" s="48"/>
      <c r="G2868" s="48"/>
      <c r="H2868" s="48"/>
      <c r="I2868" s="48"/>
      <c r="J2868" s="48"/>
      <c r="K2868" s="48"/>
      <c r="L2868" s="48"/>
      <c r="M2868" s="48"/>
    </row>
    <row r="2869" s="95" customFormat="1" ht="13.5" spans="1:13">
      <c r="A2869" s="96"/>
      <c r="E2869" s="102" t="s">
        <v>2937</v>
      </c>
      <c r="F2869" s="48"/>
      <c r="G2869" s="48"/>
      <c r="H2869" s="48"/>
      <c r="I2869" s="48"/>
      <c r="J2869" s="48"/>
      <c r="K2869" s="48"/>
      <c r="L2869" s="48"/>
      <c r="M2869" s="48"/>
    </row>
    <row r="2870" s="95" customFormat="1" ht="13.5" spans="1:13">
      <c r="A2870" s="96"/>
      <c r="E2870" s="102" t="s">
        <v>2938</v>
      </c>
      <c r="F2870" s="48"/>
      <c r="G2870" s="48"/>
      <c r="H2870" s="48"/>
      <c r="I2870" s="48"/>
      <c r="J2870" s="48"/>
      <c r="K2870" s="48"/>
      <c r="L2870" s="48"/>
      <c r="M2870" s="48"/>
    </row>
    <row r="2871" s="95" customFormat="1" ht="13.5" spans="1:13">
      <c r="A2871" s="96"/>
      <c r="E2871" s="102" t="s">
        <v>2939</v>
      </c>
      <c r="F2871" s="48"/>
      <c r="G2871" s="48"/>
      <c r="H2871" s="48"/>
      <c r="I2871" s="48"/>
      <c r="J2871" s="48"/>
      <c r="K2871" s="48"/>
      <c r="L2871" s="48"/>
      <c r="M2871" s="48"/>
    </row>
    <row r="2872" s="95" customFormat="1" ht="13.5" spans="1:13">
      <c r="A2872" s="96"/>
      <c r="E2872" s="102" t="s">
        <v>2940</v>
      </c>
      <c r="F2872" s="48"/>
      <c r="G2872" s="48"/>
      <c r="H2872" s="48"/>
      <c r="I2872" s="48"/>
      <c r="J2872" s="48"/>
      <c r="K2872" s="48"/>
      <c r="L2872" s="48"/>
      <c r="M2872" s="48"/>
    </row>
    <row r="2873" s="95" customFormat="1" ht="13.5" spans="1:13">
      <c r="A2873" s="96"/>
      <c r="E2873" s="102" t="s">
        <v>2941</v>
      </c>
      <c r="F2873" s="48"/>
      <c r="G2873" s="48"/>
      <c r="H2873" s="48"/>
      <c r="I2873" s="48"/>
      <c r="J2873" s="48"/>
      <c r="K2873" s="48"/>
      <c r="L2873" s="48"/>
      <c r="M2873" s="48"/>
    </row>
    <row r="2874" s="95" customFormat="1" ht="13.5" spans="1:13">
      <c r="A2874" s="96"/>
      <c r="E2874" s="102" t="s">
        <v>2942</v>
      </c>
      <c r="F2874" s="48"/>
      <c r="G2874" s="48"/>
      <c r="H2874" s="48"/>
      <c r="I2874" s="48"/>
      <c r="J2874" s="48"/>
      <c r="K2874" s="48"/>
      <c r="L2874" s="48"/>
      <c r="M2874" s="48"/>
    </row>
    <row r="2875" s="95" customFormat="1" ht="13.5" spans="1:13">
      <c r="A2875" s="96"/>
      <c r="E2875" s="102" t="s">
        <v>2943</v>
      </c>
      <c r="F2875" s="48"/>
      <c r="G2875" s="48"/>
      <c r="H2875" s="48"/>
      <c r="I2875" s="48"/>
      <c r="J2875" s="48"/>
      <c r="K2875" s="48"/>
      <c r="L2875" s="48"/>
      <c r="M2875" s="48"/>
    </row>
    <row r="2876" s="95" customFormat="1" ht="13.5" spans="1:13">
      <c r="A2876" s="96"/>
      <c r="E2876" s="102" t="s">
        <v>2944</v>
      </c>
      <c r="F2876" s="48"/>
      <c r="G2876" s="48"/>
      <c r="H2876" s="48"/>
      <c r="I2876" s="48"/>
      <c r="J2876" s="48"/>
      <c r="K2876" s="48"/>
      <c r="L2876" s="48"/>
      <c r="M2876" s="48"/>
    </row>
    <row r="2877" s="95" customFormat="1" ht="13.5" spans="1:13">
      <c r="A2877" s="96"/>
      <c r="E2877" s="102" t="s">
        <v>2945</v>
      </c>
      <c r="F2877" s="48"/>
      <c r="G2877" s="48"/>
      <c r="H2877" s="48"/>
      <c r="I2877" s="48"/>
      <c r="J2877" s="48"/>
      <c r="K2877" s="48"/>
      <c r="L2877" s="48"/>
      <c r="M2877" s="48"/>
    </row>
    <row r="2878" s="95" customFormat="1" ht="13.5" spans="1:13">
      <c r="A2878" s="96"/>
      <c r="E2878" s="102" t="s">
        <v>2946</v>
      </c>
      <c r="F2878" s="48"/>
      <c r="G2878" s="48"/>
      <c r="H2878" s="48"/>
      <c r="I2878" s="48"/>
      <c r="J2878" s="48"/>
      <c r="K2878" s="48"/>
      <c r="L2878" s="48"/>
      <c r="M2878" s="48"/>
    </row>
    <row r="2879" s="95" customFormat="1" ht="13.5" spans="1:13">
      <c r="A2879" s="96"/>
      <c r="E2879" s="102" t="s">
        <v>2947</v>
      </c>
      <c r="F2879" s="48"/>
      <c r="G2879" s="48"/>
      <c r="H2879" s="48"/>
      <c r="I2879" s="48"/>
      <c r="J2879" s="48"/>
      <c r="K2879" s="48"/>
      <c r="L2879" s="48"/>
      <c r="M2879" s="48"/>
    </row>
    <row r="2880" s="95" customFormat="1" ht="13.5" spans="1:13">
      <c r="A2880" s="96"/>
      <c r="E2880" s="102" t="s">
        <v>2948</v>
      </c>
      <c r="F2880" s="48"/>
      <c r="G2880" s="48"/>
      <c r="H2880" s="48"/>
      <c r="I2880" s="48"/>
      <c r="J2880" s="48"/>
      <c r="K2880" s="48"/>
      <c r="L2880" s="48"/>
      <c r="M2880" s="48"/>
    </row>
    <row r="2881" s="95" customFormat="1" ht="13.5" spans="1:13">
      <c r="A2881" s="96"/>
      <c r="E2881" s="102" t="s">
        <v>2949</v>
      </c>
      <c r="F2881" s="48"/>
      <c r="G2881" s="48"/>
      <c r="H2881" s="48"/>
      <c r="I2881" s="48"/>
      <c r="J2881" s="48"/>
      <c r="K2881" s="48"/>
      <c r="L2881" s="48"/>
      <c r="M2881" s="48"/>
    </row>
    <row r="2882" s="95" customFormat="1" ht="13.5" spans="1:13">
      <c r="A2882" s="96"/>
      <c r="E2882" s="102" t="s">
        <v>2950</v>
      </c>
      <c r="F2882" s="48"/>
      <c r="G2882" s="48"/>
      <c r="H2882" s="48"/>
      <c r="I2882" s="48"/>
      <c r="J2882" s="48"/>
      <c r="K2882" s="48"/>
      <c r="L2882" s="48"/>
      <c r="M2882" s="48"/>
    </row>
    <row r="2883" s="95" customFormat="1" ht="13.5" spans="1:13">
      <c r="A2883" s="96"/>
      <c r="E2883" s="102" t="s">
        <v>2951</v>
      </c>
      <c r="F2883" s="48"/>
      <c r="G2883" s="48"/>
      <c r="H2883" s="48"/>
      <c r="I2883" s="48"/>
      <c r="J2883" s="48"/>
      <c r="K2883" s="48"/>
      <c r="L2883" s="48"/>
      <c r="M2883" s="48"/>
    </row>
    <row r="2884" s="95" customFormat="1" ht="13.5" spans="1:13">
      <c r="A2884" s="96"/>
      <c r="E2884" s="102" t="s">
        <v>2952</v>
      </c>
      <c r="F2884" s="48"/>
      <c r="G2884" s="48"/>
      <c r="H2884" s="48"/>
      <c r="I2884" s="48"/>
      <c r="J2884" s="48"/>
      <c r="K2884" s="48"/>
      <c r="L2884" s="48"/>
      <c r="M2884" s="48"/>
    </row>
    <row r="2885" s="95" customFormat="1" ht="13.5" spans="1:13">
      <c r="A2885" s="96"/>
      <c r="E2885" s="102" t="s">
        <v>2953</v>
      </c>
      <c r="F2885" s="48"/>
      <c r="G2885" s="48"/>
      <c r="H2885" s="48"/>
      <c r="I2885" s="48"/>
      <c r="J2885" s="48"/>
      <c r="K2885" s="48"/>
      <c r="L2885" s="48"/>
      <c r="M2885" s="48"/>
    </row>
    <row r="2886" s="95" customFormat="1" ht="13.5" spans="1:13">
      <c r="A2886" s="96"/>
      <c r="E2886" s="102" t="s">
        <v>2954</v>
      </c>
      <c r="F2886" s="48"/>
      <c r="G2886" s="48"/>
      <c r="H2886" s="48"/>
      <c r="I2886" s="48"/>
      <c r="J2886" s="48"/>
      <c r="K2886" s="48"/>
      <c r="L2886" s="48"/>
      <c r="M2886" s="48"/>
    </row>
    <row r="2887" s="95" customFormat="1" ht="13.5" spans="1:13">
      <c r="A2887" s="96"/>
      <c r="E2887" s="102" t="s">
        <v>2955</v>
      </c>
      <c r="F2887" s="48"/>
      <c r="G2887" s="48"/>
      <c r="H2887" s="48"/>
      <c r="I2887" s="48"/>
      <c r="J2887" s="48"/>
      <c r="K2887" s="48"/>
      <c r="L2887" s="48"/>
      <c r="M2887" s="48"/>
    </row>
    <row r="2888" s="95" customFormat="1" ht="13.5" spans="1:13">
      <c r="A2888" s="96"/>
      <c r="E2888" s="102" t="s">
        <v>2956</v>
      </c>
      <c r="F2888" s="48"/>
      <c r="G2888" s="48"/>
      <c r="H2888" s="48"/>
      <c r="I2888" s="48"/>
      <c r="J2888" s="48"/>
      <c r="K2888" s="48"/>
      <c r="L2888" s="48"/>
      <c r="M2888" s="48"/>
    </row>
    <row r="2889" s="95" customFormat="1" ht="13.5" spans="1:13">
      <c r="A2889" s="96"/>
      <c r="E2889" s="102" t="s">
        <v>2957</v>
      </c>
      <c r="F2889" s="48"/>
      <c r="G2889" s="48"/>
      <c r="H2889" s="48"/>
      <c r="I2889" s="48"/>
      <c r="J2889" s="48"/>
      <c r="K2889" s="48"/>
      <c r="L2889" s="48"/>
      <c r="M2889" s="48"/>
    </row>
    <row r="2890" s="95" customFormat="1" ht="13.5" spans="1:13">
      <c r="A2890" s="96"/>
      <c r="E2890" s="102" t="s">
        <v>2958</v>
      </c>
      <c r="F2890" s="48"/>
      <c r="G2890" s="48"/>
      <c r="H2890" s="48"/>
      <c r="I2890" s="48"/>
      <c r="J2890" s="48"/>
      <c r="K2890" s="48"/>
      <c r="L2890" s="48"/>
      <c r="M2890" s="48"/>
    </row>
    <row r="2891" s="95" customFormat="1" ht="13.5" spans="1:13">
      <c r="A2891" s="96"/>
      <c r="E2891" s="102" t="s">
        <v>2959</v>
      </c>
      <c r="F2891" s="48"/>
      <c r="G2891" s="48"/>
      <c r="H2891" s="48"/>
      <c r="I2891" s="48"/>
      <c r="J2891" s="48"/>
      <c r="K2891" s="48"/>
      <c r="L2891" s="48"/>
      <c r="M2891" s="48"/>
    </row>
    <row r="2892" s="95" customFormat="1" ht="13.5" spans="1:13">
      <c r="A2892" s="96"/>
      <c r="E2892" s="102" t="s">
        <v>2960</v>
      </c>
      <c r="F2892" s="48"/>
      <c r="G2892" s="48"/>
      <c r="H2892" s="48"/>
      <c r="I2892" s="48"/>
      <c r="J2892" s="48"/>
      <c r="K2892" s="48"/>
      <c r="L2892" s="48"/>
      <c r="M2892" s="48"/>
    </row>
    <row r="2893" s="95" customFormat="1" ht="13.5" spans="1:13">
      <c r="A2893" s="96"/>
      <c r="E2893" s="102" t="s">
        <v>2961</v>
      </c>
      <c r="F2893" s="48"/>
      <c r="G2893" s="48"/>
      <c r="H2893" s="48"/>
      <c r="I2893" s="48"/>
      <c r="J2893" s="48"/>
      <c r="K2893" s="48"/>
      <c r="L2893" s="48"/>
      <c r="M2893" s="48"/>
    </row>
    <row r="2894" s="95" customFormat="1" ht="13.5" spans="1:13">
      <c r="A2894" s="96"/>
      <c r="E2894" s="102" t="s">
        <v>2962</v>
      </c>
      <c r="F2894" s="48"/>
      <c r="G2894" s="48"/>
      <c r="H2894" s="48"/>
      <c r="I2894" s="48"/>
      <c r="J2894" s="48"/>
      <c r="K2894" s="48"/>
      <c r="L2894" s="48"/>
      <c r="M2894" s="48"/>
    </row>
    <row r="2895" s="95" customFormat="1" ht="13.5" spans="1:13">
      <c r="A2895" s="96"/>
      <c r="E2895" s="102" t="s">
        <v>2963</v>
      </c>
      <c r="F2895" s="48"/>
      <c r="G2895" s="48"/>
      <c r="H2895" s="48"/>
      <c r="I2895" s="48"/>
      <c r="J2895" s="48"/>
      <c r="K2895" s="48"/>
      <c r="L2895" s="48"/>
      <c r="M2895" s="48"/>
    </row>
    <row r="2896" s="95" customFormat="1" ht="13.5" spans="1:13">
      <c r="A2896" s="96"/>
      <c r="E2896" s="102" t="s">
        <v>2964</v>
      </c>
      <c r="F2896" s="48"/>
      <c r="G2896" s="48"/>
      <c r="H2896" s="48"/>
      <c r="I2896" s="48"/>
      <c r="J2896" s="48"/>
      <c r="K2896" s="48"/>
      <c r="L2896" s="48"/>
      <c r="M2896" s="48"/>
    </row>
    <row r="2897" s="95" customFormat="1" ht="13.5" spans="1:13">
      <c r="A2897" s="96"/>
      <c r="E2897" s="102" t="s">
        <v>2965</v>
      </c>
      <c r="F2897" s="48"/>
      <c r="G2897" s="48"/>
      <c r="H2897" s="48"/>
      <c r="I2897" s="48"/>
      <c r="J2897" s="48"/>
      <c r="K2897" s="48"/>
      <c r="L2897" s="48"/>
      <c r="M2897" s="48"/>
    </row>
    <row r="2898" s="95" customFormat="1" ht="13.5" spans="1:13">
      <c r="A2898" s="96"/>
      <c r="E2898" s="102" t="s">
        <v>2966</v>
      </c>
      <c r="F2898" s="48"/>
      <c r="G2898" s="48"/>
      <c r="H2898" s="48"/>
      <c r="I2898" s="48"/>
      <c r="J2898" s="48"/>
      <c r="K2898" s="48"/>
      <c r="L2898" s="48"/>
      <c r="M2898" s="48"/>
    </row>
    <row r="2899" s="95" customFormat="1" ht="13.5" spans="1:13">
      <c r="A2899" s="96"/>
      <c r="E2899" s="102" t="s">
        <v>2967</v>
      </c>
      <c r="F2899" s="48"/>
      <c r="G2899" s="48"/>
      <c r="H2899" s="48"/>
      <c r="I2899" s="48"/>
      <c r="J2899" s="48"/>
      <c r="K2899" s="48"/>
      <c r="L2899" s="48"/>
      <c r="M2899" s="48"/>
    </row>
    <row r="2900" s="95" customFormat="1" ht="13.5" spans="1:13">
      <c r="A2900" s="96"/>
      <c r="E2900" s="102" t="s">
        <v>2968</v>
      </c>
      <c r="F2900" s="48"/>
      <c r="G2900" s="48"/>
      <c r="H2900" s="48"/>
      <c r="I2900" s="48"/>
      <c r="J2900" s="48"/>
      <c r="K2900" s="48"/>
      <c r="L2900" s="48"/>
      <c r="M2900" s="48"/>
    </row>
    <row r="2901" s="95" customFormat="1" ht="13.5" spans="1:13">
      <c r="A2901" s="96"/>
      <c r="E2901" s="102" t="s">
        <v>2969</v>
      </c>
      <c r="F2901" s="48"/>
      <c r="G2901" s="48"/>
      <c r="H2901" s="48"/>
      <c r="I2901" s="48"/>
      <c r="J2901" s="48"/>
      <c r="K2901" s="48"/>
      <c r="L2901" s="48"/>
      <c r="M2901" s="48"/>
    </row>
    <row r="2902" s="95" customFormat="1" ht="13.5" spans="1:13">
      <c r="A2902" s="96"/>
      <c r="E2902" s="102" t="s">
        <v>2970</v>
      </c>
      <c r="F2902" s="48"/>
      <c r="G2902" s="48"/>
      <c r="H2902" s="48"/>
      <c r="I2902" s="48"/>
      <c r="J2902" s="48"/>
      <c r="K2902" s="48"/>
      <c r="L2902" s="48"/>
      <c r="M2902" s="48"/>
    </row>
    <row r="2903" s="95" customFormat="1" ht="13.5" spans="1:13">
      <c r="A2903" s="96"/>
      <c r="E2903" s="102" t="s">
        <v>2971</v>
      </c>
      <c r="F2903" s="48"/>
      <c r="G2903" s="48"/>
      <c r="H2903" s="48"/>
      <c r="I2903" s="48"/>
      <c r="J2903" s="48"/>
      <c r="K2903" s="48"/>
      <c r="L2903" s="48"/>
      <c r="M2903" s="48"/>
    </row>
    <row r="2904" s="95" customFormat="1" ht="13.5" spans="1:13">
      <c r="A2904" s="96"/>
      <c r="E2904" s="102" t="s">
        <v>2972</v>
      </c>
      <c r="F2904" s="48"/>
      <c r="G2904" s="48"/>
      <c r="H2904" s="48"/>
      <c r="I2904" s="48"/>
      <c r="J2904" s="48"/>
      <c r="K2904" s="48"/>
      <c r="L2904" s="48"/>
      <c r="M2904" s="48"/>
    </row>
    <row r="2905" s="95" customFormat="1" ht="13.5" spans="1:13">
      <c r="A2905" s="96"/>
      <c r="E2905" s="102" t="s">
        <v>2973</v>
      </c>
      <c r="F2905" s="48"/>
      <c r="G2905" s="48"/>
      <c r="H2905" s="48"/>
      <c r="I2905" s="48"/>
      <c r="J2905" s="48"/>
      <c r="K2905" s="48"/>
      <c r="L2905" s="48"/>
      <c r="M2905" s="48"/>
    </row>
    <row r="2906" s="95" customFormat="1" ht="13.5" spans="1:13">
      <c r="A2906" s="96"/>
      <c r="E2906" s="102" t="s">
        <v>2974</v>
      </c>
      <c r="F2906" s="48"/>
      <c r="G2906" s="48"/>
      <c r="H2906" s="48"/>
      <c r="I2906" s="48"/>
      <c r="J2906" s="48"/>
      <c r="K2906" s="48"/>
      <c r="L2906" s="48"/>
      <c r="M2906" s="48"/>
    </row>
    <row r="2907" s="95" customFormat="1" ht="13.5" spans="1:13">
      <c r="A2907" s="96"/>
      <c r="E2907" s="102" t="s">
        <v>2975</v>
      </c>
      <c r="F2907" s="48"/>
      <c r="G2907" s="48"/>
      <c r="H2907" s="48"/>
      <c r="I2907" s="48"/>
      <c r="J2907" s="48"/>
      <c r="K2907" s="48"/>
      <c r="L2907" s="48"/>
      <c r="M2907" s="48"/>
    </row>
    <row r="2908" s="95" customFormat="1" ht="13.5" spans="1:13">
      <c r="A2908" s="96"/>
      <c r="E2908" s="102" t="s">
        <v>2976</v>
      </c>
      <c r="F2908" s="48"/>
      <c r="G2908" s="48"/>
      <c r="H2908" s="48"/>
      <c r="I2908" s="48"/>
      <c r="J2908" s="48"/>
      <c r="K2908" s="48"/>
      <c r="L2908" s="48"/>
      <c r="M2908" s="48"/>
    </row>
    <row r="2909" s="95" customFormat="1" ht="13.5" spans="1:13">
      <c r="A2909" s="96"/>
      <c r="E2909" s="102" t="s">
        <v>2977</v>
      </c>
      <c r="F2909" s="48"/>
      <c r="G2909" s="48"/>
      <c r="H2909" s="48"/>
      <c r="I2909" s="48"/>
      <c r="J2909" s="48"/>
      <c r="K2909" s="48"/>
      <c r="L2909" s="48"/>
      <c r="M2909" s="48"/>
    </row>
    <row r="2910" s="95" customFormat="1" ht="13.5" spans="1:13">
      <c r="A2910" s="96"/>
      <c r="E2910" s="102" t="s">
        <v>2978</v>
      </c>
      <c r="F2910" s="48"/>
      <c r="G2910" s="48"/>
      <c r="H2910" s="48"/>
      <c r="I2910" s="48"/>
      <c r="J2910" s="48"/>
      <c r="K2910" s="48"/>
      <c r="L2910" s="48"/>
      <c r="M2910" s="48"/>
    </row>
    <row r="2911" s="95" customFormat="1" ht="13.5" spans="1:13">
      <c r="A2911" s="96"/>
      <c r="E2911" s="102" t="s">
        <v>2979</v>
      </c>
      <c r="F2911" s="48"/>
      <c r="G2911" s="48"/>
      <c r="H2911" s="48"/>
      <c r="I2911" s="48"/>
      <c r="J2911" s="48"/>
      <c r="K2911" s="48"/>
      <c r="L2911" s="48"/>
      <c r="M2911" s="48"/>
    </row>
    <row r="2912" s="95" customFormat="1" ht="13.5" spans="1:13">
      <c r="A2912" s="96"/>
      <c r="E2912" s="102" t="s">
        <v>2980</v>
      </c>
      <c r="F2912" s="48"/>
      <c r="G2912" s="48"/>
      <c r="H2912" s="48"/>
      <c r="I2912" s="48"/>
      <c r="J2912" s="48"/>
      <c r="K2912" s="48"/>
      <c r="L2912" s="48"/>
      <c r="M2912" s="48"/>
    </row>
    <row r="2913" s="95" customFormat="1" ht="13.5" spans="1:13">
      <c r="A2913" s="96"/>
      <c r="E2913" s="102" t="s">
        <v>2981</v>
      </c>
      <c r="F2913" s="48"/>
      <c r="G2913" s="48"/>
      <c r="H2913" s="48"/>
      <c r="I2913" s="48"/>
      <c r="J2913" s="48"/>
      <c r="K2913" s="48"/>
      <c r="L2913" s="48"/>
      <c r="M2913" s="48"/>
    </row>
    <row r="2914" s="95" customFormat="1" ht="13.5" spans="1:13">
      <c r="A2914" s="96"/>
      <c r="E2914" s="102" t="s">
        <v>2982</v>
      </c>
      <c r="F2914" s="48"/>
      <c r="G2914" s="48"/>
      <c r="H2914" s="48"/>
      <c r="I2914" s="48"/>
      <c r="J2914" s="48"/>
      <c r="K2914" s="48"/>
      <c r="L2914" s="48"/>
      <c r="M2914" s="48"/>
    </row>
    <row r="2915" s="95" customFormat="1" ht="13.5" spans="1:13">
      <c r="A2915" s="96"/>
      <c r="E2915" s="102" t="s">
        <v>2983</v>
      </c>
      <c r="F2915" s="48"/>
      <c r="G2915" s="48"/>
      <c r="H2915" s="48"/>
      <c r="I2915" s="48"/>
      <c r="J2915" s="48"/>
      <c r="K2915" s="48"/>
      <c r="L2915" s="48"/>
      <c r="M2915" s="48"/>
    </row>
    <row r="2916" s="95" customFormat="1" ht="13.5" spans="1:13">
      <c r="A2916" s="96"/>
      <c r="E2916" s="102" t="s">
        <v>2984</v>
      </c>
      <c r="F2916" s="48"/>
      <c r="G2916" s="48"/>
      <c r="H2916" s="48"/>
      <c r="I2916" s="48"/>
      <c r="J2916" s="48"/>
      <c r="K2916" s="48"/>
      <c r="L2916" s="48"/>
      <c r="M2916" s="48"/>
    </row>
    <row r="2917" s="95" customFormat="1" ht="13.5" spans="1:13">
      <c r="A2917" s="96"/>
      <c r="E2917" s="102" t="s">
        <v>2985</v>
      </c>
      <c r="F2917" s="48"/>
      <c r="G2917" s="48"/>
      <c r="H2917" s="48"/>
      <c r="I2917" s="48"/>
      <c r="J2917" s="48"/>
      <c r="K2917" s="48"/>
      <c r="L2917" s="48"/>
      <c r="M2917" s="48"/>
    </row>
    <row r="2918" s="95" customFormat="1" ht="13.5" spans="1:13">
      <c r="A2918" s="96"/>
      <c r="E2918" s="102" t="s">
        <v>2986</v>
      </c>
      <c r="F2918" s="48"/>
      <c r="G2918" s="48"/>
      <c r="H2918" s="48"/>
      <c r="I2918" s="48"/>
      <c r="J2918" s="48"/>
      <c r="K2918" s="48"/>
      <c r="L2918" s="48"/>
      <c r="M2918" s="48"/>
    </row>
    <row r="2919" s="95" customFormat="1" ht="13.5" spans="1:13">
      <c r="A2919" s="96"/>
      <c r="E2919" s="102" t="s">
        <v>2987</v>
      </c>
      <c r="F2919" s="48"/>
      <c r="G2919" s="48"/>
      <c r="H2919" s="48"/>
      <c r="I2919" s="48"/>
      <c r="J2919" s="48"/>
      <c r="K2919" s="48"/>
      <c r="L2919" s="48"/>
      <c r="M2919" s="48"/>
    </row>
    <row r="2920" s="95" customFormat="1" ht="13.5" spans="1:13">
      <c r="A2920" s="96"/>
      <c r="E2920" s="102" t="s">
        <v>2988</v>
      </c>
      <c r="F2920" s="48"/>
      <c r="G2920" s="48"/>
      <c r="H2920" s="48"/>
      <c r="I2920" s="48"/>
      <c r="J2920" s="48"/>
      <c r="K2920" s="48"/>
      <c r="L2920" s="48"/>
      <c r="M2920" s="48"/>
    </row>
    <row r="2921" s="95" customFormat="1" ht="13.5" spans="1:13">
      <c r="A2921" s="96"/>
      <c r="E2921" s="102" t="s">
        <v>2989</v>
      </c>
      <c r="F2921" s="48"/>
      <c r="G2921" s="48"/>
      <c r="H2921" s="48"/>
      <c r="I2921" s="48"/>
      <c r="J2921" s="48"/>
      <c r="K2921" s="48"/>
      <c r="L2921" s="48"/>
      <c r="M2921" s="48"/>
    </row>
    <row r="2922" s="95" customFormat="1" ht="13.5" spans="1:13">
      <c r="A2922" s="96"/>
      <c r="E2922" s="102" t="s">
        <v>2990</v>
      </c>
      <c r="F2922" s="48"/>
      <c r="G2922" s="48"/>
      <c r="H2922" s="48"/>
      <c r="I2922" s="48"/>
      <c r="J2922" s="48"/>
      <c r="K2922" s="48"/>
      <c r="L2922" s="48"/>
      <c r="M2922" s="48"/>
    </row>
    <row r="2923" s="95" customFormat="1" ht="13.5" spans="1:13">
      <c r="A2923" s="96"/>
      <c r="E2923" s="102" t="s">
        <v>2991</v>
      </c>
      <c r="F2923" s="48"/>
      <c r="G2923" s="48"/>
      <c r="H2923" s="48"/>
      <c r="I2923" s="48"/>
      <c r="J2923" s="48"/>
      <c r="K2923" s="48"/>
      <c r="L2923" s="48"/>
      <c r="M2923" s="48"/>
    </row>
    <row r="2924" s="95" customFormat="1" ht="13.5" spans="1:13">
      <c r="A2924" s="96"/>
      <c r="E2924" s="102" t="s">
        <v>2992</v>
      </c>
      <c r="F2924" s="48"/>
      <c r="G2924" s="48"/>
      <c r="H2924" s="48"/>
      <c r="I2924" s="48"/>
      <c r="J2924" s="48"/>
      <c r="K2924" s="48"/>
      <c r="L2924" s="48"/>
      <c r="M2924" s="48"/>
    </row>
    <row r="2925" s="95" customFormat="1" ht="13.5" spans="1:13">
      <c r="A2925" s="96"/>
      <c r="E2925" s="102" t="s">
        <v>2993</v>
      </c>
      <c r="F2925" s="48"/>
      <c r="G2925" s="48"/>
      <c r="H2925" s="48"/>
      <c r="I2925" s="48"/>
      <c r="J2925" s="48"/>
      <c r="K2925" s="48"/>
      <c r="L2925" s="48"/>
      <c r="M2925" s="48"/>
    </row>
    <row r="2926" s="95" customFormat="1" ht="13.5" spans="1:13">
      <c r="A2926" s="96"/>
      <c r="E2926" s="102" t="s">
        <v>2994</v>
      </c>
      <c r="F2926" s="48"/>
      <c r="G2926" s="48"/>
      <c r="H2926" s="48"/>
      <c r="I2926" s="48"/>
      <c r="J2926" s="48"/>
      <c r="K2926" s="48"/>
      <c r="L2926" s="48"/>
      <c r="M2926" s="48"/>
    </row>
    <row r="2927" s="95" customFormat="1" ht="13.5" spans="1:13">
      <c r="A2927" s="96"/>
      <c r="E2927" s="102" t="s">
        <v>2995</v>
      </c>
      <c r="F2927" s="48"/>
      <c r="G2927" s="48"/>
      <c r="H2927" s="48"/>
      <c r="I2927" s="48"/>
      <c r="J2927" s="48"/>
      <c r="K2927" s="48"/>
      <c r="L2927" s="48"/>
      <c r="M2927" s="48"/>
    </row>
    <row r="2928" s="95" customFormat="1" ht="13.5" spans="1:13">
      <c r="A2928" s="96"/>
      <c r="E2928" s="102" t="s">
        <v>2996</v>
      </c>
      <c r="F2928" s="48"/>
      <c r="G2928" s="48"/>
      <c r="H2928" s="48"/>
      <c r="I2928" s="48"/>
      <c r="J2928" s="48"/>
      <c r="K2928" s="48"/>
      <c r="L2928" s="48"/>
      <c r="M2928" s="48"/>
    </row>
    <row r="2929" s="95" customFormat="1" ht="13.5" spans="1:13">
      <c r="A2929" s="96"/>
      <c r="E2929" s="102" t="s">
        <v>2997</v>
      </c>
      <c r="F2929" s="48"/>
      <c r="G2929" s="48"/>
      <c r="H2929" s="48"/>
      <c r="I2929" s="48"/>
      <c r="J2929" s="48"/>
      <c r="K2929" s="48"/>
      <c r="L2929" s="48"/>
      <c r="M2929" s="48"/>
    </row>
    <row r="2930" s="95" customFormat="1" ht="13.5" spans="1:13">
      <c r="A2930" s="96"/>
      <c r="E2930" s="102" t="s">
        <v>2998</v>
      </c>
      <c r="F2930" s="48"/>
      <c r="G2930" s="48"/>
      <c r="H2930" s="48"/>
      <c r="I2930" s="48"/>
      <c r="J2930" s="48"/>
      <c r="K2930" s="48"/>
      <c r="L2930" s="48"/>
      <c r="M2930" s="48"/>
    </row>
    <row r="2931" s="95" customFormat="1" ht="13.5" spans="1:13">
      <c r="A2931" s="96"/>
      <c r="E2931" s="102" t="s">
        <v>2999</v>
      </c>
      <c r="F2931" s="48"/>
      <c r="G2931" s="48"/>
      <c r="H2931" s="48"/>
      <c r="I2931" s="48"/>
      <c r="J2931" s="48"/>
      <c r="K2931" s="48"/>
      <c r="L2931" s="48"/>
      <c r="M2931" s="48"/>
    </row>
    <row r="2932" s="95" customFormat="1" ht="13.5" spans="1:13">
      <c r="A2932" s="96"/>
      <c r="E2932" s="102" t="s">
        <v>3000</v>
      </c>
      <c r="F2932" s="48"/>
      <c r="G2932" s="48"/>
      <c r="H2932" s="48"/>
      <c r="I2932" s="48"/>
      <c r="J2932" s="48"/>
      <c r="K2932" s="48"/>
      <c r="L2932" s="48"/>
      <c r="M2932" s="48"/>
    </row>
    <row r="2933" s="95" customFormat="1" ht="13.5" spans="1:13">
      <c r="A2933" s="96"/>
      <c r="E2933" s="102" t="s">
        <v>3001</v>
      </c>
      <c r="F2933" s="48"/>
      <c r="G2933" s="48"/>
      <c r="H2933" s="48"/>
      <c r="I2933" s="48"/>
      <c r="J2933" s="48"/>
      <c r="K2933" s="48"/>
      <c r="L2933" s="48"/>
      <c r="M2933" s="48"/>
    </row>
    <row r="2934" s="95" customFormat="1" ht="13.5" spans="1:13">
      <c r="A2934" s="96"/>
      <c r="E2934" s="102" t="s">
        <v>3002</v>
      </c>
      <c r="F2934" s="48"/>
      <c r="G2934" s="48"/>
      <c r="H2934" s="48"/>
      <c r="I2934" s="48"/>
      <c r="J2934" s="48"/>
      <c r="K2934" s="48"/>
      <c r="L2934" s="48"/>
      <c r="M2934" s="48"/>
    </row>
    <row r="2935" s="95" customFormat="1" ht="13.5" spans="1:13">
      <c r="A2935" s="96"/>
      <c r="E2935" s="102" t="s">
        <v>3003</v>
      </c>
      <c r="F2935" s="48"/>
      <c r="G2935" s="48"/>
      <c r="H2935" s="48"/>
      <c r="I2935" s="48"/>
      <c r="J2935" s="48"/>
      <c r="K2935" s="48"/>
      <c r="L2935" s="48"/>
      <c r="M2935" s="48"/>
    </row>
    <row r="2936" s="95" customFormat="1" ht="13.5" spans="1:13">
      <c r="A2936" s="96"/>
      <c r="E2936" s="102" t="s">
        <v>3004</v>
      </c>
      <c r="F2936" s="48"/>
      <c r="G2936" s="48"/>
      <c r="H2936" s="48"/>
      <c r="I2936" s="48"/>
      <c r="J2936" s="48"/>
      <c r="K2936" s="48"/>
      <c r="L2936" s="48"/>
      <c r="M2936" s="48"/>
    </row>
    <row r="2937" s="95" customFormat="1" ht="13.5" spans="1:13">
      <c r="A2937" s="96"/>
      <c r="E2937" s="102" t="s">
        <v>3005</v>
      </c>
      <c r="F2937" s="48"/>
      <c r="G2937" s="48"/>
      <c r="H2937" s="48"/>
      <c r="I2937" s="48"/>
      <c r="J2937" s="48"/>
      <c r="K2937" s="48"/>
      <c r="L2937" s="48"/>
      <c r="M2937" s="48"/>
    </row>
    <row r="2938" s="95" customFormat="1" ht="13.5" spans="1:13">
      <c r="A2938" s="96"/>
      <c r="E2938" s="102" t="s">
        <v>3006</v>
      </c>
      <c r="F2938" s="48"/>
      <c r="G2938" s="48"/>
      <c r="H2938" s="48"/>
      <c r="I2938" s="48"/>
      <c r="J2938" s="48"/>
      <c r="K2938" s="48"/>
      <c r="L2938" s="48"/>
      <c r="M2938" s="48"/>
    </row>
    <row r="2939" s="95" customFormat="1" ht="13.5" spans="1:13">
      <c r="A2939" s="96"/>
      <c r="E2939" s="102" t="s">
        <v>3007</v>
      </c>
      <c r="F2939" s="48"/>
      <c r="G2939" s="48"/>
      <c r="H2939" s="48"/>
      <c r="I2939" s="48"/>
      <c r="J2939" s="48"/>
      <c r="K2939" s="48"/>
      <c r="L2939" s="48"/>
      <c r="M2939" s="48"/>
    </row>
    <row r="2940" s="95" customFormat="1" ht="13.5" spans="1:13">
      <c r="A2940" s="96"/>
      <c r="E2940" s="102" t="s">
        <v>3008</v>
      </c>
      <c r="F2940" s="48"/>
      <c r="G2940" s="48"/>
      <c r="H2940" s="48"/>
      <c r="I2940" s="48"/>
      <c r="J2940" s="48"/>
      <c r="K2940" s="48"/>
      <c r="L2940" s="48"/>
      <c r="M2940" s="48"/>
    </row>
    <row r="2941" s="95" customFormat="1" ht="13.5" spans="1:13">
      <c r="A2941" s="96"/>
      <c r="E2941" s="102" t="s">
        <v>3009</v>
      </c>
      <c r="F2941" s="48"/>
      <c r="G2941" s="48"/>
      <c r="H2941" s="48"/>
      <c r="I2941" s="48"/>
      <c r="J2941" s="48"/>
      <c r="K2941" s="48"/>
      <c r="L2941" s="48"/>
      <c r="M2941" s="48"/>
    </row>
    <row r="2942" s="95" customFormat="1" ht="13.5" spans="1:13">
      <c r="A2942" s="96"/>
      <c r="E2942" s="102" t="s">
        <v>3010</v>
      </c>
      <c r="F2942" s="48"/>
      <c r="G2942" s="48"/>
      <c r="H2942" s="48"/>
      <c r="I2942" s="48"/>
      <c r="J2942" s="48"/>
      <c r="K2942" s="48"/>
      <c r="L2942" s="48"/>
      <c r="M2942" s="48"/>
    </row>
    <row r="2943" s="95" customFormat="1" ht="13.5" spans="1:13">
      <c r="A2943" s="96"/>
      <c r="E2943" s="102" t="s">
        <v>3011</v>
      </c>
      <c r="F2943" s="48"/>
      <c r="G2943" s="48"/>
      <c r="H2943" s="48"/>
      <c r="I2943" s="48"/>
      <c r="J2943" s="48"/>
      <c r="K2943" s="48"/>
      <c r="L2943" s="48"/>
      <c r="M2943" s="48"/>
    </row>
    <row r="2944" s="95" customFormat="1" ht="13.5" spans="1:13">
      <c r="A2944" s="96"/>
      <c r="E2944" s="102" t="s">
        <v>3012</v>
      </c>
      <c r="F2944" s="48"/>
      <c r="G2944" s="48"/>
      <c r="H2944" s="48"/>
      <c r="I2944" s="48"/>
      <c r="J2944" s="48"/>
      <c r="K2944" s="48"/>
      <c r="L2944" s="48"/>
      <c r="M2944" s="48"/>
    </row>
    <row r="2945" s="95" customFormat="1" ht="13.5" spans="1:13">
      <c r="A2945" s="96"/>
      <c r="E2945" s="102" t="s">
        <v>3013</v>
      </c>
      <c r="F2945" s="48"/>
      <c r="G2945" s="48"/>
      <c r="H2945" s="48"/>
      <c r="I2945" s="48"/>
      <c r="J2945" s="48"/>
      <c r="K2945" s="48"/>
      <c r="L2945" s="48"/>
      <c r="M2945" s="48"/>
    </row>
    <row r="2946" s="95" customFormat="1" ht="13.5" spans="1:13">
      <c r="A2946" s="96"/>
      <c r="E2946" s="102" t="s">
        <v>3014</v>
      </c>
      <c r="F2946" s="48"/>
      <c r="G2946" s="48"/>
      <c r="H2946" s="48"/>
      <c r="I2946" s="48"/>
      <c r="J2946" s="48"/>
      <c r="K2946" s="48"/>
      <c r="L2946" s="48"/>
      <c r="M2946" s="48"/>
    </row>
    <row r="2947" s="95" customFormat="1" ht="13.5" spans="1:13">
      <c r="A2947" s="96"/>
      <c r="E2947" s="102" t="s">
        <v>3015</v>
      </c>
      <c r="F2947" s="48"/>
      <c r="G2947" s="48"/>
      <c r="H2947" s="48"/>
      <c r="I2947" s="48"/>
      <c r="J2947" s="48"/>
      <c r="K2947" s="48"/>
      <c r="L2947" s="48"/>
      <c r="M2947" s="48"/>
    </row>
    <row r="2948" s="95" customFormat="1" ht="13.5" spans="1:13">
      <c r="A2948" s="96"/>
      <c r="E2948" s="102" t="s">
        <v>3016</v>
      </c>
      <c r="F2948" s="48"/>
      <c r="G2948" s="48"/>
      <c r="H2948" s="48"/>
      <c r="I2948" s="48"/>
      <c r="J2948" s="48"/>
      <c r="K2948" s="48"/>
      <c r="L2948" s="48"/>
      <c r="M2948" s="48"/>
    </row>
    <row r="2949" s="95" customFormat="1" ht="13.5" spans="1:13">
      <c r="A2949" s="96"/>
      <c r="E2949" s="102" t="s">
        <v>3017</v>
      </c>
      <c r="F2949" s="48"/>
      <c r="G2949" s="48"/>
      <c r="H2949" s="48"/>
      <c r="I2949" s="48"/>
      <c r="J2949" s="48"/>
      <c r="K2949" s="48"/>
      <c r="L2949" s="48"/>
      <c r="M2949" s="48"/>
    </row>
    <row r="2950" s="95" customFormat="1" ht="13.5" spans="1:13">
      <c r="A2950" s="96"/>
      <c r="E2950" s="102" t="s">
        <v>3018</v>
      </c>
      <c r="F2950" s="48"/>
      <c r="G2950" s="48"/>
      <c r="H2950" s="48"/>
      <c r="I2950" s="48"/>
      <c r="J2950" s="48"/>
      <c r="K2950" s="48"/>
      <c r="L2950" s="48"/>
      <c r="M2950" s="48"/>
    </row>
    <row r="2951" s="95" customFormat="1" ht="13.5" spans="1:13">
      <c r="A2951" s="96"/>
      <c r="E2951" s="102" t="s">
        <v>3019</v>
      </c>
      <c r="F2951" s="48"/>
      <c r="G2951" s="48"/>
      <c r="H2951" s="48"/>
      <c r="I2951" s="48"/>
      <c r="J2951" s="48"/>
      <c r="K2951" s="48"/>
      <c r="L2951" s="48"/>
      <c r="M2951" s="48"/>
    </row>
    <row r="2952" s="95" customFormat="1" ht="13.5" spans="1:13">
      <c r="A2952" s="96"/>
      <c r="E2952" s="102" t="s">
        <v>3020</v>
      </c>
      <c r="F2952" s="48"/>
      <c r="G2952" s="48"/>
      <c r="H2952" s="48"/>
      <c r="I2952" s="48"/>
      <c r="J2952" s="48"/>
      <c r="K2952" s="48"/>
      <c r="L2952" s="48"/>
      <c r="M2952" s="48"/>
    </row>
    <row r="2953" s="95" customFormat="1" ht="13.5" spans="1:13">
      <c r="A2953" s="96"/>
      <c r="E2953" s="102" t="s">
        <v>3021</v>
      </c>
      <c r="F2953" s="48"/>
      <c r="G2953" s="48"/>
      <c r="H2953" s="48"/>
      <c r="I2953" s="48"/>
      <c r="J2953" s="48"/>
      <c r="K2953" s="48"/>
      <c r="L2953" s="48"/>
      <c r="M2953" s="48"/>
    </row>
    <row r="2954" s="95" customFormat="1" ht="13.5" spans="1:13">
      <c r="A2954" s="96"/>
      <c r="E2954" s="102" t="s">
        <v>3022</v>
      </c>
      <c r="F2954" s="48"/>
      <c r="G2954" s="48"/>
      <c r="H2954" s="48"/>
      <c r="I2954" s="48"/>
      <c r="J2954" s="48"/>
      <c r="K2954" s="48"/>
      <c r="L2954" s="48"/>
      <c r="M2954" s="48"/>
    </row>
    <row r="2955" s="95" customFormat="1" ht="13.5" spans="1:13">
      <c r="A2955" s="96"/>
      <c r="E2955" s="102" t="s">
        <v>3023</v>
      </c>
      <c r="F2955" s="48"/>
      <c r="G2955" s="48"/>
      <c r="H2955" s="48"/>
      <c r="I2955" s="48"/>
      <c r="J2955" s="48"/>
      <c r="K2955" s="48"/>
      <c r="L2955" s="48"/>
      <c r="M2955" s="48"/>
    </row>
    <row r="2956" s="95" customFormat="1" ht="13.5" spans="1:13">
      <c r="A2956" s="96"/>
      <c r="E2956" s="102" t="s">
        <v>3024</v>
      </c>
      <c r="F2956" s="48"/>
      <c r="G2956" s="48"/>
      <c r="H2956" s="48"/>
      <c r="I2956" s="48"/>
      <c r="J2956" s="48"/>
      <c r="K2956" s="48"/>
      <c r="L2956" s="48"/>
      <c r="M2956" s="48"/>
    </row>
    <row r="2957" s="95" customFormat="1" ht="13.5" spans="1:13">
      <c r="A2957" s="96"/>
      <c r="E2957" s="102" t="s">
        <v>3025</v>
      </c>
      <c r="F2957" s="48"/>
      <c r="G2957" s="48"/>
      <c r="H2957" s="48"/>
      <c r="I2957" s="48"/>
      <c r="J2957" s="48"/>
      <c r="K2957" s="48"/>
      <c r="L2957" s="48"/>
      <c r="M2957" s="48"/>
    </row>
    <row r="2958" s="95" customFormat="1" ht="13.5" spans="1:13">
      <c r="A2958" s="96"/>
      <c r="E2958" s="102" t="s">
        <v>3026</v>
      </c>
      <c r="F2958" s="48"/>
      <c r="G2958" s="48"/>
      <c r="H2958" s="48"/>
      <c r="I2958" s="48"/>
      <c r="J2958" s="48"/>
      <c r="K2958" s="48"/>
      <c r="L2958" s="48"/>
      <c r="M2958" s="48"/>
    </row>
    <row r="2959" s="95" customFormat="1" ht="13.5" spans="1:13">
      <c r="A2959" s="96"/>
      <c r="E2959" s="102" t="s">
        <v>3027</v>
      </c>
      <c r="F2959" s="48"/>
      <c r="G2959" s="48"/>
      <c r="H2959" s="48"/>
      <c r="I2959" s="48"/>
      <c r="J2959" s="48"/>
      <c r="K2959" s="48"/>
      <c r="L2959" s="48"/>
      <c r="M2959" s="48"/>
    </row>
    <row r="2960" s="95" customFormat="1" ht="13.5" spans="1:13">
      <c r="A2960" s="96"/>
      <c r="E2960" s="102" t="s">
        <v>3028</v>
      </c>
      <c r="F2960" s="48"/>
      <c r="G2960" s="48"/>
      <c r="H2960" s="48"/>
      <c r="I2960" s="48"/>
      <c r="J2960" s="48"/>
      <c r="K2960" s="48"/>
      <c r="L2960" s="48"/>
      <c r="M2960" s="48"/>
    </row>
    <row r="2961" s="95" customFormat="1" ht="13.5" spans="1:13">
      <c r="A2961" s="96"/>
      <c r="E2961" s="102" t="s">
        <v>3029</v>
      </c>
      <c r="F2961" s="48"/>
      <c r="G2961" s="48"/>
      <c r="H2961" s="48"/>
      <c r="I2961" s="48"/>
      <c r="J2961" s="48"/>
      <c r="K2961" s="48"/>
      <c r="L2961" s="48"/>
      <c r="M2961" s="48"/>
    </row>
    <row r="2962" s="95" customFormat="1" ht="13.5" spans="1:13">
      <c r="A2962" s="96"/>
      <c r="E2962" s="102" t="s">
        <v>3030</v>
      </c>
      <c r="F2962" s="48"/>
      <c r="G2962" s="48"/>
      <c r="H2962" s="48"/>
      <c r="I2962" s="48"/>
      <c r="J2962" s="48"/>
      <c r="K2962" s="48"/>
      <c r="L2962" s="48"/>
      <c r="M2962" s="48"/>
    </row>
    <row r="2963" s="95" customFormat="1" ht="13.5" spans="1:13">
      <c r="A2963" s="96"/>
      <c r="E2963" s="102" t="s">
        <v>3031</v>
      </c>
      <c r="F2963" s="48"/>
      <c r="G2963" s="48"/>
      <c r="H2963" s="48"/>
      <c r="I2963" s="48"/>
      <c r="J2963" s="48"/>
      <c r="K2963" s="48"/>
      <c r="L2963" s="48"/>
      <c r="M2963" s="48"/>
    </row>
    <row r="2964" s="95" customFormat="1" ht="13.5" spans="1:13">
      <c r="A2964" s="96"/>
      <c r="E2964" s="102" t="s">
        <v>3032</v>
      </c>
      <c r="F2964" s="48"/>
      <c r="G2964" s="48"/>
      <c r="H2964" s="48"/>
      <c r="I2964" s="48"/>
      <c r="J2964" s="48"/>
      <c r="K2964" s="48"/>
      <c r="L2964" s="48"/>
      <c r="M2964" s="48"/>
    </row>
    <row r="2965" s="95" customFormat="1" ht="13.5" spans="1:13">
      <c r="A2965" s="96"/>
      <c r="E2965" s="102" t="s">
        <v>3033</v>
      </c>
      <c r="F2965" s="48"/>
      <c r="G2965" s="48"/>
      <c r="H2965" s="48"/>
      <c r="I2965" s="48"/>
      <c r="J2965" s="48"/>
      <c r="K2965" s="48"/>
      <c r="L2965" s="48"/>
      <c r="M2965" s="48"/>
    </row>
    <row r="2966" s="95" customFormat="1" ht="13.5" spans="1:13">
      <c r="A2966" s="96"/>
      <c r="E2966" s="102" t="s">
        <v>3034</v>
      </c>
      <c r="F2966" s="48"/>
      <c r="G2966" s="48"/>
      <c r="H2966" s="48"/>
      <c r="I2966" s="48"/>
      <c r="J2966" s="48"/>
      <c r="K2966" s="48"/>
      <c r="L2966" s="48"/>
      <c r="M2966" s="48"/>
    </row>
    <row r="2967" s="95" customFormat="1" ht="13.5" spans="1:13">
      <c r="A2967" s="96"/>
      <c r="E2967" s="102" t="s">
        <v>3035</v>
      </c>
      <c r="F2967" s="48"/>
      <c r="G2967" s="48"/>
      <c r="H2967" s="48"/>
      <c r="I2967" s="48"/>
      <c r="J2967" s="48"/>
      <c r="K2967" s="48"/>
      <c r="L2967" s="48"/>
      <c r="M2967" s="48"/>
    </row>
    <row r="2968" s="95" customFormat="1" ht="13.5" spans="1:13">
      <c r="A2968" s="96"/>
      <c r="E2968" s="102" t="s">
        <v>3036</v>
      </c>
      <c r="F2968" s="48"/>
      <c r="G2968" s="48"/>
      <c r="H2968" s="48"/>
      <c r="I2968" s="48"/>
      <c r="J2968" s="48"/>
      <c r="K2968" s="48"/>
      <c r="L2968" s="48"/>
      <c r="M2968" s="48"/>
    </row>
    <row r="2969" s="95" customFormat="1" ht="13.5" spans="1:13">
      <c r="A2969" s="96"/>
      <c r="E2969" s="102" t="s">
        <v>3037</v>
      </c>
      <c r="F2969" s="48"/>
      <c r="G2969" s="48"/>
      <c r="H2969" s="48"/>
      <c r="I2969" s="48"/>
      <c r="J2969" s="48"/>
      <c r="K2969" s="48"/>
      <c r="L2969" s="48"/>
      <c r="M2969" s="48"/>
    </row>
    <row r="2970" s="95" customFormat="1" ht="13.5" spans="1:13">
      <c r="A2970" s="96"/>
      <c r="E2970" s="102" t="s">
        <v>3038</v>
      </c>
      <c r="F2970" s="48"/>
      <c r="G2970" s="48"/>
      <c r="H2970" s="48"/>
      <c r="I2970" s="48"/>
      <c r="J2970" s="48"/>
      <c r="K2970" s="48"/>
      <c r="L2970" s="48"/>
      <c r="M2970" s="48"/>
    </row>
    <row r="2971" s="95" customFormat="1" ht="13.5" spans="1:13">
      <c r="A2971" s="96"/>
      <c r="E2971" s="102" t="s">
        <v>3039</v>
      </c>
      <c r="F2971" s="48"/>
      <c r="G2971" s="48"/>
      <c r="H2971" s="48"/>
      <c r="I2971" s="48"/>
      <c r="J2971" s="48"/>
      <c r="K2971" s="48"/>
      <c r="L2971" s="48"/>
      <c r="M2971" s="48"/>
    </row>
    <row r="2972" s="95" customFormat="1" ht="13.5" spans="1:13">
      <c r="A2972" s="96"/>
      <c r="E2972" s="102" t="s">
        <v>3040</v>
      </c>
      <c r="F2972" s="48"/>
      <c r="G2972" s="48"/>
      <c r="H2972" s="48"/>
      <c r="I2972" s="48"/>
      <c r="J2972" s="48"/>
      <c r="K2972" s="48"/>
      <c r="L2972" s="48"/>
      <c r="M2972" s="48"/>
    </row>
    <row r="2973" s="95" customFormat="1" ht="13.5" spans="1:13">
      <c r="A2973" s="96"/>
      <c r="E2973" s="102" t="s">
        <v>3041</v>
      </c>
      <c r="F2973" s="48"/>
      <c r="G2973" s="48"/>
      <c r="H2973" s="48"/>
      <c r="I2973" s="48"/>
      <c r="J2973" s="48"/>
      <c r="K2973" s="48"/>
      <c r="L2973" s="48"/>
      <c r="M2973" s="48"/>
    </row>
    <row r="2974" s="95" customFormat="1" ht="13.5" spans="1:13">
      <c r="A2974" s="96"/>
      <c r="E2974" s="102" t="s">
        <v>3042</v>
      </c>
      <c r="F2974" s="48"/>
      <c r="G2974" s="48"/>
      <c r="H2974" s="48"/>
      <c r="I2974" s="48"/>
      <c r="J2974" s="48"/>
      <c r="K2974" s="48"/>
      <c r="L2974" s="48"/>
      <c r="M2974" s="48"/>
    </row>
    <row r="2975" s="95" customFormat="1" ht="13.5" spans="1:13">
      <c r="A2975" s="96"/>
      <c r="E2975" s="102" t="s">
        <v>3043</v>
      </c>
      <c r="F2975" s="48"/>
      <c r="G2975" s="48"/>
      <c r="H2975" s="48"/>
      <c r="I2975" s="48"/>
      <c r="J2975" s="48"/>
      <c r="K2975" s="48"/>
      <c r="L2975" s="48"/>
      <c r="M2975" s="48"/>
    </row>
    <row r="2976" s="95" customFormat="1" ht="13.5" spans="1:13">
      <c r="A2976" s="96"/>
      <c r="E2976" s="102" t="s">
        <v>3044</v>
      </c>
      <c r="F2976" s="48"/>
      <c r="G2976" s="48"/>
      <c r="H2976" s="48"/>
      <c r="I2976" s="48"/>
      <c r="J2976" s="48"/>
      <c r="K2976" s="48"/>
      <c r="L2976" s="48"/>
      <c r="M2976" s="48"/>
    </row>
    <row r="2977" s="95" customFormat="1" ht="13.5" spans="1:13">
      <c r="A2977" s="96"/>
      <c r="E2977" s="102" t="s">
        <v>3045</v>
      </c>
      <c r="F2977" s="48"/>
      <c r="G2977" s="48"/>
      <c r="H2977" s="48"/>
      <c r="I2977" s="48"/>
      <c r="J2977" s="48"/>
      <c r="K2977" s="48"/>
      <c r="L2977" s="48"/>
      <c r="M2977" s="48"/>
    </row>
    <row r="2978" s="95" customFormat="1" ht="13.5" spans="1:13">
      <c r="A2978" s="96"/>
      <c r="E2978" s="102" t="s">
        <v>3046</v>
      </c>
      <c r="F2978" s="48"/>
      <c r="G2978" s="48"/>
      <c r="H2978" s="48"/>
      <c r="I2978" s="48"/>
      <c r="J2978" s="48"/>
      <c r="K2978" s="48"/>
      <c r="L2978" s="48"/>
      <c r="M2978" s="48"/>
    </row>
    <row r="2979" s="95" customFormat="1" ht="13.5" spans="1:13">
      <c r="A2979" s="96"/>
      <c r="E2979" s="102" t="s">
        <v>3047</v>
      </c>
      <c r="F2979" s="48"/>
      <c r="G2979" s="48"/>
      <c r="H2979" s="48"/>
      <c r="I2979" s="48"/>
      <c r="J2979" s="48"/>
      <c r="K2979" s="48"/>
      <c r="L2979" s="48"/>
      <c r="M2979" s="48"/>
    </row>
    <row r="2980" s="95" customFormat="1" ht="13.5" spans="1:13">
      <c r="A2980" s="96"/>
      <c r="E2980" s="102" t="s">
        <v>3048</v>
      </c>
      <c r="F2980" s="48"/>
      <c r="G2980" s="48"/>
      <c r="H2980" s="48"/>
      <c r="I2980" s="48"/>
      <c r="J2980" s="48"/>
      <c r="K2980" s="48"/>
      <c r="L2980" s="48"/>
      <c r="M2980" s="48"/>
    </row>
    <row r="2981" s="95" customFormat="1" ht="13.5" spans="1:13">
      <c r="A2981" s="96"/>
      <c r="E2981" s="102" t="s">
        <v>3049</v>
      </c>
      <c r="F2981" s="48"/>
      <c r="G2981" s="48"/>
      <c r="H2981" s="48"/>
      <c r="I2981" s="48"/>
      <c r="J2981" s="48"/>
      <c r="K2981" s="48"/>
      <c r="L2981" s="48"/>
      <c r="M2981" s="48"/>
    </row>
    <row r="2982" s="95" customFormat="1" ht="13.5" spans="1:13">
      <c r="A2982" s="96"/>
      <c r="E2982" s="102" t="s">
        <v>3050</v>
      </c>
      <c r="F2982" s="48"/>
      <c r="G2982" s="48"/>
      <c r="H2982" s="48"/>
      <c r="I2982" s="48"/>
      <c r="J2982" s="48"/>
      <c r="K2982" s="48"/>
      <c r="L2982" s="48"/>
      <c r="M2982" s="48"/>
    </row>
    <row r="2983" s="95" customFormat="1" ht="13.5" spans="1:13">
      <c r="A2983" s="96"/>
      <c r="E2983" s="102" t="s">
        <v>3051</v>
      </c>
      <c r="F2983" s="48"/>
      <c r="G2983" s="48"/>
      <c r="H2983" s="48"/>
      <c r="I2983" s="48"/>
      <c r="J2983" s="48"/>
      <c r="K2983" s="48"/>
      <c r="L2983" s="48"/>
      <c r="M2983" s="48"/>
    </row>
    <row r="2984" s="95" customFormat="1" ht="13.5" spans="1:13">
      <c r="A2984" s="96"/>
      <c r="E2984" s="102" t="s">
        <v>3052</v>
      </c>
      <c r="F2984" s="48"/>
      <c r="G2984" s="48"/>
      <c r="H2984" s="48"/>
      <c r="I2984" s="48"/>
      <c r="J2984" s="48"/>
      <c r="K2984" s="48"/>
      <c r="L2984" s="48"/>
      <c r="M2984" s="48"/>
    </row>
    <row r="2985" s="95" customFormat="1" ht="13.5" spans="1:13">
      <c r="A2985" s="96"/>
      <c r="E2985" s="102" t="s">
        <v>3053</v>
      </c>
      <c r="F2985" s="48"/>
      <c r="G2985" s="48"/>
      <c r="H2985" s="48"/>
      <c r="I2985" s="48"/>
      <c r="J2985" s="48"/>
      <c r="K2985" s="48"/>
      <c r="L2985" s="48"/>
      <c r="M2985" s="48"/>
    </row>
    <row r="2986" s="95" customFormat="1" ht="13.5" spans="1:13">
      <c r="A2986" s="96"/>
      <c r="E2986" s="102" t="s">
        <v>3054</v>
      </c>
      <c r="F2986" s="48"/>
      <c r="G2986" s="48"/>
      <c r="H2986" s="48"/>
      <c r="I2986" s="48"/>
      <c r="J2986" s="48"/>
      <c r="K2986" s="48"/>
      <c r="L2986" s="48"/>
      <c r="M2986" s="48"/>
    </row>
    <row r="2987" s="95" customFormat="1" ht="13.5" spans="1:13">
      <c r="A2987" s="96"/>
      <c r="E2987" s="102" t="s">
        <v>3055</v>
      </c>
      <c r="F2987" s="48"/>
      <c r="G2987" s="48"/>
      <c r="H2987" s="48"/>
      <c r="I2987" s="48"/>
      <c r="J2987" s="48"/>
      <c r="K2987" s="48"/>
      <c r="L2987" s="48"/>
      <c r="M2987" s="48"/>
    </row>
    <row r="2988" s="95" customFormat="1" ht="13.5" spans="1:13">
      <c r="A2988" s="96"/>
      <c r="E2988" s="102" t="s">
        <v>3056</v>
      </c>
      <c r="F2988" s="48"/>
      <c r="G2988" s="48"/>
      <c r="H2988" s="48"/>
      <c r="I2988" s="48"/>
      <c r="J2988" s="48"/>
      <c r="K2988" s="48"/>
      <c r="L2988" s="48"/>
      <c r="M2988" s="48"/>
    </row>
    <row r="2989" s="95" customFormat="1" ht="13.5" spans="1:13">
      <c r="A2989" s="96"/>
      <c r="E2989" s="102" t="s">
        <v>3057</v>
      </c>
      <c r="F2989" s="48"/>
      <c r="G2989" s="48"/>
      <c r="H2989" s="48"/>
      <c r="I2989" s="48"/>
      <c r="J2989" s="48"/>
      <c r="K2989" s="48"/>
      <c r="L2989" s="48"/>
      <c r="M2989" s="48"/>
    </row>
    <row r="2990" s="95" customFormat="1" ht="13.5" spans="1:13">
      <c r="A2990" s="96"/>
      <c r="E2990" s="102" t="s">
        <v>3058</v>
      </c>
      <c r="F2990" s="48"/>
      <c r="G2990" s="48"/>
      <c r="H2990" s="48"/>
      <c r="I2990" s="48"/>
      <c r="J2990" s="48"/>
      <c r="K2990" s="48"/>
      <c r="L2990" s="48"/>
      <c r="M2990" s="48"/>
    </row>
    <row r="2991" s="95" customFormat="1" ht="13.5" spans="1:13">
      <c r="A2991" s="96"/>
      <c r="E2991" s="102" t="s">
        <v>3059</v>
      </c>
      <c r="F2991" s="48"/>
      <c r="G2991" s="48"/>
      <c r="H2991" s="48"/>
      <c r="I2991" s="48"/>
      <c r="J2991" s="48"/>
      <c r="K2991" s="48"/>
      <c r="L2991" s="48"/>
      <c r="M2991" s="48"/>
    </row>
    <row r="2992" s="95" customFormat="1" ht="13.5" spans="1:13">
      <c r="A2992" s="96"/>
      <c r="E2992" s="102" t="s">
        <v>3060</v>
      </c>
      <c r="F2992" s="48"/>
      <c r="G2992" s="48"/>
      <c r="H2992" s="48"/>
      <c r="I2992" s="48"/>
      <c r="J2992" s="48"/>
      <c r="K2992" s="48"/>
      <c r="L2992" s="48"/>
      <c r="M2992" s="48"/>
    </row>
    <row r="2993" s="95" customFormat="1" ht="13.5" spans="1:13">
      <c r="A2993" s="96"/>
      <c r="E2993" s="102" t="s">
        <v>3061</v>
      </c>
      <c r="F2993" s="48"/>
      <c r="G2993" s="48"/>
      <c r="H2993" s="48"/>
      <c r="I2993" s="48"/>
      <c r="J2993" s="48"/>
      <c r="K2993" s="48"/>
      <c r="L2993" s="48"/>
      <c r="M2993" s="48"/>
    </row>
    <row r="2994" s="95" customFormat="1" ht="13.5" spans="1:13">
      <c r="A2994" s="96"/>
      <c r="E2994" s="102" t="s">
        <v>3062</v>
      </c>
      <c r="F2994" s="48"/>
      <c r="G2994" s="48"/>
      <c r="H2994" s="48"/>
      <c r="I2994" s="48"/>
      <c r="J2994" s="48"/>
      <c r="K2994" s="48"/>
      <c r="L2994" s="48"/>
      <c r="M2994" s="48"/>
    </row>
    <row r="2995" s="95" customFormat="1" ht="13.5" spans="1:13">
      <c r="A2995" s="96"/>
      <c r="E2995" s="102" t="s">
        <v>3063</v>
      </c>
      <c r="F2995" s="48"/>
      <c r="G2995" s="48"/>
      <c r="H2995" s="48"/>
      <c r="I2995" s="48"/>
      <c r="J2995" s="48"/>
      <c r="K2995" s="48"/>
      <c r="L2995" s="48"/>
      <c r="M2995" s="48"/>
    </row>
    <row r="2996" s="95" customFormat="1" ht="13.5" spans="1:13">
      <c r="A2996" s="96"/>
      <c r="E2996" s="102" t="s">
        <v>3064</v>
      </c>
      <c r="F2996" s="48"/>
      <c r="G2996" s="48"/>
      <c r="H2996" s="48"/>
      <c r="I2996" s="48"/>
      <c r="J2996" s="48"/>
      <c r="K2996" s="48"/>
      <c r="L2996" s="48"/>
      <c r="M2996" s="48"/>
    </row>
    <row r="2997" s="95" customFormat="1" ht="13.5" spans="1:13">
      <c r="A2997" s="96"/>
      <c r="E2997" s="102" t="s">
        <v>3065</v>
      </c>
      <c r="F2997" s="48"/>
      <c r="G2997" s="48"/>
      <c r="H2997" s="48"/>
      <c r="I2997" s="48"/>
      <c r="J2997" s="48"/>
      <c r="K2997" s="48"/>
      <c r="L2997" s="48"/>
      <c r="M2997" s="48"/>
    </row>
    <row r="2998" s="95" customFormat="1" ht="13.5" spans="1:13">
      <c r="A2998" s="96"/>
      <c r="E2998" s="102" t="s">
        <v>3066</v>
      </c>
      <c r="F2998" s="48"/>
      <c r="G2998" s="48"/>
      <c r="H2998" s="48"/>
      <c r="I2998" s="48"/>
      <c r="J2998" s="48"/>
      <c r="K2998" s="48"/>
      <c r="L2998" s="48"/>
      <c r="M2998" s="48"/>
    </row>
    <row r="2999" s="95" customFormat="1" ht="13.5" spans="1:13">
      <c r="A2999" s="96"/>
      <c r="E2999" s="102" t="s">
        <v>3067</v>
      </c>
      <c r="F2999" s="48"/>
      <c r="G2999" s="48"/>
      <c r="H2999" s="48"/>
      <c r="I2999" s="48"/>
      <c r="J2999" s="48"/>
      <c r="K2999" s="48"/>
      <c r="L2999" s="48"/>
      <c r="M2999" s="48"/>
    </row>
    <row r="3000" s="95" customFormat="1" ht="13.5" spans="1:13">
      <c r="A3000" s="96"/>
      <c r="E3000" s="102" t="s">
        <v>3068</v>
      </c>
      <c r="F3000" s="48"/>
      <c r="G3000" s="48"/>
      <c r="H3000" s="48"/>
      <c r="I3000" s="48"/>
      <c r="J3000" s="48"/>
      <c r="K3000" s="48"/>
      <c r="L3000" s="48"/>
      <c r="M3000" s="48"/>
    </row>
    <row r="3001" s="95" customFormat="1" spans="1:13">
      <c r="A3001" s="96"/>
      <c r="E3001" s="97"/>
      <c r="F3001" s="48"/>
      <c r="G3001" s="48"/>
      <c r="H3001" s="48"/>
      <c r="I3001" s="48"/>
      <c r="J3001" s="48"/>
      <c r="K3001" s="48"/>
      <c r="L3001" s="48"/>
      <c r="M3001" s="48"/>
    </row>
  </sheetData>
  <mergeCells count="3">
    <mergeCell ref="A1:D1"/>
    <mergeCell ref="A6:D6"/>
    <mergeCell ref="A7:D24"/>
  </mergeCells>
  <dataValidations count="4">
    <dataValidation type="list" allowBlank="1" showInputMessage="1" showErrorMessage="1" sqref="B2">
      <formula1>"关键词收集,关键词分析,广告搭建,广告优化"</formula1>
    </dataValidation>
    <dataValidation allowBlank="1" showInputMessage="1" showErrorMessage="1" sqref="A3"/>
    <dataValidation type="list" allowBlank="1" showInputMessage="1" showErrorMessage="1" sqref="B3">
      <formula1>IF(B2="广告优化",H:H,IF(B2="广告搭建","广告搭建",IF(B2="关键词收集",F:F,IF(B2="关键词分析",$G:$G,0))))</formula1>
    </dataValidation>
    <dataValidation type="list" allowBlank="1" showInputMessage="1" showErrorMessage="1" sqref="D3">
      <formula1>"🇺🇸美国,🇯🇵日本,🇩🇪德国,🇨🇦加拿大,🇲🇽墨西哥,🇫🇷法国,🇮🇹意大利,🇪🇸西班牙,🇳🇱荷兰,🇵🇹葡萄牙,🇹🇷土耳其,🇦🇪阿拉伯,🇸🇪瑞典,🇵🇱波兰"</formula1>
    </dataValidation>
  </dataValidation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workbookViewId="0">
      <selection activeCell="B2" sqref="B2"/>
    </sheetView>
  </sheetViews>
  <sheetFormatPr defaultColWidth="8.35238095238095" defaultRowHeight="14.25"/>
  <cols>
    <col min="1" max="1" width="15.7809523809524" style="62" customWidth="1"/>
    <col min="2" max="2" width="23.647619047619" style="62" customWidth="1"/>
    <col min="3" max="3" width="15.3333333333333" style="62" customWidth="1"/>
    <col min="4" max="4" width="27.9714285714286" style="48" customWidth="1"/>
    <col min="5" max="5" width="75.5904761904762" style="49" customWidth="1"/>
    <col min="6" max="6" width="24.4" style="63" customWidth="1"/>
    <col min="7" max="7" width="23.2095238095238" style="64" customWidth="1"/>
    <col min="8" max="8" width="57.2857142857143" style="65" customWidth="1"/>
    <col min="9" max="9" width="50.152380952381" style="48" customWidth="1"/>
    <col min="10" max="10" width="38.2380952380952" style="49" customWidth="1"/>
    <col min="11" max="11" width="43" style="48" customWidth="1"/>
    <col min="12" max="16384" width="8.57142857142857" style="48"/>
  </cols>
  <sheetData>
    <row r="1" s="48" customFormat="1" ht="60" customHeight="1" spans="1:11">
      <c r="A1" s="66" t="s">
        <v>3</v>
      </c>
      <c r="B1" s="67"/>
      <c r="C1" s="67"/>
      <c r="D1" s="68"/>
      <c r="E1" s="69" t="str">
        <f>IF(OR(B2="受众分析",B2="搜索词挖掘",B2="红人开发"),B2,B3)&amp;"Prompts"</f>
        <v>消息回复Prompts</v>
      </c>
      <c r="F1" s="70" t="s">
        <v>3069</v>
      </c>
      <c r="G1" s="71" t="s">
        <v>3070</v>
      </c>
      <c r="H1" s="72" t="s">
        <v>3</v>
      </c>
      <c r="I1" s="80" t="s">
        <v>3071</v>
      </c>
      <c r="J1" s="87" t="s">
        <v>3072</v>
      </c>
      <c r="K1" s="49"/>
    </row>
    <row r="2" s="48" customFormat="1" ht="39" customHeight="1" spans="1:11">
      <c r="A2" s="73" t="s">
        <v>51</v>
      </c>
      <c r="B2" s="74" t="s">
        <v>3073</v>
      </c>
      <c r="C2" s="73" t="s">
        <v>55</v>
      </c>
      <c r="D2" s="75" t="s">
        <v>9</v>
      </c>
      <c r="E2" s="76" t="str">
        <f>IF(IF($B$2="受众分析",F2,IF($B$2="红人开发",H2,IF($B$2="搜索词挖掘",G2,IF(AND($B$2="红人沟通",$B$3="开发信"),I2,IF(AND($B$2="红人沟通",$B$3="消息回复"),J2,"")))))=0,"",IF($B$2="受众分析",F2,IF($B$2="红人开发",H2,IF($B$2="搜索词挖掘",G2,IF(AND($B$2="红人沟通",$B$3="开发信"),I2,IF(AND($B$2="红人沟通",$B$3="消息回复"),J2,""))))))</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same,【常见问题】:Q: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system.。你是一名资深的有着10年经验来自品牌Anker的portable power station🇺🇸美国市场推广经理,名叫Pharaoh,你将根据产品说明书、常见问题的内容，并结合我的要求，回复红人消息，用*🇺🇸美国语言输出并翻译为中文，
1.【红人消息】：我很高兴更你合作，但是我要收取300美金一条视频
2.【我的要求】是:跟kol友好的砍价，希望他的价格能给得更低一点</v>
      </c>
      <c r="F2" s="77" t="str">
        <f>"【角色设定】你是一名"&amp;D3&amp;"亚马逊"&amp;D2&amp;"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【角色设定】你是一名🇺🇸美国亚马逊portable power station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G2" s="71" t="str">
        <f>"【受众搜索词】"&amp;"你是一名资深的"&amp;D3&amp;D2&amp;"站外推广专家，你将帮助我做红人开发,"&amp;D3&amp;D2&amp;"的受众人群，最常在"&amp;B4&amp;"平台上使用的20个搜索关键词有哪些?"</f>
        <v>【受众搜索词】你是一名资深的🇺🇸美国portable power station站外推广专家，你将帮助我做红人开发,🇺🇸美国portable power station的受众人群，最常在我很高兴更你合作，但是我要收取300美金一条视频平台上使用的20个搜索关键词有哪些?</v>
      </c>
      <c r="H2" s="78" t="str">
        <f>"【角色设定】你是一名资深的"&amp;D3&amp;"亚马逊"&amp;D2&amp;"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f>
        <v>【角色设定】你是一名资深的🇺🇸美国亚马逊portable power station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v>
      </c>
      <c r="I2" s="88" t="str">
        <f>"你是一名资深的有着10年经验来自品牌"&amp;D6&amp;"的"&amp;D2&amp;D3&amp;"市场推广经理,名叫"&amp;D5&amp;",你将为我的产品寻找KOL并为我撰写合作信，红人开发信内容包含但不限于，1、邮件主题；2、自我介绍；3、结合分析红人信息或链接，赞美红人表示对他的喜爱；4、产品及其亮点介绍；5、最后告知合作方式并真诚希望与其合作的心愿；6、整个信件内容表达出热情友好尊重最后用*"&amp;D3&amp;"语言输出并翻译为中文，以下是相关信息：
-红人信息或链接:"&amp;D4&amp;"
-产品亮点:"&amp;B4&amp;"
-合作方式:"&amp;B5&amp;"
参考输出格式
-&lt;原文&gt;-：
-&lt;中文&gt;-"</f>
        <v>你是一名资深的有着10年经验来自品牌Anker的portable power station🇺🇸美国市场推广经理,名叫Pharaoh,你将为我的产品寻找KOL并为我撰写合作信，红人开发信内容包含但不限于，1、邮件主题；2、自我介绍；3、结合分析红人信息或链接，赞美红人表示对他的喜爱；4、产品及其亮点介绍；5、最后告知合作方式并真诚希望与其合作的心愿；6、整个信件内容表达出热情友好尊重最后用*🇺🇸美国语言输出并翻译为中文，以下是相关信息：
-红人信息或链接:跟kol友好的砍价，希望他的价格能给得更低一点
-产品亮点:我很高兴更你合作，但是我要收取300美金一条视频
-合作方式:我们提供免费但产品，并给到红人粉丝10%但优惠,希望红人帮忙为什么产品做一条体验视频分享
参考输出格式
-&lt;原文&gt;-：
-&lt;中文&gt;-</v>
      </c>
      <c r="J2" s="89" t="str">
        <f>"【说明书内容】："&amp;D7&amp;",【常见问题】:"&amp;B7&amp;"。你是一名资深的有着10年经验来自品牌"&amp;D6&amp;"的"&amp;D2&amp;D3&amp;"市场推广经理,名叫"&amp;D5&amp;",你将根据产品说明书、常见问题的内容，并结合我的要求，回复红人消息，用*"&amp;D3&amp;"语言输出并翻译为中文，
1.【红人消息】："&amp;B4&amp;"
2.【我的要求】是:"&amp;D4</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same,【常见问题】:Q: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system.。你是一名资深的有着10年经验来自品牌Anker的portable power station🇺🇸美国市场推广经理,名叫Pharaoh,你将根据产品说明书、常见问题的内容，并结合我的要求，回复红人消息，用*🇺🇸美国语言输出并翻译为中文，
1.【红人消息】：我很高兴更你合作，但是我要收取300美金一条视频
2.【我的要求】是:跟kol友好的砍价，希望他的价格能给得更低一点</v>
      </c>
      <c r="K2" s="90" t="s">
        <v>10</v>
      </c>
    </row>
    <row r="3" s="48" customFormat="1" ht="39" customHeight="1" spans="1:11">
      <c r="A3" s="73" t="str">
        <f>IF(B2="红人沟通","细分任务","")</f>
        <v>细分任务</v>
      </c>
      <c r="B3" s="74" t="s">
        <v>3074</v>
      </c>
      <c r="C3" s="73" t="s">
        <v>61</v>
      </c>
      <c r="D3" s="75" t="s">
        <v>13</v>
      </c>
      <c r="E3" s="76"/>
      <c r="F3" s="79" t="str">
        <f>"【受众特征】分析"&amp;D2&amp;"在"&amp;D3&amp;"的受众人群特征,包括不限于他们的所在性别，年龄，兴趣，职业，收入，教育，家庭情况"</f>
        <v>【受众特征】分析portable power station在🇺🇸美国的受众人群特征,包括不限于他们的所在性别，年龄，兴趣，职业，收入，教育，家庭情况</v>
      </c>
      <c r="G3" s="71"/>
      <c r="H3" s="80" t="str">
        <f>"【受众特征】分析"&amp;D2&amp;"在"&amp;D3&amp;"的受众人群t特征,包括不限于他们的所在性别，年龄，兴趣，职业，收入，教育，家庭情况"</f>
        <v>【受众特征】分析portable power station在🇺🇸美国的受众人群t特征,包括不限于他们的所在性别，年龄，兴趣，职业，收入，教育，家庭情况</v>
      </c>
      <c r="I3" s="91"/>
      <c r="J3" s="92"/>
      <c r="K3" s="90"/>
    </row>
    <row r="4" s="48" customFormat="1" ht="53" customHeight="1" spans="1:11">
      <c r="A4" s="73" t="str">
        <f>IF(B2="搜索词挖掘","社媒平台",IF(AND(B2="红人沟通",B3="开发信"),"产品亮点",IF(AND(B2="红人沟通",B3="消息回复"),"红人消息","")))</f>
        <v>红人消息</v>
      </c>
      <c r="B4" s="74" t="s">
        <v>3075</v>
      </c>
      <c r="C4" s="73" t="str">
        <f>IF(AND(B2="红人沟通",B3="开发信"),"红人信息或链接",IF(AND(B2="红人沟通",B3="消息回复"),"我的要求",""))</f>
        <v>我的要求</v>
      </c>
      <c r="D4" s="81" t="s">
        <v>3076</v>
      </c>
      <c r="E4" s="76"/>
      <c r="F4" s="82" t="str">
        <f>"【受众习惯】分析"&amp;D2&amp;"在"&amp;D3&amp;"的受众人群购物频次，消费金额，购物时间，购物方式"</f>
        <v>【受众习惯】分析portable power station在🇺🇸美国的受众人群购物频次，消费金额，购物时间，购物方式</v>
      </c>
      <c r="G4" s="71"/>
      <c r="H4" s="80" t="str">
        <f>"【受众话题】"&amp;D3&amp;D2&amp;"的受众人群喜欢哪些话题内容，他们平时最常用的社媒平台有哪些?"</f>
        <v>【受众话题】🇺🇸美国portable power station的受众人群喜欢哪些话题内容，他们平时最常用的社媒平台有哪些?</v>
      </c>
      <c r="I4" s="91"/>
      <c r="J4" s="92"/>
      <c r="K4" s="90"/>
    </row>
    <row r="5" s="48" customFormat="1" ht="40" customHeight="1" spans="1:11">
      <c r="A5" s="73" t="str">
        <f>IF(AND(B2="红人沟通",B3="开发信"),"合作方式","")</f>
        <v/>
      </c>
      <c r="B5" s="74" t="s">
        <v>3077</v>
      </c>
      <c r="C5" s="73" t="str">
        <f>IF(B2="红人沟通","姓名","")</f>
        <v>姓名</v>
      </c>
      <c r="D5" s="81" t="s">
        <v>3078</v>
      </c>
      <c r="E5" s="76"/>
      <c r="F5" s="82" t="str">
        <f>"【受众需求】分析"&amp;D2&amp;"在"&amp;D3&amp;"的受众人群购买"&amp;D2&amp;"的动机，未满足需求，使用时间，使用场景"</f>
        <v>【受众需求】分析portable power station在🇺🇸美国的受众人群购买portable power station的动机，未满足需求，使用时间，使用场景</v>
      </c>
      <c r="G5" s="71"/>
      <c r="H5" s="80" t="str">
        <f>"【社媒平台】如果我要在"&amp;D3&amp;"推广"&amp;D2&amp;"可以使用哪些社媒平台推广？如果只选择其中一个平台,你最会推荐哪个平台？原因是什么?"</f>
        <v>【社媒平台】如果我要在🇺🇸美国推广portable power station可以使用哪些社媒平台推广？如果只选择其中一个平台,你最会推荐哪个平台？原因是什么?</v>
      </c>
      <c r="I5" s="91"/>
      <c r="J5" s="92"/>
      <c r="K5" s="90"/>
    </row>
    <row r="6" s="48" customFormat="1" ht="38" customHeight="1" spans="1:11">
      <c r="A6" s="73"/>
      <c r="B6" s="74"/>
      <c r="C6" s="73" t="str">
        <f>IF(B2="红人沟通","品牌","")</f>
        <v>品牌</v>
      </c>
      <c r="D6" s="81" t="s">
        <v>39</v>
      </c>
      <c r="E6" s="83" t="str">
        <f>IF(IF($B$2="受众分析",F3,IF($B$2="红人开发",H3,IF($B$2="搜索词挖掘",G3,IF(AND($B$2="红人沟通",$B$3="开发信"),I3,IF(AND($B$2="红人沟通",$B$3="消息回复"),J3,"")))))=0,"",IF($B$2="受众分析",F3,IF($B$2="红人开发",H3,IF($B$2="搜索词挖掘",G3,IF(AND($B$2="红人沟通",$B$3="开发信"),I3,IF(AND($B$2="红人沟通",$B$3="消息回复"),J3,""))))))</f>
        <v/>
      </c>
      <c r="F6" s="82" t="str">
        <f>"【受众购买产品】分析"&amp;D2&amp;"在"&amp;D3&amp;"的受众人群购买"&amp;D2&amp;"常购买的互补产品和其它产品"</f>
        <v>【受众购买产品】分析portable power station在🇺🇸美国的受众人群购买portable power station常购买的互补产品和其它产品</v>
      </c>
      <c r="G6" s="71"/>
      <c r="H6" s="80" t="str">
        <f>"【找KOL】找20个"&amp;D3&amp;"你最推荐的平台KOL与"&amp;D2&amp;"话题相关，粉丝数量在1w-10w粉丝，并给到他们的频道名称，粉丝数量，频道介绍，国家，并用表格输出结果。"</f>
        <v>【找KOL】找20个🇺🇸美国你最推荐的平台KOL与portable power station话题相关，粉丝数量在1w-10w粉丝，并给到他们的频道名称，粉丝数量，频道介绍，国家，并用表格输出结果。</v>
      </c>
      <c r="I6" s="91"/>
      <c r="J6" s="92"/>
      <c r="K6" s="90"/>
    </row>
    <row r="7" s="48" customFormat="1" ht="39" customHeight="1" spans="1:11">
      <c r="A7" s="73" t="str">
        <f>IF(AND(B2="红人沟通",B3="消息回复"),"常见问题","")</f>
        <v>常见问题</v>
      </c>
      <c r="B7" s="74" t="s">
        <v>3079</v>
      </c>
      <c r="C7" s="73" t="str">
        <f>IF(AND(B2="红人沟通",B3="消息回复"),"说明书","")</f>
        <v>说明书</v>
      </c>
      <c r="D7" s="81" t="s">
        <v>3080</v>
      </c>
      <c r="E7" s="83" t="str">
        <f>IF(IF($B$2="受众分析",F4,IF($B$2="红人开发",H4,IF($B$2="搜索词挖掘",G4,IF(AND($B$2="红人沟通",$B$3="开发信"),I4,IF(AND($B$2="红人沟通",$B$3="消息回复"),J4,"")))))=0,"",IF($B$2="受众分析",F4,IF($B$2="红人开发",H4,IF($B$2="搜索词挖掘",G4,IF(AND($B$2="红人沟通",$B$3="开发信"),I4,IF(AND($B$2="红人沟通",$B$3="消息回复"),J4,""))))))</f>
        <v/>
      </c>
      <c r="F7" s="82" t="str">
        <f>"【受众问题】关于"&amp;D2&amp;"受众常问的TOP20的问题有哪些?"</f>
        <v>【受众问题】关于portable power station受众常问的TOP20的问题有哪些?</v>
      </c>
      <c r="G7" s="71"/>
      <c r="H7" s="80" t="str">
        <f>"【受众搜索词】"&amp;D3&amp;D2&amp;"的受众人群，最常在该推荐平台上常使用的20个搜索关键词有哪些？"</f>
        <v>【受众搜索词】🇺🇸美国portable power station的受众人群，最常在该推荐平台上常使用的20个搜索关键词有哪些？</v>
      </c>
      <c r="I7" s="91"/>
      <c r="J7" s="92"/>
      <c r="K7" s="90"/>
    </row>
    <row r="8" s="48" customFormat="1" ht="39" customHeight="1" spans="1:10">
      <c r="A8" s="62"/>
      <c r="B8" s="62"/>
      <c r="C8" s="62"/>
      <c r="E8" s="83" t="str">
        <f>IF(IF($B$2="受众分析",F5,IF($B$2="红人开发",H5,IF($B$2="搜索词挖掘",G5,IF(AND($B$2="红人沟通",$B$3="开发信"),I5,IF(AND($B$2="红人沟通",$B$3="消息回复"),J5,"")))))=0,"",IF($B$2="受众分析",F5,IF($B$2="红人开发",H5,IF($B$2="搜索词挖掘",G5,IF(AND($B$2="红人沟通",$B$3="开发信"),I5,IF(AND($B$2="红人沟通",$B$3="消息回复"),J5,""))))))</f>
        <v/>
      </c>
      <c r="F8" s="79" t="str">
        <f>"【受众好评】关于"&amp;D2&amp;"受众对"&amp;D2&amp;"最常给出的TOP20好评有哪些？按照出现频次占比进行降序。"</f>
        <v>【受众好评】关于portable power station受众对portable power station最常给出的TOP20好评有哪些？按照出现频次占比进行降序。</v>
      </c>
      <c r="G8" s="71"/>
      <c r="H8" s="80"/>
      <c r="I8" s="91"/>
      <c r="J8" s="92"/>
    </row>
    <row r="9" s="48" customFormat="1" ht="39" customHeight="1" spans="1:10">
      <c r="A9" s="62"/>
      <c r="B9" s="62"/>
      <c r="C9" s="62"/>
      <c r="E9" s="83" t="str">
        <f>IF(IF($B$2="受众分析",F6,IF($B$2="红人开发",H6,IF($B$2="搜索词挖掘",G6,IF(AND($B$2="红人沟通",$B$3="开发信"),I6,IF(AND($B$2="红人沟通",$B$3="消息回复"),J6,"")))))=0,"",IF($B$2="受众分析",F6,IF($B$2="红人开发",H6,IF($B$2="搜索词挖掘",G6,IF(AND($B$2="红人沟通",$B$3="开发信"),I6,IF(AND($B$2="红人沟通",$B$3="消息回复"),J6,""))))))</f>
        <v/>
      </c>
      <c r="F9" s="63" t="str">
        <f>"【受众差评】关于"&amp;D2&amp;"受众对"&amp;D2&amp;"最常给出的TOP20差评有哪些？按照出现频次占比进行降序。"</f>
        <v>【受众差评】关于portable power station受众对portable power station最常给出的TOP20差评有哪些？按照出现频次占比进行降序。</v>
      </c>
      <c r="G9" s="71"/>
      <c r="H9" s="65"/>
      <c r="I9" s="91"/>
      <c r="J9" s="93"/>
    </row>
    <row r="10" s="48" customFormat="1" ht="39" customHeight="1" spans="1:10">
      <c r="A10" s="62"/>
      <c r="B10" s="62"/>
      <c r="C10" s="62"/>
      <c r="E10" s="83" t="str">
        <f>IF(IF($B$2="受众分析",F7,IF($B$2="红人开发",H7,IF($B$2="搜索词挖掘",G7,IF(AND($B$2="红人沟通",$B$3="开发信"),I7,IF(AND($B$2="红人沟通",$B$3="消息回复"),J7,"")))))=0,"",IF($B$2="受众分析",F7,IF($B$2="红人开发",H7,IF($B$2="搜索词挖掘",G7,IF(AND($B$2="红人沟通",$B$3="开发信"),I7,IF(AND($B$2="红人沟通",$B$3="消息回复"),J7,""))))))</f>
        <v/>
      </c>
      <c r="G10" s="71"/>
      <c r="I10" s="94"/>
      <c r="J10" s="87"/>
    </row>
    <row r="11" s="48" customFormat="1" ht="39" customHeight="1" spans="1:10">
      <c r="A11" s="62"/>
      <c r="B11" s="62"/>
      <c r="C11" s="62"/>
      <c r="E11" s="83" t="str">
        <f>IF(IF($B$2="受众分析",F8,IF($B$2="红人开发",H8,IF($B$2="搜索词挖掘",G8,IF(AND($B$2="红人沟通",$B$3="开发信"),I8,IF(AND($B$2="红人沟通",$B$3="消息回复"),J8,"")))))=0,"",IF($B$2="受众分析",F8,IF($B$2="红人开发",H8,IF($B$2="搜索词挖掘",G8,IF(AND($B$2="红人沟通",$B$3="开发信"),I8,IF(AND($B$2="红人沟通",$B$3="消息回复"),J8,""))))))</f>
        <v/>
      </c>
      <c r="F11" s="84"/>
      <c r="G11" s="71"/>
      <c r="H11" s="80"/>
      <c r="I11" s="65"/>
      <c r="J11" s="87"/>
    </row>
    <row r="12" s="48" customFormat="1" ht="39" customHeight="1" spans="1:10">
      <c r="A12" s="62"/>
      <c r="B12" s="62"/>
      <c r="C12" s="62"/>
      <c r="E12" s="83" t="str">
        <f>IF(IF($B$2="受众分析",F9,IF($B$2="红人开发",H9,IF($B$2="搜索词挖掘",G9,IF(AND($B$2="红人沟通",$B$3="开发信"),I9,IF(AND($B$2="红人沟通",$B$3="消息回复"),J9,"")))))=0,"",IF($B$2="受众分析",F9,IF($B$2="红人开发",H9,IF($B$2="搜索词挖掘",G9,IF(AND($B$2="红人沟通",$B$3="开发信"),I9,IF(AND($B$2="红人沟通",$B$3="消息回复"),J9,""))))))</f>
        <v/>
      </c>
      <c r="F12" s="63"/>
      <c r="G12" s="71"/>
      <c r="H12" s="65"/>
      <c r="I12" s="65"/>
      <c r="J12" s="87"/>
    </row>
    <row r="13" s="48" customFormat="1" ht="39" customHeight="1" spans="1:10">
      <c r="A13" s="62"/>
      <c r="B13" s="62"/>
      <c r="C13" s="62"/>
      <c r="E13" s="83" t="str">
        <f>IF(IF($B$2="受众分析",F10,IF($B$2="红人开发",H10,IF($B$2="搜索词挖掘",G10,IF(AND($B$2="红人沟通",$B$3="开发信"),I10,IF(AND($B$2="红人沟通",$B$3="消息回复"),J10,"")))))=0,"",IF($B$2="受众分析",F10,IF($B$2="红人开发",H10,IF($B$2="搜索词挖掘",G10,IF(AND($B$2="红人沟通",$B$3="开发信"),I10,IF(AND($B$2="红人沟通",$B$3="消息回复"),J10,""))))))</f>
        <v/>
      </c>
      <c r="F13" s="85"/>
      <c r="G13" s="71"/>
      <c r="H13" s="78"/>
      <c r="I13" s="65"/>
      <c r="J13" s="87"/>
    </row>
    <row r="14" s="48" customFormat="1" ht="39" customHeight="1" spans="1:10">
      <c r="A14" s="62"/>
      <c r="B14" s="62"/>
      <c r="C14" s="62"/>
      <c r="E14" s="83" t="str">
        <f>IF(IF($B$2="受众分析",F11,IF($B$2="红人开发",H11,IF($B$2="搜索词挖掘",G11,IF(AND($B$2="红人沟通",$B$3="开发信"),I11,IF(AND($B$2="红人沟通",$B$3="消息回复"),J11,"")))))=0,"",IF($B$2="受众分析",F11,IF($B$2="红人开发",H11,IF($B$2="搜索词挖掘",G11,IF(AND($B$2="红人沟通",$B$3="开发信"),I11,IF(AND($B$2="红人沟通",$B$3="消息回复"),J11,""))))))</f>
        <v/>
      </c>
      <c r="F14" s="85"/>
      <c r="G14" s="71"/>
      <c r="H14" s="78"/>
      <c r="I14" s="65"/>
      <c r="J14" s="87"/>
    </row>
    <row r="15" s="48" customFormat="1" ht="39" customHeight="1" spans="1:10">
      <c r="A15" s="62"/>
      <c r="B15" s="62"/>
      <c r="C15" s="62"/>
      <c r="E15" s="83" t="str">
        <f>IF(IF($B$2="受众分析",F12,IF($B$2="红人开发",H12,IF($B$2="搜索词挖掘",G12,IF(AND($B$2="红人沟通",$B$3="开发信"),I12,IF(AND($B$2="红人沟通",$B$3="消息回复"),J12,"")))))=0,"",IF($B$2="受众分析",F12,IF($B$2="红人开发",H12,IF($B$2="搜索词挖掘",G12,IF(AND($B$2="红人沟通",$B$3="开发信"),I12,IF(AND($B$2="红人沟通",$B$3="消息回复"),J12,""))))))</f>
        <v/>
      </c>
      <c r="F15" s="85"/>
      <c r="G15" s="71"/>
      <c r="H15" s="78"/>
      <c r="I15" s="65"/>
      <c r="J15" s="87"/>
    </row>
    <row r="16" s="48" customFormat="1" ht="39" customHeight="1" spans="1:10">
      <c r="A16" s="62"/>
      <c r="B16" s="62"/>
      <c r="C16" s="62"/>
      <c r="E16" s="83" t="str">
        <f>IF(IF($B$2="受众分析",F13,IF($B$2="红人开发",H13,IF($B$2="搜索词挖掘",G13,IF(AND($B$2="红人沟通",$B$3="开发信"),I13,IF(AND($B$2="红人沟通",$B$3="消息回复"),J13,"")))))=0,"",IF($B$2="受众分析",F13,IF($B$2="红人开发",H13,IF($B$2="搜索词挖掘",G13,IF(AND($B$2="红人沟通",$B$3="开发信"),I13,IF(AND($B$2="红人沟通",$B$3="消息回复"),J13,""))))))</f>
        <v/>
      </c>
      <c r="F16" s="85"/>
      <c r="G16" s="71"/>
      <c r="H16" s="78"/>
      <c r="I16" s="65"/>
      <c r="J16" s="87"/>
    </row>
    <row r="17" s="48" customFormat="1" ht="37" customHeight="1" spans="1:10">
      <c r="A17" s="62"/>
      <c r="B17" s="62"/>
      <c r="C17" s="62"/>
      <c r="E17" s="83" t="str">
        <f>IF(IF($B$2="受众分析",F14,IF($B$2="红人开发",H14,IF($B$2="搜索词挖掘",G14,IF(AND($B$2="红人沟通",$B$3="开发信"),I14,IF(AND($B$2="红人沟通",$B$3="消息回复"),J14,"")))))=0,"",IF($B$2="受众分析",F14,IF($B$2="红人开发",H14,IF($B$2="搜索词挖掘",G14,IF(AND($B$2="红人沟通",$B$3="开发信"),I14,IF(AND($B$2="红人沟通",$B$3="消息回复"),J14,""))))))</f>
        <v/>
      </c>
      <c r="F17" s="85"/>
      <c r="G17" s="71"/>
      <c r="H17" s="78"/>
      <c r="I17" s="65"/>
      <c r="J17" s="87"/>
    </row>
    <row r="18" s="48" customFormat="1" ht="37" customHeight="1" spans="1:10">
      <c r="A18" s="62"/>
      <c r="B18" s="62"/>
      <c r="C18" s="62"/>
      <c r="E18" s="83" t="str">
        <f>IF(IF($B$2="受众分析",F15,IF($B$2="红人开发",H15,IF($B$2="搜索词挖掘",G15,IF(AND($B$2="红人沟通",$B$3="开发信"),I15,IF(AND($B$2="红人沟通",$B$3="消息回复"),J15,"")))))=0,"",IF($B$2="受众分析",F15,IF($B$2="红人开发",H15,IF($B$2="搜索词挖掘",G15,IF(AND($B$2="红人沟通",$B$3="开发信"),I15,IF(AND($B$2="红人沟通",$B$3="消息回复"),J15,""))))))</f>
        <v/>
      </c>
      <c r="F18" s="85"/>
      <c r="G18" s="71"/>
      <c r="H18" s="78"/>
      <c r="I18" s="65"/>
      <c r="J18" s="87"/>
    </row>
    <row r="19" s="48" customFormat="1" ht="13.5" spans="1:10">
      <c r="A19" s="62"/>
      <c r="B19" s="62"/>
      <c r="C19" s="62"/>
      <c r="E19" s="83" t="str">
        <f>IF(IF($B$2="受众分析",F16,IF($B$2="红人开发",H16,IF($B$2="搜索词挖掘",G16,IF(AND($B$2="红人沟通",$B$3="开发信"),I16,IF(AND($B$2="红人沟通",$B$3="消息回复"),J16,"")))))=0,"",IF($B$2="受众分析",F16,IF($B$2="红人开发",H16,IF($B$2="搜索词挖掘",G16,IF(AND($B$2="红人沟通",$B$3="开发信"),I16,IF(AND($B$2="红人沟通",$B$3="消息回复"),J16,""))))))</f>
        <v/>
      </c>
      <c r="F19" s="85"/>
      <c r="G19" s="71"/>
      <c r="H19" s="78"/>
      <c r="I19" s="65"/>
      <c r="J19" s="87"/>
    </row>
    <row r="20" s="48" customFormat="1" ht="13.5" spans="1:10">
      <c r="A20" s="62"/>
      <c r="B20" s="62"/>
      <c r="C20" s="62"/>
      <c r="E20" s="83" t="str">
        <f>IF(IF($B$2="受众分析",F17,IF($B$2="红人开发",H17,IF($B$2="搜索词挖掘",G17,IF(AND($B$2="红人沟通",$B$3="开发信"),I17,IF(AND($B$2="红人沟通",$B$3="消息回复"),J17,"")))))=0,"",IF($B$2="受众分析",F17,IF($B$2="红人开发",H17,IF($B$2="搜索词挖掘",G17,IF(AND($B$2="红人沟通",$B$3="开发信"),I17,IF(AND($B$2="红人沟通",$B$3="消息回复"),J17,""))))))</f>
        <v/>
      </c>
      <c r="F20" s="85"/>
      <c r="G20" s="71"/>
      <c r="H20" s="78"/>
      <c r="I20" s="65"/>
      <c r="J20" s="87"/>
    </row>
    <row r="21" s="48" customFormat="1" ht="13.5" spans="1:10">
      <c r="A21" s="62"/>
      <c r="B21" s="62"/>
      <c r="C21" s="62"/>
      <c r="E21" s="83" t="str">
        <f>IF(IF($B$2="受众分析",F18,IF($B$2="红人开发",H18,IF($B$2="搜索词挖掘",G18,IF(AND($B$2="红人沟通",$B$3="开发信"),I18,IF(AND($B$2="红人沟通",$B$3="消息回复"),J18,"")))))=0,"",IF($B$2="受众分析",F18,IF($B$2="红人开发",H18,IF($B$2="搜索词挖掘",G18,IF(AND($B$2="红人沟通",$B$3="开发信"),I18,IF(AND($B$2="红人沟通",$B$3="消息回复"),J18,""))))))</f>
        <v/>
      </c>
      <c r="F21" s="85"/>
      <c r="G21" s="71"/>
      <c r="H21" s="78"/>
      <c r="I21" s="65"/>
      <c r="J21" s="87"/>
    </row>
    <row r="22" s="48" customFormat="1" ht="13.5" spans="1:10">
      <c r="A22" s="62"/>
      <c r="B22" s="62"/>
      <c r="C22" s="62"/>
      <c r="E22" s="83" t="str">
        <f>IF(IF($B$2="受众分析",F19,IF($B$2="红人开发",H19,IF($B$2="搜索词挖掘",G19,IF(AND($B$2="红人沟通",$B$3="开发信"),I19,IF(AND($B$2="红人沟通",$B$3="消息回复"),J19,"")))))=0,"",IF($B$2="受众分析",F19,IF($B$2="红人开发",H19,IF($B$2="搜索词挖掘",G19,IF(AND($B$2="红人沟通",$B$3="开发信"),I19,IF(AND($B$2="红人沟通",$B$3="消息回复"),J19,""))))))</f>
        <v/>
      </c>
      <c r="F22" s="85"/>
      <c r="G22" s="71"/>
      <c r="H22" s="78"/>
      <c r="I22" s="49"/>
      <c r="J22" s="49"/>
    </row>
    <row r="23" s="48" customFormat="1" ht="13.5" spans="1:10">
      <c r="A23" s="62"/>
      <c r="B23" s="62"/>
      <c r="C23" s="62"/>
      <c r="E23" s="83" t="str">
        <f>IF(IF($B$2="受众分析",F20,IF($B$2="红人开发",H20,IF($B$2="搜索词挖掘",G20,IF(AND($B$2="红人沟通",$B$3="开发信"),I20,IF(AND($B$2="红人沟通",$B$3="消息回复"),J20,"")))))=0,"",IF($B$2="受众分析",F20,IF($B$2="红人开发",H20,IF($B$2="搜索词挖掘",G20,IF(AND($B$2="红人沟通",$B$3="开发信"),I20,IF(AND($B$2="红人沟通",$B$3="消息回复"),J20,""))))))</f>
        <v/>
      </c>
      <c r="F23" s="85"/>
      <c r="G23" s="71"/>
      <c r="H23" s="78"/>
      <c r="I23" s="49"/>
      <c r="J23" s="49"/>
    </row>
    <row r="24" s="48" customFormat="1" ht="13.5" spans="1:10">
      <c r="A24" s="62"/>
      <c r="B24" s="62"/>
      <c r="C24" s="62"/>
      <c r="E24" s="83" t="str">
        <f>IF(IF($B$2="受众分析",F21,IF($B$2="红人开发",H21,IF($B$2="搜索词挖掘",G21,IF(AND($B$2="红人沟通",$B$3="开发信"),I21,IF(AND($B$2="红人沟通",$B$3="消息回复"),J21,"")))))=0,"",IF($B$2="受众分析",F21,IF($B$2="红人开发",H21,IF($B$2="搜索词挖掘",G21,IF(AND($B$2="红人沟通",$B$3="开发信"),I21,IF(AND($B$2="红人沟通",$B$3="消息回复"),J21,""))))))</f>
        <v/>
      </c>
      <c r="F24" s="85"/>
      <c r="G24" s="71"/>
      <c r="H24" s="78"/>
      <c r="I24" s="49"/>
      <c r="J24" s="49"/>
    </row>
    <row r="25" s="48" customFormat="1" ht="13.5" spans="1:10">
      <c r="A25" s="62"/>
      <c r="B25" s="62"/>
      <c r="C25" s="62"/>
      <c r="E25" s="83" t="str">
        <f>IF(IF($B$2="受众分析",F22,IF($B$2="红人开发",H22,IF($B$2="搜索词挖掘",G22,IF(AND($B$2="红人沟通",$B$3="开发信"),I22,IF(AND($B$2="红人沟通",$B$3="消息回复"),J22,"")))))=0,"",IF($B$2="受众分析",F22,IF($B$2="红人开发",H22,IF($B$2="搜索词挖掘",G22,IF(AND($B$2="红人沟通",$B$3="开发信"),I22,IF(AND($B$2="红人沟通",$B$3="消息回复"),J22,""))))))</f>
        <v/>
      </c>
      <c r="F25" s="85"/>
      <c r="G25" s="71"/>
      <c r="H25" s="78"/>
      <c r="I25" s="49"/>
      <c r="J25" s="49"/>
    </row>
    <row r="26" s="48" customFormat="1" ht="13.5" spans="1:10">
      <c r="A26" s="62"/>
      <c r="B26" s="62"/>
      <c r="C26" s="62"/>
      <c r="E26" s="83" t="str">
        <f>IF(IF($B$2="受众分析",F23,IF($B$2="红人开发",H23,IF($B$2="搜索词挖掘",G23,IF(AND($B$2="红人沟通",$B$3="开发信"),I23,IF(AND($B$2="红人沟通",$B$3="消息回复"),J23,"")))))=0,"",IF($B$2="受众分析",F23,IF($B$2="红人开发",H23,IF($B$2="搜索词挖掘",G23,IF(AND($B$2="红人沟通",$B$3="开发信"),I23,IF(AND($B$2="红人沟通",$B$3="消息回复"),J23,""))))))</f>
        <v/>
      </c>
      <c r="F26" s="63"/>
      <c r="G26" s="71"/>
      <c r="H26" s="65"/>
      <c r="J26" s="49"/>
    </row>
    <row r="27" s="48" customFormat="1" ht="13.5" spans="1:10">
      <c r="A27" s="62"/>
      <c r="B27" s="62"/>
      <c r="C27" s="62"/>
      <c r="E27" s="83" t="str">
        <f>IF(IF($B$2="受众分析",F24,IF($B$2="红人开发",H24,IF($B$2="搜索词挖掘",G24,IF(AND($B$2="红人沟通",$B$3="开发信"),I24,IF(AND($B$2="红人沟通",$B$3="消息回复"),J24,"")))))=0,"",IF($B$2="受众分析",F24,IF($B$2="红人开发",H24,IF($B$2="搜索词挖掘",G24,IF(AND($B$2="红人沟通",$B$3="开发信"),I24,IF(AND($B$2="红人沟通",$B$3="消息回复"),J24,""))))))</f>
        <v/>
      </c>
      <c r="F27" s="63"/>
      <c r="G27" s="71"/>
      <c r="H27" s="65"/>
      <c r="J27" s="49"/>
    </row>
    <row r="28" s="48" customFormat="1" ht="13.5" spans="1:10">
      <c r="A28" s="62"/>
      <c r="B28" s="62"/>
      <c r="C28" s="62"/>
      <c r="E28" s="83" t="str">
        <f>IF(IF($B$2="受众分析",F25,IF($B$2="红人开发",H25,IF($B$2="搜索词挖掘",G25,IF(AND($B$2="红人沟通",$B$3="开发信"),I25,IF(AND($B$2="红人沟通",$B$3="消息回复"),J25,"")))))=0,"",IF($B$2="受众分析",F25,IF($B$2="红人开发",H25,IF($B$2="搜索词挖掘",G25,IF(AND($B$2="红人沟通",$B$3="开发信"),I25,IF(AND($B$2="红人沟通",$B$3="消息回复"),J25,""))))))</f>
        <v/>
      </c>
      <c r="F28" s="63"/>
      <c r="G28" s="71"/>
      <c r="H28" s="65"/>
      <c r="J28" s="49"/>
    </row>
    <row r="29" s="48" customFormat="1" ht="13.5" spans="1:10">
      <c r="A29" s="62"/>
      <c r="B29" s="62"/>
      <c r="C29" s="62"/>
      <c r="E29" s="83" t="str">
        <f>IF(IF($B$2="受众分析",F26,IF($B$2="红人开发",H26,IF($B$2="搜索词挖掘",G26,IF(AND($B$2="红人沟通",$B$3="开发信"),I26,IF(AND($B$2="红人沟通",$B$3="消息回复"),J26,"")))))=0,"",IF($B$2="受众分析",F26,IF($B$2="红人开发",H26,IF($B$2="搜索词挖掘",G26,IF(AND($B$2="红人沟通",$B$3="开发信"),I26,IF(AND($B$2="红人沟通",$B$3="消息回复"),J26,""))))))</f>
        <v/>
      </c>
      <c r="F29" s="63"/>
      <c r="G29" s="71"/>
      <c r="H29" s="65"/>
      <c r="J29" s="49"/>
    </row>
    <row r="30" s="48" customFormat="1" ht="13.5" spans="1:10">
      <c r="A30" s="62"/>
      <c r="B30" s="62"/>
      <c r="C30" s="62"/>
      <c r="E30" s="83" t="str">
        <f>IF(IF($B$2="受众分析",F27,IF($B$2="红人开发",H27,IF($B$2="搜索词挖掘",G27,IF(AND($B$2="红人沟通",$B$3="开发信"),I27,IF(AND($B$2="红人沟通",$B$3="消息回复"),J27,"")))))=0,"",IF($B$2="受众分析",F27,IF($B$2="红人开发",H27,IF($B$2="搜索词挖掘",G27,IF(AND($B$2="红人沟通",$B$3="开发信"),I27,IF(AND($B$2="红人沟通",$B$3="消息回复"),J27,""))))))</f>
        <v/>
      </c>
      <c r="F30" s="63"/>
      <c r="G30" s="71"/>
      <c r="H30" s="65"/>
      <c r="J30" s="49"/>
    </row>
    <row r="31" s="48" customFormat="1" ht="13.5" spans="1:10">
      <c r="A31" s="62"/>
      <c r="B31" s="62"/>
      <c r="C31" s="62"/>
      <c r="E31" s="83" t="str">
        <f>IF(IF($B$2="受众分析",F28,IF($B$2="红人开发",H28,IF($B$2="搜索词挖掘",G28,IF(AND($B$2="红人沟通",$B$3="开发信"),I28,IF(AND($B$2="红人沟通",$B$3="消息回复"),J28,"")))))=0,"",IF($B$2="受众分析",F28,IF($B$2="红人开发",H28,IF($B$2="搜索词挖掘",G28,IF(AND($B$2="红人沟通",$B$3="开发信"),I28,IF(AND($B$2="红人沟通",$B$3="消息回复"),J28,""))))))</f>
        <v/>
      </c>
      <c r="F31" s="63"/>
      <c r="G31" s="71"/>
      <c r="H31" s="65"/>
      <c r="J31" s="49"/>
    </row>
    <row r="32" s="48" customFormat="1" ht="13.5" spans="1:10">
      <c r="A32" s="62"/>
      <c r="B32" s="62"/>
      <c r="C32" s="62"/>
      <c r="E32" s="86"/>
      <c r="F32" s="63"/>
      <c r="G32" s="71"/>
      <c r="H32" s="65"/>
      <c r="J32" s="49"/>
    </row>
    <row r="33" s="48" customFormat="1" ht="13.5" spans="1:10">
      <c r="A33" s="62"/>
      <c r="B33" s="62"/>
      <c r="C33" s="62"/>
      <c r="E33" s="86"/>
      <c r="F33" s="63"/>
      <c r="G33" s="71"/>
      <c r="H33" s="65"/>
      <c r="J33" s="49"/>
    </row>
    <row r="34" s="48" customFormat="1" ht="13.5" spans="1:10">
      <c r="A34" s="62"/>
      <c r="B34" s="62"/>
      <c r="C34" s="62"/>
      <c r="E34" s="86"/>
      <c r="F34" s="63"/>
      <c r="G34" s="71"/>
      <c r="H34" s="65"/>
      <c r="J34" s="49"/>
    </row>
    <row r="35" s="48" customFormat="1" ht="13.5" spans="1:10">
      <c r="A35" s="62"/>
      <c r="B35" s="62"/>
      <c r="C35" s="62"/>
      <c r="E35" s="86"/>
      <c r="F35" s="63"/>
      <c r="G35" s="71"/>
      <c r="H35" s="65"/>
      <c r="J35" s="49"/>
    </row>
    <row r="36" s="48" customFormat="1" ht="13.5" spans="1:10">
      <c r="A36" s="62"/>
      <c r="B36" s="62"/>
      <c r="C36" s="62"/>
      <c r="E36" s="86"/>
      <c r="F36" s="63"/>
      <c r="G36" s="71"/>
      <c r="H36" s="65"/>
      <c r="J36" s="49"/>
    </row>
    <row r="37" s="48" customFormat="1" ht="13.5" spans="1:10">
      <c r="A37" s="62"/>
      <c r="B37" s="62"/>
      <c r="C37" s="62"/>
      <c r="E37" s="86"/>
      <c r="F37" s="63"/>
      <c r="G37" s="71"/>
      <c r="H37" s="65"/>
      <c r="J37" s="49"/>
    </row>
    <row r="38" s="48" customFormat="1" ht="13.5" spans="1:10">
      <c r="A38" s="62"/>
      <c r="B38" s="62"/>
      <c r="C38" s="62"/>
      <c r="E38" s="86"/>
      <c r="F38" s="63"/>
      <c r="G38" s="71"/>
      <c r="H38" s="65"/>
      <c r="J38" s="49"/>
    </row>
    <row r="39" s="48" customFormat="1" ht="13.5" spans="1:10">
      <c r="A39" s="62"/>
      <c r="B39" s="62"/>
      <c r="C39" s="62"/>
      <c r="E39" s="86"/>
      <c r="F39" s="63"/>
      <c r="G39" s="71"/>
      <c r="H39" s="65"/>
      <c r="J39" s="49"/>
    </row>
    <row r="40" s="48" customFormat="1" ht="13.5" spans="1:10">
      <c r="A40" s="62"/>
      <c r="B40" s="62"/>
      <c r="C40" s="62"/>
      <c r="E40" s="86"/>
      <c r="F40" s="63"/>
      <c r="G40" s="71"/>
      <c r="H40" s="65"/>
      <c r="J40" s="49"/>
    </row>
    <row r="41" s="48" customFormat="1" ht="13.5" spans="1:10">
      <c r="A41" s="62"/>
      <c r="B41" s="62"/>
      <c r="C41" s="62"/>
      <c r="E41" s="86"/>
      <c r="F41" s="63"/>
      <c r="G41" s="71"/>
      <c r="H41" s="65"/>
      <c r="J41" s="49"/>
    </row>
    <row r="42" s="48" customFormat="1" spans="1:10">
      <c r="A42" s="62"/>
      <c r="B42" s="62"/>
      <c r="C42" s="62"/>
      <c r="E42" s="86"/>
      <c r="F42" s="63"/>
      <c r="G42" s="64"/>
      <c r="H42" s="65"/>
      <c r="J42" s="49"/>
    </row>
    <row r="43" s="48" customFormat="1" spans="1:10">
      <c r="A43" s="62"/>
      <c r="B43" s="62"/>
      <c r="C43" s="62"/>
      <c r="E43" s="86"/>
      <c r="F43" s="63"/>
      <c r="G43" s="64"/>
      <c r="H43" s="65"/>
      <c r="J43" s="49"/>
    </row>
  </sheetData>
  <mergeCells count="5">
    <mergeCell ref="A1:D1"/>
    <mergeCell ref="E2:E5"/>
    <mergeCell ref="I2:I9"/>
    <mergeCell ref="J2:J9"/>
    <mergeCell ref="K2:K7"/>
  </mergeCells>
  <dataValidations count="3">
    <dataValidation type="list" allowBlank="1" showInputMessage="1" showErrorMessage="1" sqref="B2">
      <formula1>"受众分析,搜索词挖掘,红人开发,红人沟通"</formula1>
    </dataValidation>
    <dataValidation type="list" allowBlank="1" showInputMessage="1" showErrorMessage="1" sqref="B3">
      <formula1>"开发信,消息回复"</formula1>
    </dataValidation>
    <dataValidation type="list" allowBlank="1" showInputMessage="1" showErrorMessage="1" sqref="D3">
      <formula1>"🇺🇸美国,🇯🇵日本,🇩🇪德国,🇨🇦加拿大,🇲🇽墨西哥,🇫🇷法国,🇮🇹意大利,🇪🇸西班牙,🇳🇱荷兰,🇵🇹葡萄牙,🇹🇷土耳其,🇦🇪阿拉伯,🇸🇪瑞典,🇵🇱波兰"</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workbookViewId="0">
      <selection activeCell="D14" sqref="D14"/>
    </sheetView>
  </sheetViews>
  <sheetFormatPr defaultColWidth="8.35238095238095" defaultRowHeight="13.5"/>
  <cols>
    <col min="1" max="1" width="16.8095238095238" style="48" customWidth="1"/>
    <col min="2" max="2" width="45.9714285714286" style="48" customWidth="1"/>
    <col min="3" max="9" width="46.2190476190476" style="49" customWidth="1"/>
    <col min="10" max="10" width="33.7809523809524" style="48" customWidth="1"/>
    <col min="11" max="11" width="8.57142857142857" style="48" customWidth="1"/>
    <col min="12" max="16384" width="8.57142857142857" style="48"/>
  </cols>
  <sheetData>
    <row r="1" s="47" customFormat="1" ht="29" customHeight="1" spans="1:10">
      <c r="A1" s="50" t="s">
        <v>3081</v>
      </c>
      <c r="B1" s="50"/>
      <c r="C1" s="51" t="str">
        <f>B2&amp;"Prompts"</f>
        <v>✍️撰写POAPrompts</v>
      </c>
      <c r="D1" s="52" t="s">
        <v>3074</v>
      </c>
      <c r="E1" s="52" t="s">
        <v>3082</v>
      </c>
      <c r="F1" s="52" t="s">
        <v>3083</v>
      </c>
      <c r="G1" s="52" t="s">
        <v>3084</v>
      </c>
      <c r="H1" s="52" t="s">
        <v>3085</v>
      </c>
      <c r="I1" s="52" t="s">
        <v>3086</v>
      </c>
      <c r="J1" s="61" t="s">
        <v>3087</v>
      </c>
    </row>
    <row r="2" s="48" customFormat="1" ht="44" customHeight="1" spans="1:10">
      <c r="A2" s="53" t="s">
        <v>6</v>
      </c>
      <c r="B2" s="54" t="s">
        <v>3088</v>
      </c>
      <c r="C2" s="55" t="str">
        <f>IF(B2="🐶赶跟卖",J2,IF(B2="📧消息回复",D2,IF(B2="🛒退款回复",E2,IF(B2="😊邀请好评",F2,IF(B2="🌟删除差评",G2,IF(B2="📃反馈分析",H2,IF(B2="✍️撰写POA",I2,"")))))))</f>
        <v>你是一位资深的🇺🇸美国亚马逊anker店铺的客服Pharaoh，用你专业的客服经验协助我解决POA问题。POA结构参考：1.承认错误,2. 简要概述其余部分，强调“根本原因”、“已采取措施”和“未来预防措施”。 3. “根本原因”：详细描述一个现实可行的错误或故障，导致导致暂停的违规行为。一定要拥有它。 4.“已采取措施”：详细描述负责任的、注重细节的企业将采取哪些行动来纠正导致暂停的违规行为。 5. “未来预防措施”：详细描述一个负责任的、注重细节的企业将采取什么行动来确保根本原因几乎不可能再次发生。POA输出语言为((🇺🇸美国语言))，以下是亚马逊的警告信：this hub is expensive but good quality</v>
      </c>
      <c r="D2" s="56" t="str">
        <f>"【说明书内容】："&amp;B9&amp;",【常见QA】:"&amp;B10&amp;"【退款政策】:"&amp;B11&amp;"你是一位资深的"&amp;B3&amp;"亚马逊"&amp;B5&amp;"店铺"&amp;"的客服"&amp;B6&amp;"，用【"&amp;B3&amp;"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amp;B3&amp;"使用语言】输出回复顾客：1.【顾客信息】："&amp;B7&amp;"2.【我的要求】是:"&amp;B8</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anker店铺的客服Pharaoh，用【🇺🇸美国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美国使用语言】输出回复顾客：1.【顾客信息】：this hub is expensive but good quality2.【我的要求】是:一分钱一分货，感谢对产品对认可，我们会不断提升产品质量</v>
      </c>
      <c r="E2" s="56" t="str">
        <f>"【说明书内容】："&amp;B9&amp;",【常见QA】:"&amp;B10&amp;"【退款政策】:"&amp;B11&amp;"你是一位资深的"&amp;B3&amp;"亚马逊"&amp;B5&amp;"店铺"&amp;"的客服"&amp;B6&amp;"，用【"&amp;B3&amp;"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amp;B3&amp;"使用语言】输出，回复挽留顾客，表达歉意，根据顾客遇到问题给到相应解决方案，另外可以给20% 做为补偿：1.【顾客退款原因】："&amp;B7&amp;"2.*【我的要求】是:"&amp;B8</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anker店铺的客服Pharaoh，用【🇺🇸美国使用语言】输出，用你专业的客服经验协助我解决顾客在亚马逊购物中遇到的问题和投诉，无论是关于订单、支付、配送、退换货的，你都会根据顾客的具体情况在我的指示下给出详细的解释和指导。回答风格以友好、专业、耐心。在给出结果后询问顾客是否还需要其他帮助或反馈内容是否满意。始终以该角色的身份和名义回答我的任何问题。请根据下列信息,用【🇺🇸美国使用语言】输出，回复挽留顾客，表达歉意，根据顾客遇到问题给到相应解决方案，另外可以给20% 做为补偿：1.【顾客退款原因】：this hub is expensive but good quality2.*【我的要求】是:一分钱一分货，感谢对产品对认可，我们会不断提升产品质量</v>
      </c>
      <c r="F2" s="56" t="str">
        <f>"你是一位资深的"&amp;B3&amp;"亚马逊"&amp;B5&amp;"店铺"&amp;"的客服"&amp;B6&amp;"，用你专业的客服经验协助我解决顾客在亚马逊购物中遇到的问题和投诉，无论是关于订单、支付、配送、退换货的。用【"&amp;B3&amp;"使用语言】输出，撰写一封邀评信给客户关于购买的产品"&amp;B4&amp;"，要求：1.感谢购买；2.询问使用体验；3.如果有问题随时找我买沟通；4.巧妙引导客户给我们留评论，*但不能提及review和feedback关键词，用【"&amp;B3&amp;"使用语言】输出，最后将邮件翻译为中文。"</f>
        <v>你是一位资深的🇺🇸美国亚马逊anker店铺的客服Pharaoh，用你专业的客服经验协助我解决顾客在亚马逊购物中遇到的问题和投诉，无论是关于订单、支付、配送、退换货的。用【🇺🇸美国使用语言】输出，撰写一封邀评信给客户关于购买的产品usb c hub，要求：1.感谢购买；2.询问使用体验；3.如果有问题随时找我买沟通；4.巧妙引导客户给我们留评论，*但不能提及review和feedback关键词，用【🇺🇸美国使用语言】输出，最后将邮件翻译为中文。</v>
      </c>
      <c r="G2" s="56" t="str">
        <f>"【说明书内容】："&amp;B9&amp;",【常见QA】:"&amp;B10&amp;"【退款政策】:"&amp;B11&amp;"你是一位资深的"&amp;B3&amp;"亚马逊"&amp;B5&amp;"店铺"&amp;"的客服"&amp;B6&amp;"，你非常了解"&amp;B4&amp;"产品。用【"&amp;B3&amp;"使用语言】输出，您将协助我回复客户管理差评，表达我们的歉意，同时安抚客户的情绪，并为未来的改进提供解决方案。同时，我们感谢客户指出的不足之处，使我们得以继续发展。为了让客户感受到我们的诚意和专业精神，我们应该巧妙委婉的引导客户删除负面评论，但不要提及review或feedback的关键词。【我的要求】是:"&amp;B8&amp;"以下是顾客的差评"&amp;B7&amp;"用【"&amp;B3&amp;"使用语言】输出"</f>
        <v>【说明书内容】：Product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same,【常见QA】:Q: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system.【退款政策】:1.如果顾客对产品不满意或者退款没有信息，可以给顾客10%退款；
2.如果产品损坏，可以给顾客换新品。你是一位资深的🇺🇸美国亚马逊anker店铺的客服Pharaoh，你非常了解usb c hub产品。用【🇺🇸美国使用语言】输出，您将协助我回复客户管理差评，表达我们的歉意，同时安抚客户的情绪，并为未来的改进提供解决方案。同时，我们感谢客户指出的不足之处，使我们得以继续发展。为了让客户感受到我们的诚意和专业精神，我们应该巧妙委婉的引导客户删除负面评论，但不要提及review或feedback的关键词。【我的要求】是:一分钱一分货，感谢对产品对认可，我们会不断提升产品质量以下是顾客的差评this hub is expensive but good quality用【🇺🇸美国使用语言】输出</v>
      </c>
      <c r="H2" s="56" t="str">
        <f>"你是一位资深的"&amp;B3&amp;"亚马逊"&amp;B5&amp;"店铺"&amp;"的客服"&amp;B6&amp;"，总结以下负面反馈，将相似的反馈分组，记录它们出现的频率，按照降序排序，并提供相应的措施来解决它们。以表格格式输出结果，以下是反馈内容:"&amp;B7</f>
        <v>你是一位资深的🇺🇸美国亚马逊anker店铺的客服Pharaoh，总结以下负面反馈，将相似的反馈分组，记录它们出现的频率，按照降序排序，并提供相应的措施来解决它们。以表格格式输出结果，以下是反馈内容:this hub is expensive but good quality</v>
      </c>
      <c r="I2" s="56" t="str">
        <f>"你是一位资深的"&amp;B3&amp;"亚马逊"&amp;B5&amp;"店铺"&amp;"的客服"&amp;B6&amp;"，用你专业的客服经验协助我解决POA问题。POA结构参考：1.承认错误,2. 简要概述其余部分，强调“根本原因”、“已采取措施”和“未来预防措施”。 3. “根本原因”：详细描述一个现实可行的错误或故障，导致导致暂停的违规行为。一定要拥有它。 4.“已采取措施”：详细描述负责任的、注重细节的企业将采取哪些行动来纠正导致暂停的违规行为。 5. “未来预防措施”：详细描述一个负责任的、注重细节的企业将采取什么行动来确保根本原因几乎不可能再次发生。POA输出语言为(("&amp;B3&amp;"语言))，以下是亚马逊的警告信："&amp;B7</f>
        <v>你是一位资深的🇺🇸美国亚马逊anker店铺的客服Pharaoh，用你专业的客服经验协助我解决POA问题。POA结构参考：1.承认错误,2. 简要概述其余部分，强调“根本原因”、“已采取措施”和“未来预防措施”。 3. “根本原因”：详细描述一个现实可行的错误或故障，导致导致暂停的违规行为。一定要拥有它。 4.“已采取措施”：详细描述负责任的、注重细节的企业将采取哪些行动来纠正导致暂停的违规行为。 5. “未来预防措施”：详细描述一个负责任的、注重细节的企业将采取什么行动来确保根本原因几乎不可能再次发生。POA输出语言为((🇺🇸美国语言))，以下是亚马逊的警告信：this hub is expensive but good quality</v>
      </c>
      <c r="J2" s="56" t="str">
        <f>"你是一位资深的"&amp;B3&amp;"亚马逊"&amp;B5&amp;"店铺"&amp;"的客服经理"&amp;B6&amp;"，你将用你专业的客服经验协助我赶跟卖。撰写一封赶跟卖的邮件给跟卖的卖家"&amp;B4&amp;"，要求：1.告诉我们是品牌所有人，拥有该品牌权利；2.让跟卖方在24小时内停止跟卖行为否则我们将投诉给亚马逊将封掉你的侵权店铺；3.当然我们也不排除利用我们的资源做testbuy来搞死你的店铺，4、告知如果不立刻撤销跟卖后果自负，4、用严肃，不客气，恐吓的语气撰写这份邮件，不要提及感谢，亲爱的这些客气话，目的是让跟卖卖家知难而退，用【"&amp;B3&amp;"使用语言】输出，最后将邮件翻译为中文。，以下是我的其它要求:"&amp;B8</f>
        <v>你是一位资深的🇺🇸美国亚马逊anker店铺的客服经理Pharaoh，你将用你专业的客服经验协助我赶跟卖。撰写一封赶跟卖的邮件给跟卖的卖家usb c hub，要求：1.告诉我们是品牌所有人，拥有该品牌权利；2.让跟卖方在24小时内停止跟卖行为否则我们将投诉给亚马逊将封掉你的侵权店铺；3.当然我们也不排除利用我们的资源做testbuy来搞死你的店铺，4、告知如果不立刻撤销跟卖后果自负，4、用严肃，不客气，恐吓的语气撰写这份邮件，不要提及感谢，亲爱的这些客气话，目的是让跟卖卖家知难而退，用【🇺🇸美国使用语言】输出，最后将邮件翻译为中文。，以下是我的其它要求:一分钱一分货，感谢对产品对认可，我们会不断提升产品质量</v>
      </c>
    </row>
    <row r="3" s="48" customFormat="1" ht="44" customHeight="1" spans="1:10">
      <c r="A3" s="53" t="s">
        <v>12</v>
      </c>
      <c r="B3" s="57" t="s">
        <v>13</v>
      </c>
      <c r="C3" s="55"/>
      <c r="D3" s="56"/>
      <c r="E3" s="56"/>
      <c r="F3" s="56"/>
      <c r="G3" s="56"/>
      <c r="H3" s="56"/>
      <c r="I3" s="56"/>
      <c r="J3" s="56"/>
    </row>
    <row r="4" s="48" customFormat="1" ht="44" customHeight="1" spans="1:10">
      <c r="A4" s="53" t="s">
        <v>3089</v>
      </c>
      <c r="B4" s="57" t="s">
        <v>3090</v>
      </c>
      <c r="C4" s="55"/>
      <c r="D4" s="56"/>
      <c r="E4" s="56"/>
      <c r="F4" s="56"/>
      <c r="G4" s="56"/>
      <c r="H4" s="56"/>
      <c r="I4" s="56"/>
      <c r="J4" s="56"/>
    </row>
    <row r="5" s="48" customFormat="1" ht="44" customHeight="1" spans="1:10">
      <c r="A5" s="53" t="s">
        <v>3091</v>
      </c>
      <c r="B5" s="57" t="s">
        <v>74</v>
      </c>
      <c r="C5" s="55"/>
      <c r="D5" s="56"/>
      <c r="E5" s="56"/>
      <c r="F5" s="56"/>
      <c r="G5" s="56"/>
      <c r="H5" s="56"/>
      <c r="I5" s="56"/>
      <c r="J5" s="56"/>
    </row>
    <row r="6" s="48" customFormat="1" ht="44" customHeight="1" spans="1:10">
      <c r="A6" s="53" t="s">
        <v>3092</v>
      </c>
      <c r="B6" s="57" t="s">
        <v>3078</v>
      </c>
      <c r="C6" s="55"/>
      <c r="D6" s="56"/>
      <c r="E6" s="56"/>
      <c r="F6" s="56"/>
      <c r="G6" s="56"/>
      <c r="H6" s="56"/>
      <c r="I6" s="56"/>
      <c r="J6" s="56"/>
    </row>
    <row r="7" s="48" customFormat="1" ht="44" customHeight="1" spans="1:10">
      <c r="A7" s="58" t="s">
        <v>3093</v>
      </c>
      <c r="B7" s="54" t="s">
        <v>3094</v>
      </c>
      <c r="C7" s="55"/>
      <c r="D7" s="56"/>
      <c r="E7" s="56"/>
      <c r="F7" s="56"/>
      <c r="G7" s="56"/>
      <c r="H7" s="56"/>
      <c r="I7" s="56"/>
      <c r="J7" s="56"/>
    </row>
    <row r="8" s="48" customFormat="1" ht="44" customHeight="1" spans="1:10">
      <c r="A8" s="58" t="s">
        <v>3095</v>
      </c>
      <c r="B8" s="54" t="s">
        <v>3096</v>
      </c>
      <c r="C8" s="55"/>
      <c r="D8" s="56"/>
      <c r="E8" s="56"/>
      <c r="F8" s="56"/>
      <c r="G8" s="56"/>
      <c r="H8" s="56"/>
      <c r="I8" s="56"/>
      <c r="J8" s="56"/>
    </row>
    <row r="9" s="48" customFormat="1" ht="44" customHeight="1" spans="1:10">
      <c r="A9" s="58" t="s">
        <v>3097</v>
      </c>
      <c r="B9" s="59" t="str">
        <f>IFERROR(VLOOKUP(B4,A12:B100,2,0),"无产品信息")</f>
        <v>Product Introduction
This product is a multi-functional extension Type-C hub, compatible 
with USB3.1 Type-C interface of mobile phones, tablets, laptops and 
computers. It supports displaying pictures and audios of computers, 
tablets and mobile phones on TVs, projectors and other devices. 
When your device lacks relevant ports, this hub can meet your work 
and entertainment needs, such as charging, network connection, data 
reading and writing, connecting USB devices, etc. It has multiple 
USB-C interfaces support hot swap and plug-and-play. 
Compatibility
Compatible devices: MacBook 12", MacBook Pro2016/2017/2018/2019,
MackBook Air 2018/2019, iPad Pro2018, Chromebook, Nintendo Switch, 
Huawei Mate30/Mate30 pro, Samsung S10/S9/Note8/Note 9, 
HP Spectre Pavilion, Huawei Matebook, Dell XPS series, Mi Air, etc.
*It supports Mobile phones and tablets with DP function
How to connect Extend Mode for Mac OS System?
"Setting" → "Display" → click the "mirror display" box to switch to 
Extend mode →then you can drag a window of the website/movie to
the rightest side of your desktop screen until it disappears on your 
desktop screen and shows up on the external monitor screen.
Important Note: As Apple company itself is limited, for Mac OS devices
use in extend mode, the image on the two external screens will be 
the same</v>
      </c>
      <c r="C9" s="55"/>
      <c r="D9" s="56"/>
      <c r="E9" s="56"/>
      <c r="F9" s="56"/>
      <c r="G9" s="56"/>
      <c r="H9" s="56"/>
      <c r="I9" s="56"/>
      <c r="J9" s="56"/>
    </row>
    <row r="10" s="48" customFormat="1" ht="44" customHeight="1" spans="1:10">
      <c r="A10" s="58" t="s">
        <v>3098</v>
      </c>
      <c r="B10" s="59" t="str">
        <f>VLOOKUP(B4,A12:C100,3,0)</f>
        <v>Q: What is a USB-C hub, and how does it work?
A: A USB-C hub is a device that expands the capabilities of a USB-C port by providing additional ports for various connections, such as USB-A, HDMI, and more. It works by connecting to a USB-C port on a computer or device and allowing you to connect multiple peripherals.
Q: What devices are compatible with USB-C hubs?
A: USB-C hubs are compatible with a wide range of devices, including laptops, tablets, smartphones, and even some gaming consoles, as long as they have a USB-C port.
Q: What are the common ports found on USB-C hubs?
A: Common ports on USB-C hubs include USB-A, HDMI, Ethernet, SD card slots, and headphone jacks. Some hubs may also have USB-C pass-through charging ports.
Q: Can I use a USB-C hub with my MacBook or laptop?
A: Yes, USB-C hubs are often used with laptops like MacBook Pro, MacBook Air, and various Windows laptops to expand connectivity options.
Q: What are the benefits of using a USB-C hub?
A: USB-C hubs provide versatility and convenience by allowing you to connect multiple peripherals and accessories to a single USB-C port, simplifying your workflow.
Q: Are USB-C hubs compatible with Thunderbolt 3 or Thunderbolt 4 ports?
A: Yes, many USB-C hubs are compatible with Thunderbolt 3 and Thunderbolt 4 ports, offering faster data transfer speeds and additional capabilities.
Q: Can I use a USB-C hub for video output to an external monitor or TV?
A: Yes, most USB-C hubs come equipped with HDMI or DisplayPort ports, allowing you to connect to external displays.
Q: Do USB-C hubs support fast data transfer and charging?
A: Yes, many USB-C hubs support fast data transfer rates and power delivery, allowing for rapid file transfers and device charging.
Q: How do I choose the right USB-C hub for my needs?
A: Consider the ports and features you require, such as the number of USB-A ports, HDMI, or SD card slots. Ensure compatibility with your devices and check for data transfer speeds and power delivery capabilities.
Q: Are there any compatibility issues or considerations when using USB-C hubs?
A: Some older devices with USB-A or other types of ports may require adapters to work with a USB-C hub. Additionally, it's essential to check for driver compatibility with your operating system.</v>
      </c>
      <c r="C10" s="55"/>
      <c r="D10" s="56"/>
      <c r="E10" s="56"/>
      <c r="F10" s="56"/>
      <c r="G10" s="56"/>
      <c r="H10" s="56"/>
      <c r="I10" s="56"/>
      <c r="J10" s="56"/>
    </row>
    <row r="11" s="48" customFormat="1" ht="80" customHeight="1" spans="1:10">
      <c r="A11" s="58" t="s">
        <v>3099</v>
      </c>
      <c r="B11" s="59" t="s">
        <v>3100</v>
      </c>
      <c r="C11" s="55"/>
      <c r="D11" s="56"/>
      <c r="E11" s="56"/>
      <c r="F11" s="56"/>
      <c r="G11" s="56"/>
      <c r="H11" s="56"/>
      <c r="I11" s="56"/>
      <c r="J11" s="56"/>
    </row>
    <row r="12" s="48" customFormat="1" ht="28" customHeight="1" spans="1:9">
      <c r="A12" s="47" t="s">
        <v>3101</v>
      </c>
      <c r="B12" s="47" t="s">
        <v>3102</v>
      </c>
      <c r="C12" s="60" t="s">
        <v>3103</v>
      </c>
      <c r="D12" s="49"/>
      <c r="E12" s="49"/>
      <c r="F12" s="49"/>
      <c r="G12" s="49"/>
      <c r="H12" s="49"/>
      <c r="I12" s="49"/>
    </row>
    <row r="13" s="48" customFormat="1" ht="28" customHeight="1" spans="1:9">
      <c r="A13" s="48" t="s">
        <v>9</v>
      </c>
      <c r="B13" s="49" t="s">
        <v>3104</v>
      </c>
      <c r="C13" s="49" t="s">
        <v>3105</v>
      </c>
      <c r="D13" s="49"/>
      <c r="E13" s="49"/>
      <c r="F13" s="49"/>
      <c r="G13" s="49"/>
      <c r="H13" s="49"/>
      <c r="I13" s="49"/>
    </row>
    <row r="14" s="48" customFormat="1" ht="28" customHeight="1" spans="1:9">
      <c r="A14" s="48" t="s">
        <v>3090</v>
      </c>
      <c r="B14" s="49" t="s">
        <v>3080</v>
      </c>
      <c r="C14" s="49" t="s">
        <v>3079</v>
      </c>
      <c r="D14" s="49"/>
      <c r="E14" s="49"/>
      <c r="F14" s="49"/>
      <c r="G14" s="49"/>
      <c r="H14" s="49"/>
      <c r="I14" s="49"/>
    </row>
    <row r="15" s="48" customFormat="1" ht="28" customHeight="1" spans="1:9">
      <c r="A15" s="48" t="s">
        <v>3106</v>
      </c>
      <c r="B15" s="49" t="s">
        <v>3107</v>
      </c>
      <c r="C15" s="49" t="s">
        <v>3108</v>
      </c>
      <c r="D15" s="49"/>
      <c r="E15" s="49"/>
      <c r="F15" s="49"/>
      <c r="G15" s="49"/>
      <c r="H15" s="49"/>
      <c r="I15" s="49"/>
    </row>
    <row r="16" s="48" customFormat="1" ht="28" customHeight="1" spans="1:9">
      <c r="A16" s="48" t="s">
        <v>3109</v>
      </c>
      <c r="B16" s="49" t="s">
        <v>3110</v>
      </c>
      <c r="C16" s="49" t="s">
        <v>3111</v>
      </c>
      <c r="D16" s="49"/>
      <c r="E16" s="49"/>
      <c r="F16" s="49"/>
      <c r="G16" s="49"/>
      <c r="H16" s="49"/>
      <c r="I16" s="49"/>
    </row>
    <row r="17" s="48" customFormat="1" ht="28" customHeight="1" spans="1:9">
      <c r="A17" s="48" t="s">
        <v>3112</v>
      </c>
      <c r="B17" s="48">
        <v>1</v>
      </c>
      <c r="C17" s="49">
        <v>1</v>
      </c>
      <c r="D17" s="49"/>
      <c r="E17" s="49"/>
      <c r="F17" s="49"/>
      <c r="G17" s="49"/>
      <c r="H17" s="49"/>
      <c r="I17" s="49"/>
    </row>
    <row r="18" s="48" customFormat="1" spans="1:9">
      <c r="A18" s="48" t="s">
        <v>3113</v>
      </c>
      <c r="B18" s="48">
        <v>2</v>
      </c>
      <c r="C18" s="49">
        <v>2</v>
      </c>
      <c r="D18" s="49"/>
      <c r="E18" s="49"/>
      <c r="F18" s="49"/>
      <c r="G18" s="49"/>
      <c r="H18" s="49"/>
      <c r="I18" s="49"/>
    </row>
  </sheetData>
  <mergeCells count="9">
    <mergeCell ref="A1:B1"/>
    <mergeCell ref="C2:C11"/>
    <mergeCell ref="D2:D11"/>
    <mergeCell ref="E2:E11"/>
    <mergeCell ref="F2:F11"/>
    <mergeCell ref="G2:G11"/>
    <mergeCell ref="H2:H11"/>
    <mergeCell ref="I2:I11"/>
    <mergeCell ref="J2:J11"/>
  </mergeCells>
  <dataValidations count="3">
    <dataValidation type="list" allowBlank="1" showInputMessage="1" showErrorMessage="1" sqref="B2">
      <formula1>"📧消息回复,🛒退款回复,😊邀请好评,🌟删除差评,📃反馈分析,🐶赶跟卖,✍️撰写POA"</formula1>
    </dataValidation>
    <dataValidation type="list" allowBlank="1" showInputMessage="1" showErrorMessage="1" sqref="B3">
      <formula1>"🇺🇸美国,🇯🇵日本,🇩🇪德国,🇨🇦加拿大,🇲🇽墨西哥,🇫🇷法国,🇮🇹意大利,🇪🇸西班牙,🇳🇱荷兰,🇵🇹葡萄牙,🇹🇷土耳其,🇦🇪阿拉伯,🇸🇪瑞典,🇵🇱波兰"</formula1>
    </dataValidation>
    <dataValidation type="list" allowBlank="1" showInputMessage="1" showErrorMessage="1" sqref="B4">
      <formula1>$A$13:$A$116</formula1>
    </dataValidation>
  </dataValidation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0"/>
  <sheetViews>
    <sheetView topLeftCell="A5" workbookViewId="0">
      <selection activeCell="S13" sqref="S13"/>
    </sheetView>
  </sheetViews>
  <sheetFormatPr defaultColWidth="8.35238095238095" defaultRowHeight="13.5"/>
  <cols>
    <col min="1" max="1" width="9.17142857142857" style="26" customWidth="1"/>
    <col min="2" max="2" width="16.9619047619048" style="26" customWidth="1"/>
    <col min="3" max="3" width="11.9047619047619" style="26" customWidth="1"/>
    <col min="4" max="4" width="13" style="26" customWidth="1"/>
    <col min="5" max="5" width="14.5809523809524" style="27" customWidth="1"/>
    <col min="6" max="6" width="16.8095238095238" style="27" customWidth="1"/>
    <col min="7" max="7" width="17.552380952381" style="27" customWidth="1"/>
    <col min="8" max="16384" width="8.35238095238095" style="26"/>
  </cols>
  <sheetData>
    <row r="1" s="17" customFormat="1" ht="33" customHeight="1" spans="1:7">
      <c r="A1" s="28" t="s">
        <v>3114</v>
      </c>
      <c r="B1" s="28" t="s">
        <v>3115</v>
      </c>
      <c r="C1" s="28" t="s">
        <v>3116</v>
      </c>
      <c r="D1" s="28" t="s">
        <v>3117</v>
      </c>
      <c r="E1" s="29" t="s">
        <v>3118</v>
      </c>
      <c r="F1" s="29" t="s">
        <v>3119</v>
      </c>
      <c r="G1" s="29" t="s">
        <v>3120</v>
      </c>
    </row>
    <row r="2" s="18" customFormat="1" ht="39" customHeight="1" spans="1:7">
      <c r="A2" s="30" t="s">
        <v>3121</v>
      </c>
      <c r="B2" s="31" t="s">
        <v>3122</v>
      </c>
      <c r="C2" s="31" t="s">
        <v>3123</v>
      </c>
      <c r="D2" s="31"/>
      <c r="E2" s="31" t="s">
        <v>3124</v>
      </c>
      <c r="F2" s="31" t="s">
        <v>3125</v>
      </c>
      <c r="G2" s="31"/>
    </row>
    <row r="3" s="19" customFormat="1" ht="39" customHeight="1" spans="1:7">
      <c r="A3" s="32" t="s">
        <v>3121</v>
      </c>
      <c r="B3" s="32" t="s">
        <v>3126</v>
      </c>
      <c r="C3" s="33" t="s">
        <v>3127</v>
      </c>
      <c r="D3" s="33"/>
      <c r="E3" s="33" t="s">
        <v>3128</v>
      </c>
      <c r="F3" s="33" t="s">
        <v>3129</v>
      </c>
      <c r="G3" s="33"/>
    </row>
    <row r="4" s="19" customFormat="1" ht="45" customHeight="1" spans="1:7">
      <c r="A4" s="32" t="s">
        <v>3121</v>
      </c>
      <c r="B4" s="32" t="s">
        <v>3126</v>
      </c>
      <c r="C4" s="33" t="s">
        <v>3130</v>
      </c>
      <c r="D4" s="33"/>
      <c r="E4" s="33" t="s">
        <v>3131</v>
      </c>
      <c r="F4" s="33" t="s">
        <v>3132</v>
      </c>
      <c r="G4" s="33"/>
    </row>
    <row r="5" s="19" customFormat="1" ht="33" customHeight="1" spans="1:7">
      <c r="A5" s="32" t="s">
        <v>3121</v>
      </c>
      <c r="B5" s="32" t="s">
        <v>3126</v>
      </c>
      <c r="C5" s="32" t="s">
        <v>3133</v>
      </c>
      <c r="D5" s="32"/>
      <c r="E5" s="33" t="s">
        <v>3134</v>
      </c>
      <c r="F5" s="33" t="s">
        <v>3135</v>
      </c>
      <c r="G5" s="33"/>
    </row>
    <row r="6" s="19" customFormat="1" ht="33" customHeight="1" spans="1:7">
      <c r="A6" s="32" t="s">
        <v>3121</v>
      </c>
      <c r="B6" s="32" t="s">
        <v>3126</v>
      </c>
      <c r="C6" s="32" t="s">
        <v>3136</v>
      </c>
      <c r="D6" s="32"/>
      <c r="E6" s="33" t="s">
        <v>3137</v>
      </c>
      <c r="F6" s="33" t="s">
        <v>3138</v>
      </c>
      <c r="G6" s="33"/>
    </row>
    <row r="7" s="19" customFormat="1" ht="33" customHeight="1" spans="1:7">
      <c r="A7" s="32" t="s">
        <v>3121</v>
      </c>
      <c r="B7" s="32" t="s">
        <v>3126</v>
      </c>
      <c r="C7" s="32" t="s">
        <v>3139</v>
      </c>
      <c r="D7" s="32"/>
      <c r="E7" s="33" t="s">
        <v>3140</v>
      </c>
      <c r="F7" s="33" t="s">
        <v>3141</v>
      </c>
      <c r="G7" s="33"/>
    </row>
    <row r="8" s="19" customFormat="1" ht="33" customHeight="1" spans="1:7">
      <c r="A8" s="32" t="s">
        <v>3121</v>
      </c>
      <c r="B8" s="32" t="s">
        <v>3126</v>
      </c>
      <c r="C8" s="32" t="s">
        <v>3142</v>
      </c>
      <c r="D8" s="32"/>
      <c r="E8" s="33" t="s">
        <v>3143</v>
      </c>
      <c r="F8" s="33" t="s">
        <v>3144</v>
      </c>
      <c r="G8" s="33"/>
    </row>
    <row r="9" s="19" customFormat="1" ht="33" customHeight="1" spans="1:7">
      <c r="A9" s="32" t="s">
        <v>3121</v>
      </c>
      <c r="B9" s="32" t="s">
        <v>3126</v>
      </c>
      <c r="C9" s="32" t="s">
        <v>3145</v>
      </c>
      <c r="D9" s="32"/>
      <c r="E9" s="33" t="s">
        <v>3146</v>
      </c>
      <c r="F9" s="33" t="s">
        <v>3147</v>
      </c>
      <c r="G9" s="33"/>
    </row>
    <row r="10" s="19" customFormat="1" ht="33" customHeight="1" spans="1:7">
      <c r="A10" s="32" t="s">
        <v>3121</v>
      </c>
      <c r="B10" s="32" t="s">
        <v>3126</v>
      </c>
      <c r="C10" s="32" t="s">
        <v>3148</v>
      </c>
      <c r="D10" s="32"/>
      <c r="E10" s="33" t="s">
        <v>3149</v>
      </c>
      <c r="F10" s="33" t="s">
        <v>3150</v>
      </c>
      <c r="G10" s="33"/>
    </row>
    <row r="11" s="19" customFormat="1" ht="33" customHeight="1" spans="1:7">
      <c r="A11" s="32" t="s">
        <v>3121</v>
      </c>
      <c r="B11" s="32" t="s">
        <v>3126</v>
      </c>
      <c r="C11" s="32" t="s">
        <v>3151</v>
      </c>
      <c r="D11" s="32"/>
      <c r="E11" s="33" t="s">
        <v>3152</v>
      </c>
      <c r="F11" s="33" t="s">
        <v>3153</v>
      </c>
      <c r="G11" s="33"/>
    </row>
    <row r="12" s="19" customFormat="1" ht="33" customHeight="1" spans="1:7">
      <c r="A12" s="32" t="s">
        <v>3121</v>
      </c>
      <c r="B12" s="32" t="s">
        <v>3126</v>
      </c>
      <c r="C12" s="32" t="s">
        <v>3154</v>
      </c>
      <c r="D12" s="32"/>
      <c r="E12" s="33" t="s">
        <v>3155</v>
      </c>
      <c r="F12" s="33" t="s">
        <v>3156</v>
      </c>
      <c r="G12" s="33"/>
    </row>
    <row r="13" s="19" customFormat="1" ht="33" customHeight="1" spans="1:7">
      <c r="A13" s="32" t="s">
        <v>3121</v>
      </c>
      <c r="B13" s="32" t="s">
        <v>3126</v>
      </c>
      <c r="C13" s="32" t="s">
        <v>3157</v>
      </c>
      <c r="D13" s="32"/>
      <c r="E13" s="33" t="s">
        <v>3158</v>
      </c>
      <c r="F13" s="33" t="s">
        <v>3159</v>
      </c>
      <c r="G13" s="33"/>
    </row>
    <row r="14" s="19" customFormat="1" ht="33" customHeight="1" spans="1:7">
      <c r="A14" s="32" t="s">
        <v>3121</v>
      </c>
      <c r="B14" s="32" t="s">
        <v>3126</v>
      </c>
      <c r="C14" s="32" t="s">
        <v>3160</v>
      </c>
      <c r="D14" s="32"/>
      <c r="E14" s="33" t="s">
        <v>3161</v>
      </c>
      <c r="F14" s="33" t="s">
        <v>3162</v>
      </c>
      <c r="G14" s="33"/>
    </row>
    <row r="15" s="19" customFormat="1" ht="33" customHeight="1" spans="1:7">
      <c r="A15" s="32" t="s">
        <v>3121</v>
      </c>
      <c r="B15" s="32" t="s">
        <v>3163</v>
      </c>
      <c r="C15" s="32" t="s">
        <v>3164</v>
      </c>
      <c r="D15" s="32"/>
      <c r="E15" s="33" t="s">
        <v>3165</v>
      </c>
      <c r="F15" s="33" t="s">
        <v>3166</v>
      </c>
      <c r="G15" s="33"/>
    </row>
    <row r="16" s="19" customFormat="1" ht="33" customHeight="1" spans="1:7">
      <c r="A16" s="32" t="s">
        <v>3121</v>
      </c>
      <c r="B16" s="32" t="s">
        <v>3163</v>
      </c>
      <c r="C16" s="32" t="s">
        <v>3167</v>
      </c>
      <c r="D16" s="32"/>
      <c r="E16" s="33" t="s">
        <v>3168</v>
      </c>
      <c r="F16" s="33" t="s">
        <v>3169</v>
      </c>
      <c r="G16" s="33"/>
    </row>
    <row r="17" s="19" customFormat="1" ht="33" customHeight="1" spans="1:7">
      <c r="A17" s="32" t="s">
        <v>3121</v>
      </c>
      <c r="B17" s="32" t="s">
        <v>3163</v>
      </c>
      <c r="C17" s="32" t="s">
        <v>3170</v>
      </c>
      <c r="D17" s="32"/>
      <c r="E17" s="33" t="s">
        <v>3171</v>
      </c>
      <c r="F17" s="33" t="s">
        <v>3172</v>
      </c>
      <c r="G17" s="33"/>
    </row>
    <row r="18" s="19" customFormat="1" ht="33" customHeight="1" spans="1:7">
      <c r="A18" s="32" t="s">
        <v>3121</v>
      </c>
      <c r="B18" s="32" t="s">
        <v>3163</v>
      </c>
      <c r="C18" s="32" t="s">
        <v>3173</v>
      </c>
      <c r="D18" s="32"/>
      <c r="E18" s="33" t="s">
        <v>3174</v>
      </c>
      <c r="F18" s="33" t="s">
        <v>3175</v>
      </c>
      <c r="G18" s="33"/>
    </row>
    <row r="19" s="19" customFormat="1" ht="33" customHeight="1" spans="1:7">
      <c r="A19" s="32" t="s">
        <v>3121</v>
      </c>
      <c r="B19" s="32" t="s">
        <v>3163</v>
      </c>
      <c r="C19" s="32" t="s">
        <v>3176</v>
      </c>
      <c r="D19" s="32"/>
      <c r="E19" s="33" t="s">
        <v>3177</v>
      </c>
      <c r="F19" s="33" t="s">
        <v>3178</v>
      </c>
      <c r="G19" s="33"/>
    </row>
    <row r="20" s="19" customFormat="1" ht="33" customHeight="1" spans="1:7">
      <c r="A20" s="32" t="s">
        <v>3121</v>
      </c>
      <c r="B20" s="32" t="s">
        <v>3163</v>
      </c>
      <c r="C20" s="32" t="s">
        <v>3179</v>
      </c>
      <c r="D20" s="32"/>
      <c r="E20" s="33" t="s">
        <v>3180</v>
      </c>
      <c r="F20" s="33" t="s">
        <v>3181</v>
      </c>
      <c r="G20" s="33"/>
    </row>
    <row r="21" s="19" customFormat="1" ht="33" customHeight="1" spans="1:7">
      <c r="A21" s="32" t="s">
        <v>3121</v>
      </c>
      <c r="B21" s="32" t="s">
        <v>3163</v>
      </c>
      <c r="C21" s="32" t="s">
        <v>3182</v>
      </c>
      <c r="D21" s="32"/>
      <c r="E21" s="33" t="s">
        <v>3183</v>
      </c>
      <c r="F21" s="33" t="s">
        <v>3184</v>
      </c>
      <c r="G21" s="33"/>
    </row>
    <row r="22" s="19" customFormat="1" ht="33" customHeight="1" spans="1:7">
      <c r="A22" s="32" t="s">
        <v>3121</v>
      </c>
      <c r="B22" s="32" t="s">
        <v>3163</v>
      </c>
      <c r="C22" s="32" t="s">
        <v>3185</v>
      </c>
      <c r="D22" s="32"/>
      <c r="E22" s="33" t="s">
        <v>3186</v>
      </c>
      <c r="F22" s="33" t="s">
        <v>3187</v>
      </c>
      <c r="G22" s="33"/>
    </row>
    <row r="23" s="19" customFormat="1" ht="33" customHeight="1" spans="1:7">
      <c r="A23" s="32" t="s">
        <v>3121</v>
      </c>
      <c r="B23" s="32" t="s">
        <v>3163</v>
      </c>
      <c r="C23" s="32" t="s">
        <v>3188</v>
      </c>
      <c r="D23" s="32"/>
      <c r="E23" s="33" t="s">
        <v>3189</v>
      </c>
      <c r="F23" s="33" t="s">
        <v>3190</v>
      </c>
      <c r="G23" s="33"/>
    </row>
    <row r="24" s="19" customFormat="1" ht="33" customHeight="1" spans="1:7">
      <c r="A24" s="32" t="s">
        <v>3121</v>
      </c>
      <c r="B24" s="32" t="s">
        <v>3163</v>
      </c>
      <c r="C24" s="32" t="s">
        <v>3191</v>
      </c>
      <c r="D24" s="32"/>
      <c r="E24" s="33" t="s">
        <v>3192</v>
      </c>
      <c r="F24" s="33" t="s">
        <v>3193</v>
      </c>
      <c r="G24" s="33"/>
    </row>
    <row r="25" s="19" customFormat="1" ht="33" customHeight="1" spans="1:7">
      <c r="A25" s="32" t="s">
        <v>3121</v>
      </c>
      <c r="B25" s="32" t="s">
        <v>3163</v>
      </c>
      <c r="C25" s="32" t="s">
        <v>3194</v>
      </c>
      <c r="D25" s="32"/>
      <c r="E25" s="33" t="s">
        <v>3195</v>
      </c>
      <c r="F25" s="33" t="s">
        <v>3196</v>
      </c>
      <c r="G25" s="33"/>
    </row>
    <row r="26" s="19" customFormat="1" ht="33" customHeight="1" spans="1:7">
      <c r="A26" s="32" t="s">
        <v>3121</v>
      </c>
      <c r="B26" s="32" t="s">
        <v>3163</v>
      </c>
      <c r="C26" s="32" t="s">
        <v>3197</v>
      </c>
      <c r="D26" s="32"/>
      <c r="E26" s="33" t="s">
        <v>3198</v>
      </c>
      <c r="F26" s="33" t="s">
        <v>3199</v>
      </c>
      <c r="G26" s="33"/>
    </row>
    <row r="27" s="19" customFormat="1" ht="33" customHeight="1" spans="1:7">
      <c r="A27" s="32" t="s">
        <v>3121</v>
      </c>
      <c r="B27" s="32" t="s">
        <v>3163</v>
      </c>
      <c r="C27" s="32" t="s">
        <v>3200</v>
      </c>
      <c r="D27" s="32"/>
      <c r="E27" s="33" t="s">
        <v>3201</v>
      </c>
      <c r="F27" s="33" t="s">
        <v>3202</v>
      </c>
      <c r="G27" s="33"/>
    </row>
    <row r="28" s="19" customFormat="1" ht="33" customHeight="1" spans="1:7">
      <c r="A28" s="32" t="s">
        <v>3121</v>
      </c>
      <c r="B28" s="32" t="s">
        <v>3163</v>
      </c>
      <c r="C28" s="32" t="s">
        <v>3203</v>
      </c>
      <c r="D28" s="32"/>
      <c r="E28" s="33" t="s">
        <v>3204</v>
      </c>
      <c r="F28" s="33" t="s">
        <v>3205</v>
      </c>
      <c r="G28" s="33"/>
    </row>
    <row r="29" s="19" customFormat="1" ht="33" customHeight="1" spans="1:7">
      <c r="A29" s="32" t="s">
        <v>3121</v>
      </c>
      <c r="B29" s="32" t="s">
        <v>3163</v>
      </c>
      <c r="C29" s="32" t="s">
        <v>3206</v>
      </c>
      <c r="D29" s="32"/>
      <c r="E29" s="33" t="s">
        <v>3207</v>
      </c>
      <c r="F29" s="33" t="s">
        <v>3208</v>
      </c>
      <c r="G29" s="33"/>
    </row>
    <row r="30" s="19" customFormat="1" ht="33" customHeight="1" spans="1:7">
      <c r="A30" s="32" t="s">
        <v>3121</v>
      </c>
      <c r="B30" s="32" t="s">
        <v>3163</v>
      </c>
      <c r="C30" s="32" t="s">
        <v>3206</v>
      </c>
      <c r="D30" s="32"/>
      <c r="E30" s="33" t="s">
        <v>3207</v>
      </c>
      <c r="F30" s="33" t="s">
        <v>3208</v>
      </c>
      <c r="G30" s="33"/>
    </row>
    <row r="31" s="19" customFormat="1" ht="33" customHeight="1" spans="1:7">
      <c r="A31" s="32" t="s">
        <v>3121</v>
      </c>
      <c r="B31" s="32" t="s">
        <v>3209</v>
      </c>
      <c r="C31" s="32" t="s">
        <v>3210</v>
      </c>
      <c r="D31" s="32"/>
      <c r="E31" s="33" t="s">
        <v>3211</v>
      </c>
      <c r="F31" s="33" t="s">
        <v>3212</v>
      </c>
      <c r="G31" s="33"/>
    </row>
    <row r="32" s="19" customFormat="1" ht="33" customHeight="1" spans="1:7">
      <c r="A32" s="32" t="s">
        <v>3121</v>
      </c>
      <c r="B32" s="32" t="s">
        <v>3209</v>
      </c>
      <c r="C32" s="32" t="s">
        <v>3213</v>
      </c>
      <c r="D32" s="32"/>
      <c r="E32" s="33" t="s">
        <v>3214</v>
      </c>
      <c r="F32" s="33" t="s">
        <v>3215</v>
      </c>
      <c r="G32" s="33"/>
    </row>
    <row r="33" s="19" customFormat="1" ht="33" customHeight="1" spans="1:7">
      <c r="A33" s="32" t="s">
        <v>3121</v>
      </c>
      <c r="B33" s="32" t="s">
        <v>3209</v>
      </c>
      <c r="C33" s="32" t="s">
        <v>3216</v>
      </c>
      <c r="D33" s="32"/>
      <c r="E33" s="32"/>
      <c r="F33" s="33"/>
      <c r="G33" s="33"/>
    </row>
    <row r="34" s="19" customFormat="1" ht="33" customHeight="1" spans="1:7">
      <c r="A34" s="32" t="s">
        <v>3121</v>
      </c>
      <c r="B34" s="32" t="s">
        <v>3209</v>
      </c>
      <c r="C34" s="32" t="s">
        <v>3217</v>
      </c>
      <c r="D34" s="32"/>
      <c r="E34" s="32"/>
      <c r="F34" s="33"/>
      <c r="G34" s="33"/>
    </row>
    <row r="35" s="19" customFormat="1" ht="33" customHeight="1" spans="1:7">
      <c r="A35" s="32" t="s">
        <v>3121</v>
      </c>
      <c r="B35" s="32" t="s">
        <v>3209</v>
      </c>
      <c r="C35" s="32" t="s">
        <v>3218</v>
      </c>
      <c r="D35" s="32"/>
      <c r="E35" s="32" t="s">
        <v>3219</v>
      </c>
      <c r="F35" s="33" t="s">
        <v>3220</v>
      </c>
      <c r="G35" s="33"/>
    </row>
    <row r="36" s="19" customFormat="1" ht="33" customHeight="1" spans="1:7">
      <c r="A36" s="32" t="s">
        <v>3121</v>
      </c>
      <c r="B36" s="32" t="s">
        <v>3209</v>
      </c>
      <c r="C36" s="32" t="s">
        <v>3221</v>
      </c>
      <c r="D36" s="32"/>
      <c r="E36" s="32" t="s">
        <v>3222</v>
      </c>
      <c r="F36" s="33" t="s">
        <v>3223</v>
      </c>
      <c r="G36" s="33"/>
    </row>
    <row r="37" s="19" customFormat="1" ht="33" customHeight="1" spans="1:7">
      <c r="A37" s="32" t="s">
        <v>3121</v>
      </c>
      <c r="B37" s="32" t="s">
        <v>3209</v>
      </c>
      <c r="C37" s="32" t="s">
        <v>3224</v>
      </c>
      <c r="D37" s="32"/>
      <c r="E37" s="32" t="s">
        <v>3225</v>
      </c>
      <c r="F37" s="33" t="s">
        <v>3226</v>
      </c>
      <c r="G37" s="33"/>
    </row>
    <row r="38" s="19" customFormat="1" ht="33" customHeight="1" spans="1:7">
      <c r="A38" s="32" t="s">
        <v>3121</v>
      </c>
      <c r="B38" s="32" t="s">
        <v>3227</v>
      </c>
      <c r="C38" s="32" t="s">
        <v>3228</v>
      </c>
      <c r="D38" s="32"/>
      <c r="E38" s="33" t="s">
        <v>3229</v>
      </c>
      <c r="F38" s="33" t="s">
        <v>3230</v>
      </c>
      <c r="G38" s="33"/>
    </row>
    <row r="39" s="19" customFormat="1" ht="33" customHeight="1" spans="1:7">
      <c r="A39" s="32" t="s">
        <v>3121</v>
      </c>
      <c r="B39" s="32" t="s">
        <v>3227</v>
      </c>
      <c r="C39" s="32" t="s">
        <v>3231</v>
      </c>
      <c r="D39" s="32"/>
      <c r="E39" s="33" t="s">
        <v>3232</v>
      </c>
      <c r="F39" s="33" t="s">
        <v>3233</v>
      </c>
      <c r="G39" s="33"/>
    </row>
    <row r="40" s="19" customFormat="1" ht="33" customHeight="1" spans="1:7">
      <c r="A40" s="32" t="s">
        <v>3121</v>
      </c>
      <c r="B40" s="32" t="s">
        <v>3227</v>
      </c>
      <c r="C40" s="32" t="s">
        <v>3097</v>
      </c>
      <c r="D40" s="32"/>
      <c r="E40" s="33" t="s">
        <v>3234</v>
      </c>
      <c r="F40" s="33" t="s">
        <v>3235</v>
      </c>
      <c r="G40" s="33"/>
    </row>
    <row r="41" s="19" customFormat="1" ht="33" customHeight="1" spans="1:7">
      <c r="A41" s="32" t="s">
        <v>3121</v>
      </c>
      <c r="B41" s="32" t="s">
        <v>3227</v>
      </c>
      <c r="C41" s="32" t="s">
        <v>3236</v>
      </c>
      <c r="D41" s="32"/>
      <c r="E41" s="33" t="s">
        <v>3237</v>
      </c>
      <c r="F41" s="33" t="s">
        <v>3238</v>
      </c>
      <c r="G41" s="33"/>
    </row>
    <row r="42" s="19" customFormat="1" ht="33" customHeight="1" spans="1:7">
      <c r="A42" s="32" t="s">
        <v>3121</v>
      </c>
      <c r="B42" s="32" t="s">
        <v>3227</v>
      </c>
      <c r="C42" s="32" t="s">
        <v>3239</v>
      </c>
      <c r="D42" s="32"/>
      <c r="E42" s="33" t="s">
        <v>3240</v>
      </c>
      <c r="F42" s="33" t="s">
        <v>3241</v>
      </c>
      <c r="G42" s="33"/>
    </row>
    <row r="43" s="19" customFormat="1" ht="33" customHeight="1" spans="1:7">
      <c r="A43" s="32" t="s">
        <v>3121</v>
      </c>
      <c r="B43" s="32" t="s">
        <v>3242</v>
      </c>
      <c r="C43" s="32" t="s">
        <v>3243</v>
      </c>
      <c r="D43" s="32"/>
      <c r="E43" s="33" t="s">
        <v>3244</v>
      </c>
      <c r="F43" s="33" t="s">
        <v>3245</v>
      </c>
      <c r="G43" s="33"/>
    </row>
    <row r="44" s="20" customFormat="1" ht="33" customHeight="1" spans="1:7">
      <c r="A44" s="34" t="s">
        <v>3246</v>
      </c>
      <c r="B44" s="35" t="s">
        <v>3247</v>
      </c>
      <c r="C44" s="35" t="s">
        <v>3248</v>
      </c>
      <c r="D44" s="34"/>
      <c r="E44" s="36" t="s">
        <v>3249</v>
      </c>
      <c r="F44" s="36" t="s">
        <v>3250</v>
      </c>
      <c r="G44" s="37"/>
    </row>
    <row r="45" s="20" customFormat="1" ht="33" customHeight="1" spans="1:7">
      <c r="A45" s="34" t="s">
        <v>3246</v>
      </c>
      <c r="B45" s="35" t="s">
        <v>3251</v>
      </c>
      <c r="C45" s="35" t="s">
        <v>3252</v>
      </c>
      <c r="D45" s="34"/>
      <c r="E45" s="36" t="s">
        <v>3253</v>
      </c>
      <c r="F45" s="36" t="s">
        <v>3254</v>
      </c>
      <c r="G45" s="37"/>
    </row>
    <row r="46" s="21" customFormat="1" ht="33" customHeight="1" spans="1:7">
      <c r="A46" s="38" t="s">
        <v>3246</v>
      </c>
      <c r="B46" s="38" t="s">
        <v>3255</v>
      </c>
      <c r="C46" s="39"/>
      <c r="D46" s="39"/>
      <c r="E46" s="39" t="s">
        <v>3256</v>
      </c>
      <c r="F46" s="38" t="s">
        <v>3257</v>
      </c>
      <c r="G46" s="39"/>
    </row>
    <row r="47" s="21" customFormat="1" ht="33" customHeight="1" spans="1:7">
      <c r="A47" s="38" t="s">
        <v>3246</v>
      </c>
      <c r="B47" s="38" t="s">
        <v>3258</v>
      </c>
      <c r="C47" s="39"/>
      <c r="D47" s="39"/>
      <c r="E47" s="39" t="s">
        <v>3259</v>
      </c>
      <c r="F47" s="38" t="s">
        <v>3260</v>
      </c>
      <c r="G47" s="39"/>
    </row>
    <row r="48" s="21" customFormat="1" ht="33" customHeight="1" spans="1:7">
      <c r="A48" s="38" t="s">
        <v>3246</v>
      </c>
      <c r="B48" s="38" t="s">
        <v>3261</v>
      </c>
      <c r="C48" s="39"/>
      <c r="D48" s="39"/>
      <c r="E48" s="39" t="s">
        <v>3262</v>
      </c>
      <c r="F48" s="39" t="s">
        <v>3263</v>
      </c>
      <c r="G48" s="39"/>
    </row>
    <row r="49" s="22" customFormat="1" ht="33" customHeight="1" spans="1:7">
      <c r="A49" s="38" t="s">
        <v>3246</v>
      </c>
      <c r="B49" s="38" t="s">
        <v>3261</v>
      </c>
      <c r="C49" s="38" t="s">
        <v>3264</v>
      </c>
      <c r="D49" s="38"/>
      <c r="E49" s="39" t="s">
        <v>3265</v>
      </c>
      <c r="F49" s="38" t="s">
        <v>3266</v>
      </c>
      <c r="G49" s="39"/>
    </row>
    <row r="50" s="21" customFormat="1" ht="33" customHeight="1" spans="1:7">
      <c r="A50" s="38" t="s">
        <v>3246</v>
      </c>
      <c r="B50" s="38" t="s">
        <v>3267</v>
      </c>
      <c r="C50" s="39"/>
      <c r="D50" s="39"/>
      <c r="E50" s="39" t="s">
        <v>3268</v>
      </c>
      <c r="F50" s="39" t="s">
        <v>3269</v>
      </c>
      <c r="G50" s="39"/>
    </row>
    <row r="51" s="21" customFormat="1" ht="33" customHeight="1" spans="1:7">
      <c r="A51" s="38" t="s">
        <v>3246</v>
      </c>
      <c r="B51" s="38" t="s">
        <v>3270</v>
      </c>
      <c r="C51" s="39"/>
      <c r="D51" s="39"/>
      <c r="E51" s="39" t="s">
        <v>3271</v>
      </c>
      <c r="F51" s="39" t="s">
        <v>3272</v>
      </c>
      <c r="G51" s="39"/>
    </row>
    <row r="52" s="21" customFormat="1" ht="33" customHeight="1" spans="1:7">
      <c r="A52" s="38" t="s">
        <v>3246</v>
      </c>
      <c r="B52" s="38" t="s">
        <v>3273</v>
      </c>
      <c r="C52" s="39"/>
      <c r="D52" s="39"/>
      <c r="E52" s="39" t="s">
        <v>3274</v>
      </c>
      <c r="F52" s="39" t="s">
        <v>3275</v>
      </c>
      <c r="G52" s="39"/>
    </row>
    <row r="53" s="22" customFormat="1" ht="33" customHeight="1" spans="1:7">
      <c r="A53" s="38" t="s">
        <v>3246</v>
      </c>
      <c r="B53" s="38" t="s">
        <v>3276</v>
      </c>
      <c r="C53" s="38" t="s">
        <v>3277</v>
      </c>
      <c r="D53" s="38"/>
      <c r="E53" s="39" t="s">
        <v>3278</v>
      </c>
      <c r="F53" s="38" t="s">
        <v>3279</v>
      </c>
      <c r="G53" s="39"/>
    </row>
    <row r="54" s="22" customFormat="1" ht="33" customHeight="1" spans="1:7">
      <c r="A54" s="38" t="s">
        <v>3246</v>
      </c>
      <c r="B54" s="38" t="s">
        <v>3276</v>
      </c>
      <c r="C54" s="38" t="s">
        <v>3280</v>
      </c>
      <c r="D54" s="38"/>
      <c r="E54" s="39" t="s">
        <v>3281</v>
      </c>
      <c r="F54" s="38" t="s">
        <v>3282</v>
      </c>
      <c r="G54" s="39"/>
    </row>
    <row r="55" s="22" customFormat="1" ht="33" customHeight="1" spans="1:7">
      <c r="A55" s="38" t="s">
        <v>3246</v>
      </c>
      <c r="B55" s="38" t="s">
        <v>3283</v>
      </c>
      <c r="C55" s="38"/>
      <c r="D55" s="38"/>
      <c r="E55" s="39" t="s">
        <v>3284</v>
      </c>
      <c r="F55" s="39" t="s">
        <v>3285</v>
      </c>
      <c r="G55" s="39"/>
    </row>
    <row r="56" s="22" customFormat="1" ht="33" customHeight="1" spans="1:7">
      <c r="A56" s="38" t="s">
        <v>3246</v>
      </c>
      <c r="B56" s="38" t="s">
        <v>3286</v>
      </c>
      <c r="C56" s="38" t="s">
        <v>3287</v>
      </c>
      <c r="D56" s="38"/>
      <c r="E56" s="39" t="s">
        <v>3288</v>
      </c>
      <c r="F56" s="38" t="s">
        <v>3289</v>
      </c>
      <c r="G56" s="39"/>
    </row>
    <row r="57" s="22" customFormat="1" ht="33" customHeight="1" spans="1:7">
      <c r="A57" s="38" t="s">
        <v>3246</v>
      </c>
      <c r="B57" s="38" t="s">
        <v>3286</v>
      </c>
      <c r="C57" s="38" t="s">
        <v>3290</v>
      </c>
      <c r="D57" s="38"/>
      <c r="E57" s="39" t="s">
        <v>3291</v>
      </c>
      <c r="F57" s="38" t="s">
        <v>3292</v>
      </c>
      <c r="G57" s="39"/>
    </row>
    <row r="58" s="22" customFormat="1" ht="33" customHeight="1" spans="1:7">
      <c r="A58" s="38" t="s">
        <v>3246</v>
      </c>
      <c r="B58" s="38" t="s">
        <v>3286</v>
      </c>
      <c r="C58" s="38" t="s">
        <v>62</v>
      </c>
      <c r="D58" s="38"/>
      <c r="E58" s="39" t="s">
        <v>3293</v>
      </c>
      <c r="F58" s="38" t="s">
        <v>3294</v>
      </c>
      <c r="G58" s="39"/>
    </row>
    <row r="59" s="22" customFormat="1" ht="33" customHeight="1" spans="1:7">
      <c r="A59" s="38" t="s">
        <v>3246</v>
      </c>
      <c r="B59" s="38" t="s">
        <v>3286</v>
      </c>
      <c r="C59" s="38" t="s">
        <v>66</v>
      </c>
      <c r="D59" s="38"/>
      <c r="E59" s="39" t="s">
        <v>3295</v>
      </c>
      <c r="F59" s="38" t="s">
        <v>3296</v>
      </c>
      <c r="G59" s="39"/>
    </row>
    <row r="60" s="22" customFormat="1" ht="33" customHeight="1" spans="1:7">
      <c r="A60" s="38" t="s">
        <v>3246</v>
      </c>
      <c r="B60" s="38" t="s">
        <v>3286</v>
      </c>
      <c r="C60" s="38" t="s">
        <v>3297</v>
      </c>
      <c r="D60" s="38"/>
      <c r="E60" s="39" t="s">
        <v>3298</v>
      </c>
      <c r="F60" s="38" t="s">
        <v>3299</v>
      </c>
      <c r="G60" s="39"/>
    </row>
    <row r="61" s="22" customFormat="1" ht="33" customHeight="1" spans="1:7">
      <c r="A61" s="38" t="s">
        <v>3246</v>
      </c>
      <c r="B61" s="38" t="s">
        <v>4</v>
      </c>
      <c r="C61" s="38"/>
      <c r="D61" s="38"/>
      <c r="E61" s="39" t="s">
        <v>3211</v>
      </c>
      <c r="F61" s="39" t="s">
        <v>3212</v>
      </c>
      <c r="G61" s="39"/>
    </row>
    <row r="62" s="22" customFormat="1" ht="33" customHeight="1" spans="1:7">
      <c r="A62" s="38" t="s">
        <v>3246</v>
      </c>
      <c r="B62" s="38" t="s">
        <v>3300</v>
      </c>
      <c r="C62" s="38"/>
      <c r="D62" s="38"/>
      <c r="E62" s="39"/>
      <c r="F62" s="39" t="s">
        <v>3301</v>
      </c>
      <c r="G62" s="39"/>
    </row>
    <row r="63" s="22" customFormat="1" ht="33" customHeight="1" spans="1:7">
      <c r="A63" s="38" t="s">
        <v>3246</v>
      </c>
      <c r="B63" s="38" t="s">
        <v>3302</v>
      </c>
      <c r="C63" s="38"/>
      <c r="D63" s="38"/>
      <c r="E63" s="39" t="s">
        <v>3303</v>
      </c>
      <c r="F63" s="39" t="s">
        <v>3304</v>
      </c>
      <c r="G63" s="39"/>
    </row>
    <row r="64" s="22" customFormat="1" ht="33" customHeight="1" spans="1:7">
      <c r="A64" s="38" t="s">
        <v>3246</v>
      </c>
      <c r="B64" s="38" t="s">
        <v>3217</v>
      </c>
      <c r="C64" s="38"/>
      <c r="D64" s="38"/>
      <c r="E64" s="39" t="s">
        <v>3305</v>
      </c>
      <c r="F64" s="38" t="s">
        <v>3306</v>
      </c>
      <c r="G64" s="39"/>
    </row>
    <row r="65" s="22" customFormat="1" ht="33" customHeight="1" spans="1:7">
      <c r="A65" s="38" t="s">
        <v>3246</v>
      </c>
      <c r="B65" s="38" t="s">
        <v>3307</v>
      </c>
      <c r="C65" s="39"/>
      <c r="D65" s="39"/>
      <c r="E65" s="39" t="s">
        <v>3308</v>
      </c>
      <c r="F65" s="38" t="s">
        <v>3309</v>
      </c>
      <c r="G65" s="39"/>
    </row>
    <row r="66" s="22" customFormat="1" ht="33" customHeight="1" spans="1:7">
      <c r="A66" s="38" t="s">
        <v>3246</v>
      </c>
      <c r="B66" s="38" t="s">
        <v>3310</v>
      </c>
      <c r="C66" s="38"/>
      <c r="D66" s="38"/>
      <c r="E66" s="39" t="s">
        <v>3311</v>
      </c>
      <c r="F66" s="38" t="s">
        <v>3312</v>
      </c>
      <c r="G66" s="39"/>
    </row>
    <row r="67" s="22" customFormat="1" ht="33" customHeight="1" spans="1:7">
      <c r="A67" s="38" t="s">
        <v>3246</v>
      </c>
      <c r="B67" s="38" t="s">
        <v>3313</v>
      </c>
      <c r="C67" s="38"/>
      <c r="D67" s="38"/>
      <c r="E67" s="39" t="s">
        <v>3314</v>
      </c>
      <c r="F67" s="38" t="s">
        <v>3315</v>
      </c>
      <c r="G67" s="39"/>
    </row>
    <row r="68" s="22" customFormat="1" ht="33" customHeight="1" spans="1:7">
      <c r="A68" s="38" t="s">
        <v>3246</v>
      </c>
      <c r="B68" s="38" t="s">
        <v>3316</v>
      </c>
      <c r="C68" s="38"/>
      <c r="D68" s="38"/>
      <c r="E68" s="38" t="s">
        <v>3317</v>
      </c>
      <c r="F68" s="38" t="s">
        <v>3318</v>
      </c>
      <c r="G68" s="39"/>
    </row>
    <row r="69" s="23" customFormat="1" ht="33" customHeight="1" spans="1:7">
      <c r="A69" s="40" t="s">
        <v>3319</v>
      </c>
      <c r="B69" s="40" t="s">
        <v>3320</v>
      </c>
      <c r="C69" s="41" t="s">
        <v>3321</v>
      </c>
      <c r="D69" s="40"/>
      <c r="E69" s="42" t="s">
        <v>3322</v>
      </c>
      <c r="F69" s="42" t="s">
        <v>3323</v>
      </c>
      <c r="G69" s="40"/>
    </row>
    <row r="70" s="23" customFormat="1" ht="33" customHeight="1" spans="1:7">
      <c r="A70" s="40" t="s">
        <v>3319</v>
      </c>
      <c r="B70" s="40" t="s">
        <v>3324</v>
      </c>
      <c r="C70" s="41" t="s">
        <v>3325</v>
      </c>
      <c r="D70" s="40"/>
      <c r="E70" s="42" t="s">
        <v>3326</v>
      </c>
      <c r="F70" s="42" t="s">
        <v>3327</v>
      </c>
      <c r="G70" s="40"/>
    </row>
    <row r="71" s="19" customFormat="1" ht="33" customHeight="1" spans="1:7">
      <c r="A71" s="32" t="s">
        <v>3319</v>
      </c>
      <c r="B71" s="32" t="s">
        <v>3328</v>
      </c>
      <c r="C71" s="32" t="s">
        <v>3329</v>
      </c>
      <c r="D71" s="32"/>
      <c r="E71" s="33" t="s">
        <v>3330</v>
      </c>
      <c r="F71" s="33" t="s">
        <v>3331</v>
      </c>
      <c r="G71" s="32"/>
    </row>
    <row r="72" s="19" customFormat="1" ht="33" customHeight="1" spans="1:7">
      <c r="A72" s="32" t="s">
        <v>3319</v>
      </c>
      <c r="B72" s="32" t="s">
        <v>3328</v>
      </c>
      <c r="C72" s="32" t="s">
        <v>3332</v>
      </c>
      <c r="D72" s="32"/>
      <c r="E72" s="33" t="s">
        <v>3333</v>
      </c>
      <c r="F72" s="33" t="s">
        <v>3334</v>
      </c>
      <c r="G72" s="32"/>
    </row>
    <row r="73" s="19" customFormat="1" ht="33" customHeight="1" spans="1:7">
      <c r="A73" s="32" t="s">
        <v>3319</v>
      </c>
      <c r="B73" s="32" t="s">
        <v>3328</v>
      </c>
      <c r="C73" s="32" t="s">
        <v>3335</v>
      </c>
      <c r="D73" s="32"/>
      <c r="E73" s="33" t="s">
        <v>3336</v>
      </c>
      <c r="F73" s="33" t="s">
        <v>3337</v>
      </c>
      <c r="G73" s="32"/>
    </row>
    <row r="74" s="19" customFormat="1" ht="33" customHeight="1" spans="1:10">
      <c r="A74" s="32" t="s">
        <v>3319</v>
      </c>
      <c r="B74" s="32" t="s">
        <v>3328</v>
      </c>
      <c r="C74" s="32" t="s">
        <v>3338</v>
      </c>
      <c r="D74" s="32"/>
      <c r="E74" s="33" t="s">
        <v>3339</v>
      </c>
      <c r="F74" s="33" t="s">
        <v>3340</v>
      </c>
      <c r="G74" s="32"/>
      <c r="J74" s="46"/>
    </row>
    <row r="75" s="19" customFormat="1" ht="33" customHeight="1" spans="1:7">
      <c r="A75" s="32" t="s">
        <v>3319</v>
      </c>
      <c r="B75" s="32" t="s">
        <v>3341</v>
      </c>
      <c r="C75" s="32"/>
      <c r="D75" s="32"/>
      <c r="E75" s="33" t="s">
        <v>3342</v>
      </c>
      <c r="F75" s="33" t="s">
        <v>3343</v>
      </c>
      <c r="G75" s="33"/>
    </row>
    <row r="76" s="19" customFormat="1" ht="33" customHeight="1" spans="1:7">
      <c r="A76" s="32" t="s">
        <v>3319</v>
      </c>
      <c r="B76" s="32" t="s">
        <v>3341</v>
      </c>
      <c r="C76" s="32"/>
      <c r="D76" s="32"/>
      <c r="E76" s="33" t="s">
        <v>3344</v>
      </c>
      <c r="F76" s="33" t="s">
        <v>3345</v>
      </c>
      <c r="G76" s="33"/>
    </row>
    <row r="77" s="19" customFormat="1" ht="33" customHeight="1" spans="1:7">
      <c r="A77" s="32" t="s">
        <v>3319</v>
      </c>
      <c r="B77" s="32" t="s">
        <v>3346</v>
      </c>
      <c r="C77" s="32"/>
      <c r="D77" s="32"/>
      <c r="E77" s="33" t="s">
        <v>3347</v>
      </c>
      <c r="F77" s="33" t="s">
        <v>3348</v>
      </c>
      <c r="G77" s="33"/>
    </row>
    <row r="78" s="19" customFormat="1" ht="33" customHeight="1" spans="1:7">
      <c r="A78" s="32" t="s">
        <v>3319</v>
      </c>
      <c r="B78" s="32" t="s">
        <v>3349</v>
      </c>
      <c r="C78" s="32"/>
      <c r="D78" s="32"/>
      <c r="E78" s="33" t="s">
        <v>3350</v>
      </c>
      <c r="F78" s="33" t="s">
        <v>3351</v>
      </c>
      <c r="G78" s="33"/>
    </row>
    <row r="79" s="19" customFormat="1" ht="33" customHeight="1" spans="1:7">
      <c r="A79" s="32" t="s">
        <v>3319</v>
      </c>
      <c r="B79" s="32" t="s">
        <v>3</v>
      </c>
      <c r="C79" s="32" t="s">
        <v>3352</v>
      </c>
      <c r="D79" s="32"/>
      <c r="E79" s="33" t="s">
        <v>3353</v>
      </c>
      <c r="F79" s="33" t="s">
        <v>3354</v>
      </c>
      <c r="G79" s="33"/>
    </row>
    <row r="80" s="19" customFormat="1" ht="33" customHeight="1" spans="1:7">
      <c r="A80" s="32" t="s">
        <v>3319</v>
      </c>
      <c r="B80" s="32" t="s">
        <v>3</v>
      </c>
      <c r="C80" s="32" t="s">
        <v>3355</v>
      </c>
      <c r="D80" s="32"/>
      <c r="E80" s="33" t="s">
        <v>3356</v>
      </c>
      <c r="F80" s="33" t="s">
        <v>3357</v>
      </c>
      <c r="G80" s="33"/>
    </row>
    <row r="81" s="19" customFormat="1" ht="33" customHeight="1" spans="1:7">
      <c r="A81" s="32" t="s">
        <v>3319</v>
      </c>
      <c r="B81" s="32" t="s">
        <v>3</v>
      </c>
      <c r="C81" s="32" t="s">
        <v>3358</v>
      </c>
      <c r="D81" s="32"/>
      <c r="E81" s="33" t="s">
        <v>3359</v>
      </c>
      <c r="F81" s="33" t="s">
        <v>3360</v>
      </c>
      <c r="G81" s="33"/>
    </row>
    <row r="82" s="19" customFormat="1" ht="33" customHeight="1" spans="1:7">
      <c r="A82" s="32" t="s">
        <v>3319</v>
      </c>
      <c r="B82" s="32" t="s">
        <v>3</v>
      </c>
      <c r="C82" s="32" t="s">
        <v>3361</v>
      </c>
      <c r="D82" s="32"/>
      <c r="E82" s="33" t="s">
        <v>3362</v>
      </c>
      <c r="F82" s="33" t="s">
        <v>3363</v>
      </c>
      <c r="G82" s="33"/>
    </row>
    <row r="83" s="19" customFormat="1" ht="33" customHeight="1" spans="1:7">
      <c r="A83" s="32" t="s">
        <v>3319</v>
      </c>
      <c r="B83" s="32" t="s">
        <v>3</v>
      </c>
      <c r="C83" s="32" t="s">
        <v>3364</v>
      </c>
      <c r="D83" s="32"/>
      <c r="E83" s="33" t="s">
        <v>3365</v>
      </c>
      <c r="F83" s="33" t="s">
        <v>3366</v>
      </c>
      <c r="G83" s="33"/>
    </row>
    <row r="84" s="19" customFormat="1" ht="33" customHeight="1" spans="1:7">
      <c r="A84" s="32" t="s">
        <v>3319</v>
      </c>
      <c r="B84" s="32" t="s">
        <v>3</v>
      </c>
      <c r="C84" s="32" t="s">
        <v>3367</v>
      </c>
      <c r="D84" s="32"/>
      <c r="E84" s="33" t="s">
        <v>3368</v>
      </c>
      <c r="F84" s="33" t="s">
        <v>3369</v>
      </c>
      <c r="G84" s="33"/>
    </row>
    <row r="85" s="19" customFormat="1" ht="33" customHeight="1" spans="1:7">
      <c r="A85" s="32" t="s">
        <v>3319</v>
      </c>
      <c r="B85" s="32" t="s">
        <v>3</v>
      </c>
      <c r="C85" s="32" t="s">
        <v>3370</v>
      </c>
      <c r="D85" s="32"/>
      <c r="E85" s="33" t="s">
        <v>3371</v>
      </c>
      <c r="F85" s="33" t="s">
        <v>3372</v>
      </c>
      <c r="G85" s="33"/>
    </row>
    <row r="86" s="19" customFormat="1" ht="33" customHeight="1" spans="1:7">
      <c r="A86" s="32" t="s">
        <v>3319</v>
      </c>
      <c r="B86" s="32" t="s">
        <v>3</v>
      </c>
      <c r="C86" s="32" t="s">
        <v>3373</v>
      </c>
      <c r="D86" s="32"/>
      <c r="E86" s="33" t="s">
        <v>3374</v>
      </c>
      <c r="F86" s="33" t="s">
        <v>3375</v>
      </c>
      <c r="G86" s="33"/>
    </row>
    <row r="87" s="19" customFormat="1" ht="33" customHeight="1" spans="1:7">
      <c r="A87" s="32" t="s">
        <v>3319</v>
      </c>
      <c r="B87" s="32" t="s">
        <v>3</v>
      </c>
      <c r="C87" s="32" t="s">
        <v>3373</v>
      </c>
      <c r="D87" s="32"/>
      <c r="E87" s="33" t="s">
        <v>3376</v>
      </c>
      <c r="F87" s="33" t="s">
        <v>3377</v>
      </c>
      <c r="G87" s="33"/>
    </row>
    <row r="88" s="19" customFormat="1" ht="33" customHeight="1" spans="1:7">
      <c r="A88" s="32" t="s">
        <v>3319</v>
      </c>
      <c r="B88" s="32" t="s">
        <v>3</v>
      </c>
      <c r="C88" s="32" t="s">
        <v>3373</v>
      </c>
      <c r="D88" s="32"/>
      <c r="E88" s="33" t="s">
        <v>3378</v>
      </c>
      <c r="F88" s="33" t="s">
        <v>3379</v>
      </c>
      <c r="G88" s="33"/>
    </row>
    <row r="89" s="19" customFormat="1" ht="33" customHeight="1" spans="1:7">
      <c r="A89" s="32" t="s">
        <v>3319</v>
      </c>
      <c r="B89" s="32" t="s">
        <v>3380</v>
      </c>
      <c r="C89" s="32" t="s">
        <v>3381</v>
      </c>
      <c r="D89" s="32"/>
      <c r="E89" s="33" t="s">
        <v>3382</v>
      </c>
      <c r="F89" s="33" t="s">
        <v>3383</v>
      </c>
      <c r="G89" s="32"/>
    </row>
    <row r="90" s="19" customFormat="1" ht="33" customHeight="1" spans="1:7">
      <c r="A90" s="32" t="s">
        <v>3319</v>
      </c>
      <c r="B90" s="32" t="s">
        <v>3380</v>
      </c>
      <c r="C90" s="32" t="s">
        <v>3384</v>
      </c>
      <c r="D90" s="32"/>
      <c r="E90" s="33" t="s">
        <v>3385</v>
      </c>
      <c r="F90" s="33" t="s">
        <v>3386</v>
      </c>
      <c r="G90" s="32"/>
    </row>
    <row r="91" s="19" customFormat="1" ht="33" customHeight="1" spans="1:7">
      <c r="A91" s="32" t="s">
        <v>3319</v>
      </c>
      <c r="B91" s="32" t="s">
        <v>3380</v>
      </c>
      <c r="C91" s="32" t="s">
        <v>3387</v>
      </c>
      <c r="D91" s="32"/>
      <c r="E91" s="33" t="s">
        <v>3388</v>
      </c>
      <c r="F91" s="33" t="s">
        <v>3389</v>
      </c>
      <c r="G91" s="33"/>
    </row>
    <row r="92" s="19" customFormat="1" ht="33" customHeight="1" spans="1:7">
      <c r="A92" s="32" t="s">
        <v>3319</v>
      </c>
      <c r="B92" s="32" t="s">
        <v>3380</v>
      </c>
      <c r="C92" s="32" t="s">
        <v>3390</v>
      </c>
      <c r="D92" s="32"/>
      <c r="E92" s="33" t="s">
        <v>3391</v>
      </c>
      <c r="F92" s="33" t="s">
        <v>3392</v>
      </c>
      <c r="G92" s="33"/>
    </row>
    <row r="93" s="19" customFormat="1" ht="33" customHeight="1" spans="1:7">
      <c r="A93" s="32" t="s">
        <v>3319</v>
      </c>
      <c r="B93" s="32" t="s">
        <v>3380</v>
      </c>
      <c r="C93" s="32" t="s">
        <v>3393</v>
      </c>
      <c r="D93" s="32"/>
      <c r="E93" s="33" t="s">
        <v>3394</v>
      </c>
      <c r="F93" s="33" t="s">
        <v>3395</v>
      </c>
      <c r="G93" s="33"/>
    </row>
    <row r="94" s="19" customFormat="1" ht="33" customHeight="1" spans="1:7">
      <c r="A94" s="32" t="s">
        <v>3319</v>
      </c>
      <c r="B94" s="32" t="s">
        <v>3380</v>
      </c>
      <c r="C94" s="32" t="s">
        <v>3396</v>
      </c>
      <c r="D94" s="32"/>
      <c r="E94" s="33" t="s">
        <v>3397</v>
      </c>
      <c r="F94" s="33" t="s">
        <v>3398</v>
      </c>
      <c r="G94" s="33"/>
    </row>
    <row r="95" s="19" customFormat="1" ht="33" customHeight="1" spans="1:7">
      <c r="A95" s="32" t="s">
        <v>3319</v>
      </c>
      <c r="B95" s="32" t="s">
        <v>3399</v>
      </c>
      <c r="C95" s="32" t="s">
        <v>3400</v>
      </c>
      <c r="D95" s="32"/>
      <c r="E95" s="33" t="s">
        <v>3401</v>
      </c>
      <c r="F95" s="33" t="s">
        <v>3402</v>
      </c>
      <c r="G95" s="33"/>
    </row>
    <row r="96" s="19" customFormat="1" ht="33" customHeight="1" spans="1:7">
      <c r="A96" s="32" t="s">
        <v>3319</v>
      </c>
      <c r="B96" s="32" t="s">
        <v>3403</v>
      </c>
      <c r="C96" s="32" t="s">
        <v>3404</v>
      </c>
      <c r="D96" s="32"/>
      <c r="E96" s="33" t="s">
        <v>3405</v>
      </c>
      <c r="F96" s="33" t="s">
        <v>3406</v>
      </c>
      <c r="G96" s="33"/>
    </row>
    <row r="97" s="19" customFormat="1" ht="33" customHeight="1" spans="1:7">
      <c r="A97" s="32" t="s">
        <v>3246</v>
      </c>
      <c r="B97" s="32" t="s">
        <v>3407</v>
      </c>
      <c r="C97" s="32" t="s">
        <v>3408</v>
      </c>
      <c r="D97" s="32"/>
      <c r="E97" s="33" t="s">
        <v>3409</v>
      </c>
      <c r="F97" s="33" t="s">
        <v>3410</v>
      </c>
      <c r="G97" s="33"/>
    </row>
    <row r="98" s="19" customFormat="1" ht="33" customHeight="1" spans="1:7">
      <c r="A98" s="32" t="s">
        <v>3319</v>
      </c>
      <c r="B98" s="32" t="s">
        <v>3411</v>
      </c>
      <c r="C98" s="32"/>
      <c r="D98" s="33"/>
      <c r="E98" s="33" t="s">
        <v>3412</v>
      </c>
      <c r="F98" s="33" t="s">
        <v>3413</v>
      </c>
      <c r="G98" s="33"/>
    </row>
    <row r="99" s="19" customFormat="1" ht="33" customHeight="1" spans="1:7">
      <c r="A99" s="32" t="s">
        <v>3319</v>
      </c>
      <c r="B99" s="32" t="s">
        <v>3310</v>
      </c>
      <c r="C99" s="32"/>
      <c r="D99" s="32"/>
      <c r="E99" s="33" t="s">
        <v>3311</v>
      </c>
      <c r="F99" s="33" t="s">
        <v>3312</v>
      </c>
      <c r="G99" s="33"/>
    </row>
    <row r="100" s="19" customFormat="1" ht="33" customHeight="1" spans="1:7">
      <c r="A100" s="32" t="s">
        <v>3319</v>
      </c>
      <c r="B100" s="32" t="s">
        <v>3414</v>
      </c>
      <c r="C100" s="32"/>
      <c r="D100" s="32"/>
      <c r="E100" s="33" t="s">
        <v>3415</v>
      </c>
      <c r="F100" s="33" t="s">
        <v>3416</v>
      </c>
      <c r="G100" s="33"/>
    </row>
    <row r="101" s="19" customFormat="1" ht="33" customHeight="1" spans="1:7">
      <c r="A101" s="32" t="s">
        <v>3319</v>
      </c>
      <c r="B101" s="32" t="s">
        <v>3417</v>
      </c>
      <c r="C101" s="32"/>
      <c r="D101" s="32"/>
      <c r="E101" s="33" t="s">
        <v>3418</v>
      </c>
      <c r="F101" s="33" t="s">
        <v>3419</v>
      </c>
      <c r="G101" s="33"/>
    </row>
    <row r="102" s="19" customFormat="1" ht="33" customHeight="1" spans="1:7">
      <c r="A102" s="32" t="s">
        <v>3319</v>
      </c>
      <c r="B102" s="19" t="s">
        <v>3420</v>
      </c>
      <c r="C102" s="32"/>
      <c r="D102" s="32"/>
      <c r="E102" s="33" t="s">
        <v>3421</v>
      </c>
      <c r="F102" s="33" t="s">
        <v>3422</v>
      </c>
      <c r="G102" s="33"/>
    </row>
    <row r="103" s="20" customFormat="1" ht="33" customHeight="1" spans="1:7">
      <c r="A103" s="34" t="s">
        <v>3423</v>
      </c>
      <c r="B103" s="34" t="s">
        <v>3424</v>
      </c>
      <c r="C103" s="34" t="s">
        <v>3425</v>
      </c>
      <c r="D103" s="34"/>
      <c r="E103" s="37" t="s">
        <v>3426</v>
      </c>
      <c r="F103" s="37" t="s">
        <v>3427</v>
      </c>
      <c r="G103" s="37"/>
    </row>
    <row r="104" s="20" customFormat="1" ht="33" customHeight="1" spans="1:7">
      <c r="A104" s="34" t="s">
        <v>3423</v>
      </c>
      <c r="B104" s="34" t="s">
        <v>3428</v>
      </c>
      <c r="C104" s="35" t="s">
        <v>3429</v>
      </c>
      <c r="D104" s="34"/>
      <c r="E104" s="36" t="s">
        <v>3430</v>
      </c>
      <c r="F104" s="36" t="s">
        <v>3431</v>
      </c>
      <c r="G104" s="37"/>
    </row>
    <row r="105" s="22" customFormat="1" ht="33" customHeight="1" spans="1:7">
      <c r="A105" s="38" t="s">
        <v>3423</v>
      </c>
      <c r="B105" s="38" t="s">
        <v>3432</v>
      </c>
      <c r="C105" s="38"/>
      <c r="D105" s="38"/>
      <c r="E105" s="39" t="s">
        <v>3433</v>
      </c>
      <c r="F105" s="39" t="s">
        <v>3434</v>
      </c>
      <c r="G105" s="39"/>
    </row>
    <row r="106" s="22" customFormat="1" ht="33" customHeight="1" spans="1:7">
      <c r="A106" s="38" t="s">
        <v>3423</v>
      </c>
      <c r="B106" s="38" t="s">
        <v>3435</v>
      </c>
      <c r="C106" s="38"/>
      <c r="D106" s="38"/>
      <c r="E106" s="39" t="s">
        <v>3436</v>
      </c>
      <c r="F106" s="39" t="s">
        <v>3437</v>
      </c>
      <c r="G106" s="39"/>
    </row>
    <row r="107" s="22" customFormat="1" ht="33" customHeight="1" spans="1:7">
      <c r="A107" s="38" t="s">
        <v>3423</v>
      </c>
      <c r="B107" s="38" t="s">
        <v>3438</v>
      </c>
      <c r="C107" s="38"/>
      <c r="D107" s="38"/>
      <c r="E107" s="39" t="s">
        <v>3439</v>
      </c>
      <c r="F107" s="39" t="s">
        <v>3440</v>
      </c>
      <c r="G107" s="39"/>
    </row>
    <row r="108" s="22" customFormat="1" ht="33" customHeight="1" spans="1:7">
      <c r="A108" s="38" t="s">
        <v>3423</v>
      </c>
      <c r="B108" s="38" t="s">
        <v>3302</v>
      </c>
      <c r="C108" s="38"/>
      <c r="D108" s="38"/>
      <c r="E108" s="39" t="s">
        <v>3441</v>
      </c>
      <c r="F108" s="39" t="s">
        <v>3442</v>
      </c>
      <c r="G108" s="39"/>
    </row>
    <row r="109" s="22" customFormat="1" ht="33" customHeight="1" spans="1:7">
      <c r="A109" s="38" t="s">
        <v>3423</v>
      </c>
      <c r="B109" s="38" t="s">
        <v>3443</v>
      </c>
      <c r="C109" s="38"/>
      <c r="D109" s="38"/>
      <c r="E109" s="39" t="s">
        <v>3444</v>
      </c>
      <c r="F109" s="39" t="s">
        <v>3445</v>
      </c>
      <c r="G109" s="39"/>
    </row>
    <row r="110" s="22" customFormat="1" ht="33" customHeight="1" spans="1:7">
      <c r="A110" s="38" t="s">
        <v>3423</v>
      </c>
      <c r="B110" s="38" t="s">
        <v>3087</v>
      </c>
      <c r="C110" s="38"/>
      <c r="D110" s="38"/>
      <c r="E110" s="39" t="s">
        <v>3446</v>
      </c>
      <c r="F110" s="39" t="s">
        <v>3447</v>
      </c>
      <c r="G110" s="39"/>
    </row>
    <row r="111" s="22" customFormat="1" ht="33" customHeight="1" spans="1:7">
      <c r="A111" s="38" t="s">
        <v>3423</v>
      </c>
      <c r="B111" s="38" t="s">
        <v>3448</v>
      </c>
      <c r="C111" s="38"/>
      <c r="D111" s="38"/>
      <c r="E111" s="39" t="s">
        <v>3449</v>
      </c>
      <c r="F111" s="39" t="s">
        <v>3450</v>
      </c>
      <c r="G111" s="39"/>
    </row>
    <row r="112" s="22" customFormat="1" ht="33" customHeight="1" spans="1:7">
      <c r="A112" s="38" t="s">
        <v>3423</v>
      </c>
      <c r="B112" s="38" t="s">
        <v>3451</v>
      </c>
      <c r="C112" s="38"/>
      <c r="D112" s="38"/>
      <c r="E112" s="39" t="s">
        <v>3452</v>
      </c>
      <c r="F112" s="39" t="s">
        <v>3453</v>
      </c>
      <c r="G112" s="39"/>
    </row>
    <row r="113" s="22" customFormat="1" ht="33" customHeight="1" spans="1:7">
      <c r="A113" s="38" t="s">
        <v>3423</v>
      </c>
      <c r="B113" s="38" t="s">
        <v>3454</v>
      </c>
      <c r="C113" s="38"/>
      <c r="D113" s="38"/>
      <c r="E113" s="39" t="s">
        <v>3455</v>
      </c>
      <c r="F113" s="39" t="s">
        <v>3456</v>
      </c>
      <c r="G113" s="39"/>
    </row>
    <row r="114" s="22" customFormat="1" ht="33" customHeight="1" spans="1:7">
      <c r="A114" s="38" t="s">
        <v>3423</v>
      </c>
      <c r="B114" s="38" t="s">
        <v>3084</v>
      </c>
      <c r="C114" s="38"/>
      <c r="D114" s="38"/>
      <c r="E114" s="39" t="s">
        <v>3457</v>
      </c>
      <c r="F114" s="39" t="s">
        <v>3458</v>
      </c>
      <c r="G114" s="39"/>
    </row>
    <row r="115" s="22" customFormat="1" ht="33" customHeight="1" spans="1:7">
      <c r="A115" s="38" t="s">
        <v>3423</v>
      </c>
      <c r="B115" s="38" t="s">
        <v>3083</v>
      </c>
      <c r="C115" s="38"/>
      <c r="D115" s="38"/>
      <c r="E115" s="39" t="s">
        <v>3459</v>
      </c>
      <c r="F115" s="39" t="s">
        <v>3460</v>
      </c>
      <c r="G115" s="39"/>
    </row>
    <row r="116" s="22" customFormat="1" ht="33" customHeight="1" spans="1:7">
      <c r="A116" s="38" t="s">
        <v>3423</v>
      </c>
      <c r="B116" s="38" t="s">
        <v>3461</v>
      </c>
      <c r="C116" s="38"/>
      <c r="D116" s="38"/>
      <c r="E116" s="39" t="s">
        <v>3462</v>
      </c>
      <c r="F116" s="39" t="s">
        <v>3463</v>
      </c>
      <c r="G116" s="39"/>
    </row>
    <row r="117" s="23" customFormat="1" ht="33" customHeight="1" spans="1:7">
      <c r="A117" s="40" t="s">
        <v>3464</v>
      </c>
      <c r="B117" s="40" t="s">
        <v>3465</v>
      </c>
      <c r="C117" s="41" t="s">
        <v>3466</v>
      </c>
      <c r="D117" s="40"/>
      <c r="E117" s="42" t="s">
        <v>3467</v>
      </c>
      <c r="F117" s="42" t="s">
        <v>3468</v>
      </c>
      <c r="G117" s="43"/>
    </row>
    <row r="118" s="23" customFormat="1" ht="33" customHeight="1" spans="1:7">
      <c r="A118" s="40" t="s">
        <v>3464</v>
      </c>
      <c r="B118" s="40" t="s">
        <v>3469</v>
      </c>
      <c r="C118" s="41" t="s">
        <v>3470</v>
      </c>
      <c r="D118" s="40"/>
      <c r="E118" s="42" t="s">
        <v>3471</v>
      </c>
      <c r="F118" s="42" t="s">
        <v>3472</v>
      </c>
      <c r="G118" s="43"/>
    </row>
    <row r="119" s="23" customFormat="1" ht="33" customHeight="1" spans="1:7">
      <c r="A119" s="40" t="s">
        <v>3464</v>
      </c>
      <c r="B119" s="40" t="s">
        <v>3469</v>
      </c>
      <c r="C119" s="41" t="s">
        <v>3473</v>
      </c>
      <c r="D119" s="40"/>
      <c r="E119" s="42" t="s">
        <v>3474</v>
      </c>
      <c r="F119" s="42" t="s">
        <v>3475</v>
      </c>
      <c r="G119" s="43"/>
    </row>
    <row r="120" s="23" customFormat="1" ht="33" customHeight="1" spans="1:7">
      <c r="A120" s="40" t="s">
        <v>3464</v>
      </c>
      <c r="B120" s="40" t="s">
        <v>3469</v>
      </c>
      <c r="C120" s="41" t="s">
        <v>3476</v>
      </c>
      <c r="D120" s="40"/>
      <c r="E120" s="42" t="s">
        <v>3477</v>
      </c>
      <c r="F120" s="42" t="s">
        <v>3478</v>
      </c>
      <c r="G120" s="43"/>
    </row>
    <row r="121" s="24" customFormat="1" ht="33" customHeight="1" spans="1:7">
      <c r="A121" s="44" t="s">
        <v>3479</v>
      </c>
      <c r="B121" s="44" t="s">
        <v>3480</v>
      </c>
      <c r="C121" s="44"/>
      <c r="D121" s="44"/>
      <c r="E121" s="45" t="s">
        <v>3481</v>
      </c>
      <c r="F121" s="45" t="s">
        <v>3482</v>
      </c>
      <c r="G121" s="45"/>
    </row>
    <row r="122" s="25" customFormat="1" ht="33" customHeight="1" spans="1:7">
      <c r="A122" s="44" t="s">
        <v>3479</v>
      </c>
      <c r="B122" s="44" t="s">
        <v>3483</v>
      </c>
      <c r="C122" s="44"/>
      <c r="D122" s="44"/>
      <c r="E122" s="45" t="s">
        <v>3484</v>
      </c>
      <c r="F122" s="45" t="s">
        <v>3485</v>
      </c>
      <c r="G122" s="45"/>
    </row>
    <row r="123" s="25" customFormat="1" ht="33" customHeight="1" spans="1:7">
      <c r="A123" s="44" t="s">
        <v>3479</v>
      </c>
      <c r="B123" s="44" t="s">
        <v>3486</v>
      </c>
      <c r="C123" s="44"/>
      <c r="D123" s="44"/>
      <c r="E123" s="45" t="s">
        <v>3487</v>
      </c>
      <c r="F123" s="45" t="s">
        <v>3488</v>
      </c>
      <c r="G123" s="45"/>
    </row>
    <row r="124" s="25" customFormat="1" ht="33" customHeight="1" spans="1:7">
      <c r="A124" s="44" t="s">
        <v>3479</v>
      </c>
      <c r="B124" s="44" t="s">
        <v>3489</v>
      </c>
      <c r="C124" s="44"/>
      <c r="D124" s="44"/>
      <c r="E124" s="45" t="s">
        <v>3490</v>
      </c>
      <c r="F124" s="45" t="s">
        <v>3491</v>
      </c>
      <c r="G124" s="45"/>
    </row>
    <row r="125" s="25" customFormat="1" ht="33" customHeight="1" spans="1:7">
      <c r="A125" s="44" t="s">
        <v>3479</v>
      </c>
      <c r="B125" s="44" t="s">
        <v>3492</v>
      </c>
      <c r="C125" s="44"/>
      <c r="D125" s="44"/>
      <c r="E125" s="45" t="s">
        <v>3493</v>
      </c>
      <c r="F125" s="45" t="s">
        <v>3494</v>
      </c>
      <c r="G125" s="45"/>
    </row>
    <row r="126" s="25" customFormat="1" ht="33" customHeight="1" spans="1:7">
      <c r="A126" s="44" t="s">
        <v>3479</v>
      </c>
      <c r="B126" s="44" t="s">
        <v>3495</v>
      </c>
      <c r="C126" s="44"/>
      <c r="D126" s="44"/>
      <c r="E126" s="45" t="s">
        <v>3496</v>
      </c>
      <c r="F126" s="45" t="s">
        <v>3497</v>
      </c>
      <c r="G126" s="45"/>
    </row>
    <row r="127" s="25" customFormat="1" ht="33" customHeight="1" spans="1:7">
      <c r="A127" s="44" t="s">
        <v>3479</v>
      </c>
      <c r="B127" s="44" t="s">
        <v>3498</v>
      </c>
      <c r="C127" s="44"/>
      <c r="D127" s="44"/>
      <c r="E127" s="45" t="s">
        <v>3499</v>
      </c>
      <c r="F127" s="45" t="s">
        <v>3500</v>
      </c>
      <c r="G127" s="45"/>
    </row>
    <row r="128" s="25" customFormat="1" ht="33" customHeight="1" spans="1:7">
      <c r="A128" s="44" t="s">
        <v>3479</v>
      </c>
      <c r="B128" s="44" t="s">
        <v>3501</v>
      </c>
      <c r="C128" s="44"/>
      <c r="D128" s="44"/>
      <c r="E128" s="45" t="s">
        <v>3502</v>
      </c>
      <c r="F128" s="45" t="s">
        <v>3503</v>
      </c>
      <c r="G128" s="45"/>
    </row>
    <row r="129" s="26" customFormat="1" ht="33" customHeight="1" spans="7:7">
      <c r="G129" s="27"/>
    </row>
    <row r="130" s="26" customFormat="1" ht="33" customHeight="1" spans="7:7">
      <c r="G130" s="27"/>
    </row>
    <row r="131" s="26" customFormat="1" ht="33" customHeight="1" spans="7:7">
      <c r="G131" s="27"/>
    </row>
    <row r="132" s="26" customFormat="1" ht="33" customHeight="1" spans="7:7">
      <c r="G132" s="27"/>
    </row>
    <row r="133" s="26" customFormat="1" ht="33" customHeight="1" spans="7:7">
      <c r="G133" s="27"/>
    </row>
    <row r="134" s="26" customFormat="1" ht="33" customHeight="1" spans="7:7">
      <c r="G134" s="27"/>
    </row>
    <row r="135" s="26" customFormat="1" ht="33" customHeight="1" spans="7:7">
      <c r="G135" s="27"/>
    </row>
    <row r="136" s="26" customFormat="1" ht="33" customHeight="1" spans="7:7">
      <c r="G136" s="27"/>
    </row>
    <row r="137" s="26" customFormat="1" ht="33" customHeight="1" spans="7:7">
      <c r="G137" s="27"/>
    </row>
    <row r="138" s="26" customFormat="1" ht="33" customHeight="1" spans="7:7">
      <c r="G138" s="27"/>
    </row>
    <row r="139" s="26" customFormat="1" ht="33" customHeight="1" spans="7:7">
      <c r="G139" s="27"/>
    </row>
    <row r="140" s="26" customFormat="1" ht="33" customHeight="1" spans="7:7">
      <c r="G140" s="27"/>
    </row>
    <row r="141" s="26" customFormat="1" ht="33" customHeight="1" spans="7:7">
      <c r="G141" s="27"/>
    </row>
    <row r="142" s="26" customFormat="1" ht="33" customHeight="1" spans="7:7">
      <c r="G142" s="27"/>
    </row>
    <row r="143" s="26" customFormat="1" ht="33" customHeight="1" spans="7:7">
      <c r="G143" s="27"/>
    </row>
    <row r="144" s="26" customFormat="1" ht="33" customHeight="1" spans="7:7">
      <c r="G144" s="27"/>
    </row>
    <row r="145" s="26" customFormat="1" ht="33" customHeight="1" spans="7:7">
      <c r="G145" s="27"/>
    </row>
    <row r="146" s="26" customFormat="1" ht="33" customHeight="1" spans="7:7">
      <c r="G146" s="27"/>
    </row>
    <row r="147" s="26" customFormat="1" ht="33" customHeight="1" spans="7:7">
      <c r="G147" s="27"/>
    </row>
    <row r="148" s="26" customFormat="1" ht="33" customHeight="1" spans="7:7">
      <c r="G148" s="27"/>
    </row>
    <row r="149" s="26" customFormat="1" ht="33" customHeight="1" spans="7:7">
      <c r="G149" s="27"/>
    </row>
    <row r="150" s="26" customFormat="1" ht="33" customHeight="1" spans="7:7">
      <c r="G150" s="27"/>
    </row>
    <row r="151" s="26" customFormat="1" ht="33" customHeight="1" spans="7:7">
      <c r="G151" s="27"/>
    </row>
    <row r="152" s="26" customFormat="1" ht="33" customHeight="1" spans="7:7">
      <c r="G152" s="27"/>
    </row>
    <row r="153" s="26" customFormat="1" ht="33" customHeight="1" spans="7:7">
      <c r="G153" s="27"/>
    </row>
    <row r="154" s="26" customFormat="1" ht="33" customHeight="1" spans="5:7">
      <c r="E154" s="27"/>
      <c r="F154" s="27"/>
      <c r="G154" s="27"/>
    </row>
    <row r="155" s="26" customFormat="1" ht="33" customHeight="1" spans="5:7">
      <c r="E155" s="27"/>
      <c r="F155" s="27"/>
      <c r="G155" s="27"/>
    </row>
    <row r="156" s="26" customFormat="1" ht="33" customHeight="1" spans="5:7">
      <c r="E156" s="27"/>
      <c r="F156" s="27"/>
      <c r="G156" s="27"/>
    </row>
    <row r="157" s="26" customFormat="1" ht="33" customHeight="1" spans="5:7">
      <c r="E157" s="27"/>
      <c r="F157" s="27"/>
      <c r="G157" s="27"/>
    </row>
    <row r="158" s="26" customFormat="1" ht="33" customHeight="1" spans="5:7">
      <c r="E158" s="27"/>
      <c r="F158" s="27"/>
      <c r="G158" s="27"/>
    </row>
    <row r="159" s="26" customFormat="1" ht="33" customHeight="1" spans="5:7">
      <c r="E159" s="27"/>
      <c r="F159" s="27"/>
      <c r="G159" s="27"/>
    </row>
    <row r="160" s="26" customFormat="1" ht="33" customHeight="1" spans="5:7">
      <c r="E160" s="27"/>
      <c r="F160" s="27"/>
      <c r="G160" s="27"/>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24" sqref="B24"/>
    </sheetView>
  </sheetViews>
  <sheetFormatPr defaultColWidth="9.14285714285714" defaultRowHeight="12.75"/>
  <cols>
    <col min="1" max="1" width="32" customWidth="1"/>
  </cols>
  <sheetData>
    <row r="1" ht="156" customHeight="1" spans="1:1">
      <c r="A1" t="str">
        <f>_xlfn.DISPIMG("ID_28A9600B049E4895B3C21AF69F307805",1)</f>
        <v>=DISPIMG("ID_28A9600B049E4895B3C21AF69F307805",1)</v>
      </c>
    </row>
  </sheetData>
  <sheetProtection algorithmName="SHA-512" hashValue="8PzY9W/FqNcKd4Tmb2lA3t5QKqsNHOLKWlwTGKr8Fzhfd79TsMtY7WM5CmzuOj2cojJ2k7aTc2SWnkPvo1w5Kw==" saltValue="bOWHf5k92VXceCbnBFcYWA==" spinCount="100000" sheet="1" objects="1"/>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7"/>
  <sheetViews>
    <sheetView workbookViewId="0">
      <selection activeCell="E6" sqref="E6"/>
    </sheetView>
  </sheetViews>
  <sheetFormatPr defaultColWidth="16.3333333333333" defaultRowHeight="19.9" customHeight="1"/>
  <cols>
    <col min="1" max="2" width="16.352380952381" style="1" customWidth="1"/>
    <col min="3" max="3" width="10.2571428571429" style="1" customWidth="1"/>
    <col min="4" max="6" width="16.352380952381" style="1" customWidth="1"/>
    <col min="7" max="7" width="10.2571428571429" style="1" customWidth="1"/>
    <col min="8" max="12" width="16.352380952381" style="1" customWidth="1"/>
    <col min="13" max="13" width="10.2571428571429" style="1" customWidth="1"/>
    <col min="14" max="16" width="16.352380952381" style="1" customWidth="1"/>
    <col min="17" max="17" width="10.2571428571429" style="1" customWidth="1"/>
    <col min="18" max="16383" width="16.352380952381" style="1" customWidth="1"/>
    <col min="16384" max="16384" width="16.3333333333333" style="2"/>
  </cols>
  <sheetData>
    <row r="1" s="1" customFormat="1" ht="40.65" customHeight="1" spans="1:18">
      <c r="A1" s="3" t="s">
        <v>3504</v>
      </c>
      <c r="B1" s="4" t="s">
        <v>3505</v>
      </c>
      <c r="C1" s="3" t="s">
        <v>3506</v>
      </c>
      <c r="D1" s="4" t="s">
        <v>3507</v>
      </c>
      <c r="E1" s="3" t="s">
        <v>3508</v>
      </c>
      <c r="F1" s="4" t="s">
        <v>3509</v>
      </c>
      <c r="G1" s="3" t="s">
        <v>3510</v>
      </c>
      <c r="H1" s="4" t="s">
        <v>3511</v>
      </c>
      <c r="I1" s="3" t="s">
        <v>3512</v>
      </c>
      <c r="J1" s="4" t="s">
        <v>3513</v>
      </c>
      <c r="K1" s="3" t="s">
        <v>3514</v>
      </c>
      <c r="L1" s="4" t="s">
        <v>3515</v>
      </c>
      <c r="M1" s="3" t="s">
        <v>3516</v>
      </c>
      <c r="N1" s="4" t="s">
        <v>3517</v>
      </c>
      <c r="O1" s="4" t="s">
        <v>3518</v>
      </c>
      <c r="P1" s="4" t="s">
        <v>3519</v>
      </c>
      <c r="Q1" s="4" t="s">
        <v>3520</v>
      </c>
      <c r="R1" s="4" t="s">
        <v>3520</v>
      </c>
    </row>
    <row r="2" s="1" customFormat="1" ht="32.65" customHeight="1" spans="1:18">
      <c r="A2" s="3" t="s">
        <v>3521</v>
      </c>
      <c r="B2" s="4" t="s">
        <v>3522</v>
      </c>
      <c r="C2" s="3" t="s">
        <v>3523</v>
      </c>
      <c r="D2" s="4" t="s">
        <v>3524</v>
      </c>
      <c r="E2" s="3" t="s">
        <v>3525</v>
      </c>
      <c r="F2" s="4" t="s">
        <v>3526</v>
      </c>
      <c r="G2" s="3" t="s">
        <v>3527</v>
      </c>
      <c r="H2" s="4" t="s">
        <v>3528</v>
      </c>
      <c r="I2" s="3" t="s">
        <v>3529</v>
      </c>
      <c r="J2" s="4" t="s">
        <v>3530</v>
      </c>
      <c r="K2" s="3" t="s">
        <v>3531</v>
      </c>
      <c r="L2" s="4" t="s">
        <v>3532</v>
      </c>
      <c r="M2" s="3" t="s">
        <v>3533</v>
      </c>
      <c r="N2" s="4" t="s">
        <v>3534</v>
      </c>
      <c r="O2" s="3" t="s">
        <v>3535</v>
      </c>
      <c r="P2" s="4" t="s">
        <v>3536</v>
      </c>
      <c r="Q2" s="3" t="s">
        <v>3537</v>
      </c>
      <c r="R2" s="4" t="s">
        <v>3538</v>
      </c>
    </row>
    <row r="3" s="1" customFormat="1" ht="40.65" customHeight="1" spans="1:18">
      <c r="A3" s="3" t="s">
        <v>3539</v>
      </c>
      <c r="B3" s="4" t="s">
        <v>3540</v>
      </c>
      <c r="C3" s="5" t="s">
        <v>3541</v>
      </c>
      <c r="D3" s="6" t="s">
        <v>3542</v>
      </c>
      <c r="E3" s="3" t="s">
        <v>3543</v>
      </c>
      <c r="F3" s="4" t="s">
        <v>3544</v>
      </c>
      <c r="G3" s="5" t="s">
        <v>3545</v>
      </c>
      <c r="H3" s="6" t="s">
        <v>3546</v>
      </c>
      <c r="I3" s="3" t="s">
        <v>3547</v>
      </c>
      <c r="J3" s="4" t="s">
        <v>3548</v>
      </c>
      <c r="K3" s="3" t="s">
        <v>3549</v>
      </c>
      <c r="L3" s="4" t="s">
        <v>3550</v>
      </c>
      <c r="M3" s="5" t="s">
        <v>3551</v>
      </c>
      <c r="N3" s="6" t="s">
        <v>3552</v>
      </c>
      <c r="O3" s="4" t="s">
        <v>3553</v>
      </c>
      <c r="P3" s="4" t="s">
        <v>3554</v>
      </c>
      <c r="Q3" s="5" t="s">
        <v>3555</v>
      </c>
      <c r="R3" s="6" t="s">
        <v>3556</v>
      </c>
    </row>
    <row r="4" s="1" customFormat="1" ht="32" customHeight="1" spans="1:18">
      <c r="A4" s="5" t="s">
        <v>3557</v>
      </c>
      <c r="B4" s="6" t="s">
        <v>3558</v>
      </c>
      <c r="C4" s="5" t="s">
        <v>3559</v>
      </c>
      <c r="D4" s="6" t="s">
        <v>3560</v>
      </c>
      <c r="E4" s="6"/>
      <c r="F4" s="6"/>
      <c r="G4" s="5" t="s">
        <v>3561</v>
      </c>
      <c r="H4" s="6" t="s">
        <v>3562</v>
      </c>
      <c r="I4" s="5" t="s">
        <v>3563</v>
      </c>
      <c r="J4" s="6" t="s">
        <v>3564</v>
      </c>
      <c r="K4" s="5" t="s">
        <v>3565</v>
      </c>
      <c r="L4" s="6" t="s">
        <v>3566</v>
      </c>
      <c r="M4" s="5" t="s">
        <v>3567</v>
      </c>
      <c r="N4" s="6" t="s">
        <v>3568</v>
      </c>
      <c r="O4" s="5" t="s">
        <v>3569</v>
      </c>
      <c r="P4" s="6" t="s">
        <v>3570</v>
      </c>
      <c r="Q4" s="5" t="s">
        <v>3571</v>
      </c>
      <c r="R4" s="6" t="s">
        <v>3572</v>
      </c>
    </row>
    <row r="5" s="1" customFormat="1" ht="24.35" customHeight="1" spans="1:18">
      <c r="A5" s="5" t="s">
        <v>3573</v>
      </c>
      <c r="B5" s="6" t="s">
        <v>3574</v>
      </c>
      <c r="C5" s="7"/>
      <c r="D5" s="7"/>
      <c r="E5" s="6"/>
      <c r="F5" s="6"/>
      <c r="G5" s="8" t="s">
        <v>3575</v>
      </c>
      <c r="H5" s="7" t="s">
        <v>3576</v>
      </c>
      <c r="I5" s="5" t="s">
        <v>3577</v>
      </c>
      <c r="J5" s="6" t="s">
        <v>3578</v>
      </c>
      <c r="K5" s="5" t="s">
        <v>3579</v>
      </c>
      <c r="L5" s="6" t="s">
        <v>3580</v>
      </c>
      <c r="M5" s="8" t="s">
        <v>3581</v>
      </c>
      <c r="N5" s="7" t="s">
        <v>3582</v>
      </c>
      <c r="O5" s="5" t="s">
        <v>3583</v>
      </c>
      <c r="P5" s="6" t="s">
        <v>3584</v>
      </c>
      <c r="Q5" s="8" t="s">
        <v>3585</v>
      </c>
      <c r="R5" s="7" t="s">
        <v>3586</v>
      </c>
    </row>
    <row r="6" s="1" customFormat="1" ht="40.65" customHeight="1" spans="1:18">
      <c r="A6" s="5" t="s">
        <v>3587</v>
      </c>
      <c r="B6" s="6" t="s">
        <v>3588</v>
      </c>
      <c r="C6" s="7"/>
      <c r="D6" s="7"/>
      <c r="E6" s="6" t="s">
        <v>3589</v>
      </c>
      <c r="F6" s="6"/>
      <c r="G6" s="8" t="s">
        <v>3590</v>
      </c>
      <c r="H6" s="7" t="s">
        <v>3591</v>
      </c>
      <c r="I6" s="5" t="s">
        <v>3592</v>
      </c>
      <c r="J6" s="6" t="s">
        <v>3593</v>
      </c>
      <c r="K6" s="5" t="s">
        <v>3594</v>
      </c>
      <c r="L6" s="6" t="s">
        <v>3595</v>
      </c>
      <c r="M6" s="8" t="s">
        <v>3596</v>
      </c>
      <c r="N6" s="7" t="s">
        <v>3597</v>
      </c>
      <c r="O6" s="5" t="s">
        <v>3598</v>
      </c>
      <c r="P6" s="6" t="s">
        <v>3599</v>
      </c>
      <c r="Q6" s="8" t="s">
        <v>3598</v>
      </c>
      <c r="R6" s="7" t="s">
        <v>3600</v>
      </c>
    </row>
    <row r="7" s="1" customFormat="1" ht="24.35" customHeight="1" spans="1:18">
      <c r="A7" s="5" t="s">
        <v>3601</v>
      </c>
      <c r="B7" s="6" t="s">
        <v>3602</v>
      </c>
      <c r="C7" s="7"/>
      <c r="D7" s="7"/>
      <c r="E7" s="5" t="s">
        <v>3603</v>
      </c>
      <c r="F7" s="6" t="s">
        <v>3604</v>
      </c>
      <c r="G7" s="8" t="s">
        <v>3605</v>
      </c>
      <c r="H7" s="7" t="s">
        <v>3606</v>
      </c>
      <c r="I7" s="5" t="s">
        <v>3607</v>
      </c>
      <c r="J7" s="6" t="s">
        <v>3608</v>
      </c>
      <c r="K7" s="5" t="s">
        <v>3609</v>
      </c>
      <c r="L7" s="6" t="s">
        <v>3610</v>
      </c>
      <c r="M7" s="8" t="s">
        <v>3611</v>
      </c>
      <c r="N7" s="7" t="s">
        <v>3612</v>
      </c>
      <c r="O7" s="5" t="s">
        <v>3613</v>
      </c>
      <c r="P7" s="6" t="s">
        <v>3614</v>
      </c>
      <c r="Q7" s="8" t="s">
        <v>3615</v>
      </c>
      <c r="R7" s="7" t="s">
        <v>3616</v>
      </c>
    </row>
    <row r="8" s="1" customFormat="1" ht="36.35" customHeight="1" spans="1:18">
      <c r="A8" s="5" t="s">
        <v>3617</v>
      </c>
      <c r="B8" s="6" t="s">
        <v>3618</v>
      </c>
      <c r="C8" s="7"/>
      <c r="D8" s="7"/>
      <c r="E8" s="5" t="s">
        <v>3619</v>
      </c>
      <c r="F8" s="6" t="s">
        <v>3620</v>
      </c>
      <c r="G8" s="8" t="s">
        <v>3621</v>
      </c>
      <c r="H8" s="7" t="s">
        <v>3622</v>
      </c>
      <c r="I8" s="5" t="s">
        <v>3623</v>
      </c>
      <c r="J8" s="6" t="s">
        <v>3624</v>
      </c>
      <c r="K8" s="5" t="s">
        <v>3625</v>
      </c>
      <c r="L8" s="6" t="s">
        <v>3626</v>
      </c>
      <c r="M8" s="8" t="s">
        <v>3627</v>
      </c>
      <c r="N8" s="7" t="s">
        <v>3628</v>
      </c>
      <c r="O8" s="5" t="s">
        <v>3629</v>
      </c>
      <c r="P8" s="6" t="s">
        <v>3630</v>
      </c>
      <c r="Q8" s="8" t="s">
        <v>3631</v>
      </c>
      <c r="R8" s="7" t="s">
        <v>3632</v>
      </c>
    </row>
    <row r="9" s="1" customFormat="1" ht="36.35" customHeight="1" spans="1:18">
      <c r="A9" s="6" t="s">
        <v>3633</v>
      </c>
      <c r="B9" s="6" t="s">
        <v>3634</v>
      </c>
      <c r="C9" s="7"/>
      <c r="D9" s="7"/>
      <c r="E9" s="5" t="s">
        <v>3635</v>
      </c>
      <c r="F9" s="6" t="s">
        <v>3636</v>
      </c>
      <c r="G9" s="8" t="s">
        <v>3637</v>
      </c>
      <c r="H9" s="7" t="s">
        <v>3638</v>
      </c>
      <c r="I9" s="5" t="s">
        <v>3639</v>
      </c>
      <c r="J9" s="6" t="s">
        <v>3640</v>
      </c>
      <c r="K9" s="5" t="s">
        <v>3625</v>
      </c>
      <c r="L9" s="6" t="s">
        <v>3641</v>
      </c>
      <c r="M9" s="7" t="s">
        <v>3642</v>
      </c>
      <c r="N9" s="7" t="s">
        <v>3643</v>
      </c>
      <c r="O9" s="5" t="s">
        <v>3644</v>
      </c>
      <c r="P9" s="6" t="s">
        <v>3645</v>
      </c>
      <c r="Q9" s="8" t="s">
        <v>3646</v>
      </c>
      <c r="R9" s="7" t="s">
        <v>3647</v>
      </c>
    </row>
    <row r="10" s="1" customFormat="1" ht="24.35" customHeight="1" spans="1:18">
      <c r="A10" s="3" t="s">
        <v>3648</v>
      </c>
      <c r="B10" s="4" t="s">
        <v>3649</v>
      </c>
      <c r="C10" s="7"/>
      <c r="D10" s="7"/>
      <c r="E10" s="3" t="s">
        <v>3650</v>
      </c>
      <c r="F10" s="4" t="s">
        <v>3651</v>
      </c>
      <c r="G10" s="8" t="s">
        <v>3652</v>
      </c>
      <c r="H10" s="7" t="s">
        <v>3653</v>
      </c>
      <c r="I10" s="3" t="s">
        <v>3654</v>
      </c>
      <c r="J10" s="4" t="s">
        <v>3655</v>
      </c>
      <c r="K10" s="3" t="s">
        <v>3656</v>
      </c>
      <c r="L10" s="4" t="s">
        <v>3657</v>
      </c>
      <c r="M10" s="8" t="s">
        <v>3658</v>
      </c>
      <c r="N10" s="7" t="s">
        <v>3659</v>
      </c>
      <c r="O10" s="3" t="s">
        <v>3660</v>
      </c>
      <c r="P10" s="4" t="s">
        <v>3661</v>
      </c>
      <c r="Q10" s="7"/>
      <c r="R10" s="7"/>
    </row>
    <row r="11" s="1" customFormat="1" ht="24.35" customHeight="1" spans="1:18">
      <c r="A11" s="3" t="s">
        <v>3662</v>
      </c>
      <c r="B11" s="4" t="s">
        <v>3663</v>
      </c>
      <c r="C11" s="7"/>
      <c r="D11" s="7"/>
      <c r="E11" s="3" t="s">
        <v>3664</v>
      </c>
      <c r="F11" s="4" t="s">
        <v>3665</v>
      </c>
      <c r="G11" s="8" t="s">
        <v>3666</v>
      </c>
      <c r="H11" s="7" t="s">
        <v>3667</v>
      </c>
      <c r="I11" s="3" t="s">
        <v>3668</v>
      </c>
      <c r="J11" s="4" t="s">
        <v>3669</v>
      </c>
      <c r="K11" s="3" t="s">
        <v>3670</v>
      </c>
      <c r="L11" s="4" t="s">
        <v>3671</v>
      </c>
      <c r="M11" s="8" t="s">
        <v>3672</v>
      </c>
      <c r="N11" s="7" t="s">
        <v>3673</v>
      </c>
      <c r="O11" s="3" t="s">
        <v>3674</v>
      </c>
      <c r="P11" s="4" t="s">
        <v>3675</v>
      </c>
      <c r="Q11" s="7"/>
      <c r="R11" s="7"/>
    </row>
    <row r="12" s="1" customFormat="1" ht="40.65" customHeight="1" spans="1:18">
      <c r="A12" s="3" t="s">
        <v>3676</v>
      </c>
      <c r="B12" s="4" t="s">
        <v>3677</v>
      </c>
      <c r="C12" s="7"/>
      <c r="D12" s="7"/>
      <c r="E12" s="3" t="s">
        <v>3678</v>
      </c>
      <c r="F12" s="4" t="s">
        <v>3679</v>
      </c>
      <c r="G12" s="8" t="s">
        <v>3680</v>
      </c>
      <c r="H12" s="7" t="s">
        <v>3681</v>
      </c>
      <c r="I12" s="3" t="s">
        <v>3682</v>
      </c>
      <c r="J12" s="4" t="s">
        <v>3683</v>
      </c>
      <c r="K12" s="3" t="s">
        <v>3684</v>
      </c>
      <c r="L12" s="4" t="s">
        <v>3685</v>
      </c>
      <c r="M12" s="8" t="s">
        <v>3686</v>
      </c>
      <c r="N12" s="7" t="s">
        <v>3687</v>
      </c>
      <c r="O12" s="3" t="s">
        <v>3688</v>
      </c>
      <c r="P12" s="4" t="s">
        <v>3689</v>
      </c>
      <c r="Q12" s="7"/>
      <c r="R12" s="7"/>
    </row>
    <row r="13" s="1" customFormat="1" ht="32" customHeight="1" spans="1:18">
      <c r="A13" s="3" t="s">
        <v>3648</v>
      </c>
      <c r="B13" s="4" t="s">
        <v>3649</v>
      </c>
      <c r="C13" s="7"/>
      <c r="D13" s="7"/>
      <c r="E13" s="4"/>
      <c r="F13" s="4"/>
      <c r="G13" s="8" t="s">
        <v>3690</v>
      </c>
      <c r="H13" s="7" t="s">
        <v>3691</v>
      </c>
      <c r="I13" s="3" t="s">
        <v>3692</v>
      </c>
      <c r="J13" s="4" t="s">
        <v>3693</v>
      </c>
      <c r="K13" s="3" t="s">
        <v>3694</v>
      </c>
      <c r="L13" s="4" t="s">
        <v>3695</v>
      </c>
      <c r="M13" s="8" t="s">
        <v>3696</v>
      </c>
      <c r="N13" s="7" t="s">
        <v>3697</v>
      </c>
      <c r="O13" s="3" t="s">
        <v>3698</v>
      </c>
      <c r="P13" s="4" t="s">
        <v>3699</v>
      </c>
      <c r="Q13" s="7"/>
      <c r="R13" s="7"/>
    </row>
    <row r="14" s="1" customFormat="1" ht="56.65" customHeight="1" spans="1:18">
      <c r="A14" s="3" t="s">
        <v>3700</v>
      </c>
      <c r="B14" s="4" t="s">
        <v>3701</v>
      </c>
      <c r="C14" s="7"/>
      <c r="D14" s="7"/>
      <c r="E14" s="4" t="s">
        <v>3702</v>
      </c>
      <c r="F14" s="4" t="s">
        <v>3703</v>
      </c>
      <c r="G14" s="8" t="s">
        <v>3704</v>
      </c>
      <c r="H14" s="7" t="s">
        <v>3705</v>
      </c>
      <c r="I14" s="3" t="s">
        <v>3706</v>
      </c>
      <c r="J14" s="4" t="s">
        <v>3707</v>
      </c>
      <c r="K14" s="3" t="s">
        <v>3708</v>
      </c>
      <c r="L14" s="4" t="s">
        <v>3709</v>
      </c>
      <c r="M14" s="8" t="s">
        <v>3710</v>
      </c>
      <c r="N14" s="7" t="s">
        <v>3711</v>
      </c>
      <c r="O14" s="3" t="s">
        <v>3712</v>
      </c>
      <c r="P14" s="4" t="s">
        <v>3713</v>
      </c>
      <c r="Q14" s="7"/>
      <c r="R14" s="7"/>
    </row>
    <row r="15" s="1" customFormat="1" ht="40.65" customHeight="1" spans="1:18">
      <c r="A15" s="3" t="s">
        <v>3714</v>
      </c>
      <c r="B15" s="4" t="s">
        <v>3715</v>
      </c>
      <c r="C15" s="7"/>
      <c r="D15" s="7"/>
      <c r="E15" s="3" t="s">
        <v>3716</v>
      </c>
      <c r="F15" s="4" t="s">
        <v>3717</v>
      </c>
      <c r="G15" s="8" t="s">
        <v>3718</v>
      </c>
      <c r="H15" s="7" t="s">
        <v>3719</v>
      </c>
      <c r="I15" s="3" t="s">
        <v>3720</v>
      </c>
      <c r="J15" s="4" t="s">
        <v>3721</v>
      </c>
      <c r="K15" s="3" t="s">
        <v>3722</v>
      </c>
      <c r="L15" s="4" t="s">
        <v>3723</v>
      </c>
      <c r="M15" s="8" t="s">
        <v>3724</v>
      </c>
      <c r="N15" s="7" t="s">
        <v>3725</v>
      </c>
      <c r="O15" s="3" t="s">
        <v>3726</v>
      </c>
      <c r="P15" s="4" t="s">
        <v>3727</v>
      </c>
      <c r="Q15" s="7"/>
      <c r="R15" s="7"/>
    </row>
    <row r="16" s="1" customFormat="1" ht="32" customHeight="1" spans="1:18">
      <c r="A16" s="3" t="s">
        <v>3728</v>
      </c>
      <c r="B16" s="4" t="s">
        <v>3729</v>
      </c>
      <c r="C16" s="7"/>
      <c r="D16" s="7"/>
      <c r="E16" s="3" t="s">
        <v>3730</v>
      </c>
      <c r="F16" s="4" t="s">
        <v>3731</v>
      </c>
      <c r="G16" s="8" t="s">
        <v>3732</v>
      </c>
      <c r="H16" s="7" t="s">
        <v>3733</v>
      </c>
      <c r="I16" s="3" t="s">
        <v>3734</v>
      </c>
      <c r="J16" s="4" t="s">
        <v>3735</v>
      </c>
      <c r="K16" s="3" t="s">
        <v>3736</v>
      </c>
      <c r="L16" s="4" t="s">
        <v>3737</v>
      </c>
      <c r="M16" s="8" t="s">
        <v>3738</v>
      </c>
      <c r="N16" s="7" t="s">
        <v>3739</v>
      </c>
      <c r="O16" s="3" t="s">
        <v>3740</v>
      </c>
      <c r="P16" s="4" t="s">
        <v>3741</v>
      </c>
      <c r="Q16" s="7"/>
      <c r="R16" s="7"/>
    </row>
    <row r="17" s="1" customFormat="1" ht="24.35" customHeight="1" spans="1:18">
      <c r="A17" s="3" t="s">
        <v>3629</v>
      </c>
      <c r="B17" s="4" t="s">
        <v>3630</v>
      </c>
      <c r="C17" s="7"/>
      <c r="D17" s="7"/>
      <c r="E17" s="4"/>
      <c r="F17" s="4"/>
      <c r="G17" s="8" t="s">
        <v>3742</v>
      </c>
      <c r="H17" s="7" t="s">
        <v>3743</v>
      </c>
      <c r="I17" s="3" t="s">
        <v>3744</v>
      </c>
      <c r="J17" s="4" t="s">
        <v>3745</v>
      </c>
      <c r="K17" s="3" t="s">
        <v>3746</v>
      </c>
      <c r="L17" s="4" t="s">
        <v>3747</v>
      </c>
      <c r="M17" s="8" t="s">
        <v>3748</v>
      </c>
      <c r="N17" s="7" t="s">
        <v>3749</v>
      </c>
      <c r="O17" s="3" t="s">
        <v>3750</v>
      </c>
      <c r="P17" s="4" t="s">
        <v>3751</v>
      </c>
      <c r="Q17" s="7"/>
      <c r="R17" s="7"/>
    </row>
    <row r="18" s="1" customFormat="1" ht="104.95" customHeight="1" spans="1:18">
      <c r="A18" s="3" t="s">
        <v>3752</v>
      </c>
      <c r="B18" s="4" t="s">
        <v>3753</v>
      </c>
      <c r="C18" s="7"/>
      <c r="D18" s="7"/>
      <c r="E18" s="4" t="s">
        <v>3754</v>
      </c>
      <c r="F18" s="3" t="s">
        <v>3755</v>
      </c>
      <c r="G18" s="8" t="s">
        <v>3756</v>
      </c>
      <c r="H18" s="7" t="s">
        <v>3757</v>
      </c>
      <c r="I18" s="3" t="s">
        <v>3758</v>
      </c>
      <c r="J18" s="4" t="s">
        <v>3759</v>
      </c>
      <c r="K18" s="3" t="s">
        <v>3760</v>
      </c>
      <c r="L18" s="4" t="s">
        <v>3761</v>
      </c>
      <c r="M18" s="7" t="s">
        <v>3762</v>
      </c>
      <c r="N18" s="7" t="s">
        <v>3762</v>
      </c>
      <c r="O18" s="3" t="s">
        <v>3763</v>
      </c>
      <c r="P18" s="4" t="s">
        <v>3764</v>
      </c>
      <c r="Q18" s="7"/>
      <c r="R18" s="7"/>
    </row>
    <row r="19" s="1" customFormat="1" ht="74.35" customHeight="1" spans="1:18">
      <c r="A19" s="3" t="s">
        <v>3765</v>
      </c>
      <c r="B19" s="4" t="s">
        <v>3766</v>
      </c>
      <c r="C19" s="7"/>
      <c r="D19" s="7"/>
      <c r="E19" s="3" t="s">
        <v>3767</v>
      </c>
      <c r="F19" s="3" t="s">
        <v>3768</v>
      </c>
      <c r="G19" s="8" t="s">
        <v>3769</v>
      </c>
      <c r="H19" s="7" t="s">
        <v>3770</v>
      </c>
      <c r="I19" s="3" t="s">
        <v>3623</v>
      </c>
      <c r="J19" s="4" t="s">
        <v>3624</v>
      </c>
      <c r="K19" s="3" t="s">
        <v>3771</v>
      </c>
      <c r="L19" s="4" t="s">
        <v>3772</v>
      </c>
      <c r="M19" s="7" t="s">
        <v>3773</v>
      </c>
      <c r="N19" s="7" t="s">
        <v>3774</v>
      </c>
      <c r="O19" s="3" t="s">
        <v>3775</v>
      </c>
      <c r="P19" s="4" t="s">
        <v>3776</v>
      </c>
      <c r="Q19" s="7"/>
      <c r="R19" s="7"/>
    </row>
    <row r="20" s="1" customFormat="1" ht="32" customHeight="1" spans="1:18">
      <c r="A20" s="3" t="s">
        <v>3777</v>
      </c>
      <c r="B20" s="4" t="s">
        <v>3778</v>
      </c>
      <c r="C20" s="7"/>
      <c r="D20" s="7"/>
      <c r="E20" s="4" t="s">
        <v>3779</v>
      </c>
      <c r="F20" s="4"/>
      <c r="G20" s="8" t="s">
        <v>3780</v>
      </c>
      <c r="H20" s="7" t="s">
        <v>3781</v>
      </c>
      <c r="I20" s="3" t="s">
        <v>3782</v>
      </c>
      <c r="J20" s="4" t="s">
        <v>3783</v>
      </c>
      <c r="K20" s="3" t="s">
        <v>3784</v>
      </c>
      <c r="L20" s="4" t="s">
        <v>3785</v>
      </c>
      <c r="M20" s="7" t="s">
        <v>3786</v>
      </c>
      <c r="N20" s="7" t="s">
        <v>3786</v>
      </c>
      <c r="O20" s="3" t="s">
        <v>3787</v>
      </c>
      <c r="P20" s="4" t="s">
        <v>3788</v>
      </c>
      <c r="Q20" s="7"/>
      <c r="R20" s="7"/>
    </row>
    <row r="21" s="1" customFormat="1" ht="32" customHeight="1" spans="1:18">
      <c r="A21" s="3" t="s">
        <v>3521</v>
      </c>
      <c r="B21" s="4" t="s">
        <v>3522</v>
      </c>
      <c r="C21" s="7"/>
      <c r="D21" s="7"/>
      <c r="E21" s="4" t="s">
        <v>3789</v>
      </c>
      <c r="F21" s="4"/>
      <c r="G21" s="8" t="s">
        <v>3790</v>
      </c>
      <c r="H21" s="7" t="s">
        <v>3791</v>
      </c>
      <c r="I21" s="3" t="s">
        <v>3792</v>
      </c>
      <c r="J21" s="4" t="s">
        <v>3793</v>
      </c>
      <c r="K21" s="3" t="s">
        <v>3794</v>
      </c>
      <c r="L21" s="4" t="s">
        <v>3795</v>
      </c>
      <c r="M21" s="7" t="s">
        <v>3796</v>
      </c>
      <c r="N21" s="7" t="s">
        <v>3796</v>
      </c>
      <c r="O21" s="4"/>
      <c r="P21" s="4"/>
      <c r="Q21" s="7"/>
      <c r="R21" s="7"/>
    </row>
    <row r="22" s="1" customFormat="1" ht="24.35" customHeight="1" spans="1:18">
      <c r="A22" s="3" t="s">
        <v>3539</v>
      </c>
      <c r="B22" s="4" t="s">
        <v>3540</v>
      </c>
      <c r="C22" s="7"/>
      <c r="D22" s="7"/>
      <c r="E22" s="4" t="s">
        <v>3797</v>
      </c>
      <c r="F22" s="4"/>
      <c r="G22" s="8" t="s">
        <v>3798</v>
      </c>
      <c r="H22" s="7" t="s">
        <v>3799</v>
      </c>
      <c r="I22" s="3" t="s">
        <v>3800</v>
      </c>
      <c r="J22" s="4" t="s">
        <v>3801</v>
      </c>
      <c r="K22" s="3" t="s">
        <v>3802</v>
      </c>
      <c r="L22" s="4" t="s">
        <v>3803</v>
      </c>
      <c r="M22" s="7" t="s">
        <v>3804</v>
      </c>
      <c r="N22" s="7" t="s">
        <v>3804</v>
      </c>
      <c r="O22" s="4"/>
      <c r="P22" s="4"/>
      <c r="Q22" s="7"/>
      <c r="R22" s="7"/>
    </row>
    <row r="23" s="1" customFormat="1" ht="40.65" customHeight="1" spans="1:18">
      <c r="A23" s="3" t="s">
        <v>3805</v>
      </c>
      <c r="B23" s="4" t="s">
        <v>3806</v>
      </c>
      <c r="C23" s="7"/>
      <c r="D23" s="7"/>
      <c r="E23" s="4"/>
      <c r="F23" s="4"/>
      <c r="G23" s="8" t="s">
        <v>3807</v>
      </c>
      <c r="H23" s="7" t="s">
        <v>3808</v>
      </c>
      <c r="I23" s="3" t="s">
        <v>3809</v>
      </c>
      <c r="J23" s="4" t="s">
        <v>3810</v>
      </c>
      <c r="K23" s="3" t="s">
        <v>3811</v>
      </c>
      <c r="L23" s="4" t="s">
        <v>3812</v>
      </c>
      <c r="M23" s="7" t="s">
        <v>3813</v>
      </c>
      <c r="N23" s="7" t="s">
        <v>3813</v>
      </c>
      <c r="O23" s="4"/>
      <c r="P23" s="4"/>
      <c r="Q23" s="7"/>
      <c r="R23" s="7"/>
    </row>
    <row r="24" s="1" customFormat="1" ht="24.35" customHeight="1" spans="1:18">
      <c r="A24" s="3" t="s">
        <v>3814</v>
      </c>
      <c r="B24" s="4" t="s">
        <v>3815</v>
      </c>
      <c r="C24" s="7"/>
      <c r="D24" s="7"/>
      <c r="E24" s="4"/>
      <c r="F24" s="4"/>
      <c r="G24" s="8" t="s">
        <v>3816</v>
      </c>
      <c r="H24" s="7" t="s">
        <v>3817</v>
      </c>
      <c r="I24" s="3" t="s">
        <v>3818</v>
      </c>
      <c r="J24" s="4" t="s">
        <v>3819</v>
      </c>
      <c r="K24" s="3" t="s">
        <v>3820</v>
      </c>
      <c r="L24" s="4" t="s">
        <v>3821</v>
      </c>
      <c r="M24" s="7" t="s">
        <v>3822</v>
      </c>
      <c r="N24" s="7" t="s">
        <v>3822</v>
      </c>
      <c r="O24" s="4"/>
      <c r="P24" s="4"/>
      <c r="Q24" s="7"/>
      <c r="R24" s="7"/>
    </row>
    <row r="25" s="1" customFormat="1" ht="40.35" customHeight="1" spans="1:18">
      <c r="A25" s="3" t="s">
        <v>3777</v>
      </c>
      <c r="B25" s="4" t="s">
        <v>3778</v>
      </c>
      <c r="C25" s="7"/>
      <c r="D25" s="7"/>
      <c r="E25" s="4"/>
      <c r="F25" s="4"/>
      <c r="G25" s="8" t="s">
        <v>3823</v>
      </c>
      <c r="H25" s="7" t="s">
        <v>3824</v>
      </c>
      <c r="I25" s="3" t="s">
        <v>3825</v>
      </c>
      <c r="J25" s="4" t="s">
        <v>3826</v>
      </c>
      <c r="K25" s="3"/>
      <c r="L25" s="4"/>
      <c r="M25" s="7" t="s">
        <v>3827</v>
      </c>
      <c r="N25" s="7" t="s">
        <v>3827</v>
      </c>
      <c r="O25" s="4"/>
      <c r="P25" s="4"/>
      <c r="Q25" s="7"/>
      <c r="R25" s="7"/>
    </row>
    <row r="26" s="1" customFormat="1" ht="24.35" customHeight="1" spans="1:18">
      <c r="A26" s="3" t="s">
        <v>3828</v>
      </c>
      <c r="B26" s="4" t="s">
        <v>3829</v>
      </c>
      <c r="C26" s="7"/>
      <c r="D26" s="7"/>
      <c r="E26" s="4"/>
      <c r="F26" s="4"/>
      <c r="G26" s="8" t="s">
        <v>3830</v>
      </c>
      <c r="H26" s="7" t="s">
        <v>3831</v>
      </c>
      <c r="I26" s="3" t="s">
        <v>3832</v>
      </c>
      <c r="J26" s="4" t="s">
        <v>3578</v>
      </c>
      <c r="K26" s="3" t="s">
        <v>3833</v>
      </c>
      <c r="L26" s="4" t="s">
        <v>3834</v>
      </c>
      <c r="M26" s="7" t="s">
        <v>3835</v>
      </c>
      <c r="N26" s="7" t="s">
        <v>3835</v>
      </c>
      <c r="O26" s="4"/>
      <c r="P26" s="4"/>
      <c r="Q26" s="7"/>
      <c r="R26" s="7"/>
    </row>
    <row r="27" s="1" customFormat="1" ht="24.35" customHeight="1" spans="1:18">
      <c r="A27" s="3" t="s">
        <v>3836</v>
      </c>
      <c r="B27" s="4" t="s">
        <v>3837</v>
      </c>
      <c r="C27" s="7"/>
      <c r="D27" s="7"/>
      <c r="E27" s="4"/>
      <c r="F27" s="4"/>
      <c r="G27" s="8" t="s">
        <v>3838</v>
      </c>
      <c r="H27" s="7" t="s">
        <v>3839</v>
      </c>
      <c r="I27" s="3" t="s">
        <v>3840</v>
      </c>
      <c r="J27" s="4" t="s">
        <v>3841</v>
      </c>
      <c r="K27" s="3" t="s">
        <v>3842</v>
      </c>
      <c r="L27" s="4" t="s">
        <v>3843</v>
      </c>
      <c r="M27" s="7" t="s">
        <v>3844</v>
      </c>
      <c r="N27" s="7" t="s">
        <v>3844</v>
      </c>
      <c r="O27" s="4"/>
      <c r="P27" s="4"/>
      <c r="Q27" s="7"/>
      <c r="R27" s="7"/>
    </row>
    <row r="28" s="1" customFormat="1" ht="24.35" customHeight="1" spans="1:18">
      <c r="A28" s="3" t="s">
        <v>3845</v>
      </c>
      <c r="B28" s="4" t="s">
        <v>3846</v>
      </c>
      <c r="C28" s="7"/>
      <c r="D28" s="7"/>
      <c r="E28" s="4"/>
      <c r="F28" s="4"/>
      <c r="G28" s="8" t="s">
        <v>3637</v>
      </c>
      <c r="H28" s="7" t="s">
        <v>3638</v>
      </c>
      <c r="I28" s="3" t="s">
        <v>3847</v>
      </c>
      <c r="J28" s="4" t="s">
        <v>3848</v>
      </c>
      <c r="K28" s="3" t="s">
        <v>3849</v>
      </c>
      <c r="L28" s="4" t="s">
        <v>3850</v>
      </c>
      <c r="M28" s="7" t="s">
        <v>3851</v>
      </c>
      <c r="N28" s="7" t="s">
        <v>3851</v>
      </c>
      <c r="O28" s="4"/>
      <c r="P28" s="4"/>
      <c r="Q28" s="7"/>
      <c r="R28" s="7"/>
    </row>
    <row r="29" s="1" customFormat="1" ht="32" customHeight="1" spans="1:18">
      <c r="A29" s="3" t="s">
        <v>3852</v>
      </c>
      <c r="B29" s="4" t="s">
        <v>3853</v>
      </c>
      <c r="C29" s="7"/>
      <c r="D29" s="7"/>
      <c r="E29" s="4"/>
      <c r="F29" s="4"/>
      <c r="G29" s="8" t="s">
        <v>3690</v>
      </c>
      <c r="H29" s="7" t="s">
        <v>3691</v>
      </c>
      <c r="I29" s="3" t="s">
        <v>3854</v>
      </c>
      <c r="J29" s="4" t="s">
        <v>3855</v>
      </c>
      <c r="K29" s="3" t="s">
        <v>3856</v>
      </c>
      <c r="L29" s="4" t="s">
        <v>3857</v>
      </c>
      <c r="M29" s="7" t="s">
        <v>3858</v>
      </c>
      <c r="N29" s="7" t="s">
        <v>3858</v>
      </c>
      <c r="O29" s="4"/>
      <c r="P29" s="4"/>
      <c r="Q29" s="7"/>
      <c r="R29" s="7"/>
    </row>
    <row r="30" s="1" customFormat="1" ht="32" customHeight="1" spans="1:18">
      <c r="A30" s="4" t="s">
        <v>3859</v>
      </c>
      <c r="B30" s="4" t="s">
        <v>3859</v>
      </c>
      <c r="C30" s="7"/>
      <c r="D30" s="7"/>
      <c r="E30" s="4"/>
      <c r="F30" s="4"/>
      <c r="G30" s="8" t="s">
        <v>3860</v>
      </c>
      <c r="H30" s="7" t="s">
        <v>3861</v>
      </c>
      <c r="I30" s="3" t="s">
        <v>3862</v>
      </c>
      <c r="J30" s="4" t="s">
        <v>3863</v>
      </c>
      <c r="K30" s="3" t="s">
        <v>3864</v>
      </c>
      <c r="L30" s="4" t="s">
        <v>3865</v>
      </c>
      <c r="M30" s="7" t="s">
        <v>3866</v>
      </c>
      <c r="N30" s="7" t="s">
        <v>3866</v>
      </c>
      <c r="O30" s="4"/>
      <c r="P30" s="4"/>
      <c r="Q30" s="7"/>
      <c r="R30" s="7"/>
    </row>
    <row r="31" s="1" customFormat="1" ht="32" customHeight="1" spans="1:18">
      <c r="A31" s="3" t="s">
        <v>3867</v>
      </c>
      <c r="B31" s="4" t="s">
        <v>3868</v>
      </c>
      <c r="C31" s="7"/>
      <c r="D31" s="7"/>
      <c r="E31" s="4"/>
      <c r="F31" s="4"/>
      <c r="G31" s="8" t="s">
        <v>3869</v>
      </c>
      <c r="H31" s="7" t="s">
        <v>3870</v>
      </c>
      <c r="I31" s="3" t="s">
        <v>3871</v>
      </c>
      <c r="J31" s="4" t="s">
        <v>3872</v>
      </c>
      <c r="K31" s="3" t="s">
        <v>3873</v>
      </c>
      <c r="L31" s="4" t="s">
        <v>3874</v>
      </c>
      <c r="M31" s="7" t="s">
        <v>3875</v>
      </c>
      <c r="N31" s="7" t="s">
        <v>3875</v>
      </c>
      <c r="O31" s="4"/>
      <c r="P31" s="4"/>
      <c r="Q31" s="7"/>
      <c r="R31" s="7"/>
    </row>
    <row r="32" s="1" customFormat="1" ht="40.65" customHeight="1" spans="1:18">
      <c r="A32" s="3" t="s">
        <v>3876</v>
      </c>
      <c r="B32" s="4" t="s">
        <v>3877</v>
      </c>
      <c r="C32" s="7"/>
      <c r="D32" s="7"/>
      <c r="E32" s="4"/>
      <c r="F32" s="4"/>
      <c r="G32" s="8" t="s">
        <v>3878</v>
      </c>
      <c r="H32" s="7" t="s">
        <v>3879</v>
      </c>
      <c r="I32" s="4"/>
      <c r="J32" s="4"/>
      <c r="K32" s="3" t="s">
        <v>3880</v>
      </c>
      <c r="L32" s="4" t="s">
        <v>3881</v>
      </c>
      <c r="M32" s="7" t="s">
        <v>3882</v>
      </c>
      <c r="N32" s="7" t="s">
        <v>3882</v>
      </c>
      <c r="O32" s="4"/>
      <c r="P32" s="4"/>
      <c r="Q32" s="7"/>
      <c r="R32" s="7"/>
    </row>
    <row r="33" s="1" customFormat="1" ht="24.35" customHeight="1" spans="1:18">
      <c r="A33" s="3" t="s">
        <v>3883</v>
      </c>
      <c r="B33" s="4" t="s">
        <v>3884</v>
      </c>
      <c r="C33" s="7"/>
      <c r="D33" s="7"/>
      <c r="E33" s="4"/>
      <c r="F33" s="4"/>
      <c r="G33" s="8" t="s">
        <v>3885</v>
      </c>
      <c r="H33" s="7" t="s">
        <v>3886</v>
      </c>
      <c r="I33" s="4"/>
      <c r="J33" s="4"/>
      <c r="K33" s="3" t="s">
        <v>3887</v>
      </c>
      <c r="L33" s="4" t="s">
        <v>3888</v>
      </c>
      <c r="M33" s="7"/>
      <c r="N33" s="7"/>
      <c r="O33" s="4"/>
      <c r="P33" s="4"/>
      <c r="Q33" s="7"/>
      <c r="R33" s="7"/>
    </row>
    <row r="34" s="1" customFormat="1" ht="20.05" customHeight="1" spans="1:18">
      <c r="A34" s="3" t="s">
        <v>3889</v>
      </c>
      <c r="B34" s="4" t="s">
        <v>3890</v>
      </c>
      <c r="C34" s="7"/>
      <c r="D34" s="7"/>
      <c r="E34" s="4"/>
      <c r="F34" s="4"/>
      <c r="G34" s="7"/>
      <c r="H34" s="7"/>
      <c r="I34" s="4"/>
      <c r="J34" s="4"/>
      <c r="K34" s="3" t="s">
        <v>3891</v>
      </c>
      <c r="L34" s="4" t="s">
        <v>3892</v>
      </c>
      <c r="M34" s="7"/>
      <c r="N34" s="7"/>
      <c r="O34" s="4"/>
      <c r="P34" s="4"/>
      <c r="Q34" s="7"/>
      <c r="R34" s="7"/>
    </row>
    <row r="35" s="1" customFormat="1" ht="20.05" customHeight="1" spans="1:18">
      <c r="A35" s="3" t="s">
        <v>3893</v>
      </c>
      <c r="B35" s="4" t="s">
        <v>3894</v>
      </c>
      <c r="C35" s="7"/>
      <c r="D35" s="7"/>
      <c r="E35" s="4"/>
      <c r="F35" s="4"/>
      <c r="G35" s="7"/>
      <c r="H35" s="7"/>
      <c r="I35" s="4"/>
      <c r="J35" s="4"/>
      <c r="K35" s="3" t="s">
        <v>3895</v>
      </c>
      <c r="L35" s="4" t="s">
        <v>3896</v>
      </c>
      <c r="M35" s="7"/>
      <c r="N35" s="7"/>
      <c r="O35" s="4"/>
      <c r="P35" s="4"/>
      <c r="Q35" s="7"/>
      <c r="R35" s="7"/>
    </row>
    <row r="36" s="1" customFormat="1" ht="24" customHeight="1" spans="1:18">
      <c r="A36" s="3" t="s">
        <v>3897</v>
      </c>
      <c r="B36" s="4" t="s">
        <v>3898</v>
      </c>
      <c r="C36" s="7"/>
      <c r="D36" s="7"/>
      <c r="E36" s="4"/>
      <c r="F36" s="4"/>
      <c r="G36" s="7"/>
      <c r="H36" s="7"/>
      <c r="I36" s="4"/>
      <c r="J36" s="4"/>
      <c r="K36" s="3" t="s">
        <v>3899</v>
      </c>
      <c r="L36" s="4" t="s">
        <v>3900</v>
      </c>
      <c r="M36" s="7"/>
      <c r="N36" s="7"/>
      <c r="O36" s="4"/>
      <c r="P36" s="4"/>
      <c r="Q36" s="7"/>
      <c r="R36" s="7"/>
    </row>
    <row r="37" s="1" customFormat="1" ht="20.05" customHeight="1" spans="1:18">
      <c r="A37" s="3" t="s">
        <v>3901</v>
      </c>
      <c r="B37" s="4" t="s">
        <v>3902</v>
      </c>
      <c r="C37" s="7"/>
      <c r="D37" s="7"/>
      <c r="E37" s="4"/>
      <c r="F37" s="4"/>
      <c r="G37" s="7"/>
      <c r="H37" s="7"/>
      <c r="I37" s="4"/>
      <c r="J37" s="4"/>
      <c r="K37" s="3" t="s">
        <v>3903</v>
      </c>
      <c r="L37" s="4" t="s">
        <v>3904</v>
      </c>
      <c r="M37" s="7"/>
      <c r="N37" s="7"/>
      <c r="O37" s="4"/>
      <c r="P37" s="4"/>
      <c r="Q37" s="7"/>
      <c r="R37" s="7"/>
    </row>
    <row r="38" s="1" customFormat="1" ht="20.05" customHeight="1" spans="1:18">
      <c r="A38" s="3" t="s">
        <v>3905</v>
      </c>
      <c r="B38" s="4" t="s">
        <v>3906</v>
      </c>
      <c r="C38" s="7"/>
      <c r="D38" s="7"/>
      <c r="E38" s="4"/>
      <c r="F38" s="4"/>
      <c r="G38" s="7"/>
      <c r="H38" s="7"/>
      <c r="I38" s="4"/>
      <c r="J38" s="4"/>
      <c r="K38" s="3" t="s">
        <v>3907</v>
      </c>
      <c r="L38" s="4" t="s">
        <v>3908</v>
      </c>
      <c r="M38" s="7"/>
      <c r="N38" s="7"/>
      <c r="O38" s="4"/>
      <c r="P38" s="4"/>
      <c r="Q38" s="7"/>
      <c r="R38" s="7"/>
    </row>
    <row r="39" s="1" customFormat="1" ht="20.05" customHeight="1" spans="1:18">
      <c r="A39" s="3" t="s">
        <v>3909</v>
      </c>
      <c r="B39" s="4" t="s">
        <v>3910</v>
      </c>
      <c r="C39" s="7"/>
      <c r="D39" s="7"/>
      <c r="E39" s="4"/>
      <c r="F39" s="4"/>
      <c r="G39" s="7"/>
      <c r="H39" s="7"/>
      <c r="I39" s="4"/>
      <c r="J39" s="4"/>
      <c r="K39" s="3" t="s">
        <v>3911</v>
      </c>
      <c r="L39" s="4" t="s">
        <v>3912</v>
      </c>
      <c r="M39" s="7"/>
      <c r="N39" s="7"/>
      <c r="O39" s="4"/>
      <c r="P39" s="4"/>
      <c r="Q39" s="7"/>
      <c r="R39" s="7"/>
    </row>
    <row r="40" s="1" customFormat="1" ht="20.05" customHeight="1" spans="1:18">
      <c r="A40" s="3" t="s">
        <v>3913</v>
      </c>
      <c r="B40" s="4" t="s">
        <v>3914</v>
      </c>
      <c r="C40" s="7"/>
      <c r="D40" s="7"/>
      <c r="E40" s="4"/>
      <c r="F40" s="4"/>
      <c r="G40" s="7"/>
      <c r="H40" s="7"/>
      <c r="I40" s="4"/>
      <c r="J40" s="4"/>
      <c r="K40" s="3" t="s">
        <v>3915</v>
      </c>
      <c r="L40" s="4" t="s">
        <v>3916</v>
      </c>
      <c r="M40" s="7"/>
      <c r="N40" s="7"/>
      <c r="O40" s="4"/>
      <c r="P40" s="4"/>
      <c r="Q40" s="7"/>
      <c r="R40" s="7"/>
    </row>
    <row r="41" s="1" customFormat="1" ht="24" customHeight="1" spans="1:18">
      <c r="A41" s="3" t="s">
        <v>3917</v>
      </c>
      <c r="B41" s="4" t="s">
        <v>3918</v>
      </c>
      <c r="C41" s="7"/>
      <c r="D41" s="7"/>
      <c r="E41" s="4"/>
      <c r="F41" s="4"/>
      <c r="G41" s="7"/>
      <c r="H41" s="7"/>
      <c r="I41" s="4"/>
      <c r="J41" s="4"/>
      <c r="K41" s="3" t="s">
        <v>3919</v>
      </c>
      <c r="L41" s="4" t="s">
        <v>3920</v>
      </c>
      <c r="M41" s="7"/>
      <c r="N41" s="7"/>
      <c r="O41" s="4"/>
      <c r="P41" s="4"/>
      <c r="Q41" s="7"/>
      <c r="R41" s="7"/>
    </row>
    <row r="42" s="1" customFormat="1" ht="20.05" customHeight="1" spans="1:18">
      <c r="A42" s="9" t="s">
        <v>3921</v>
      </c>
      <c r="B42" s="9" t="s">
        <v>3922</v>
      </c>
      <c r="C42" s="7"/>
      <c r="D42" s="7"/>
      <c r="E42" s="9"/>
      <c r="F42" s="9"/>
      <c r="G42" s="7"/>
      <c r="H42" s="7"/>
      <c r="I42" s="9"/>
      <c r="J42" s="9"/>
      <c r="K42" s="10" t="s">
        <v>3923</v>
      </c>
      <c r="L42" s="9" t="s">
        <v>3924</v>
      </c>
      <c r="M42" s="7"/>
      <c r="N42" s="7"/>
      <c r="O42" s="9"/>
      <c r="P42" s="9"/>
      <c r="Q42" s="7"/>
      <c r="R42" s="7"/>
    </row>
    <row r="43" s="1" customFormat="1" ht="20.05" customHeight="1" spans="1:18">
      <c r="A43" s="10" t="s">
        <v>3925</v>
      </c>
      <c r="B43" s="9" t="s">
        <v>3926</v>
      </c>
      <c r="C43" s="7"/>
      <c r="D43" s="7"/>
      <c r="E43" s="9"/>
      <c r="F43" s="9"/>
      <c r="G43" s="7"/>
      <c r="H43" s="7"/>
      <c r="I43" s="9"/>
      <c r="J43" s="9"/>
      <c r="K43" s="10" t="s">
        <v>3927</v>
      </c>
      <c r="L43" s="9" t="s">
        <v>3928</v>
      </c>
      <c r="M43" s="7"/>
      <c r="N43" s="7"/>
      <c r="O43" s="9"/>
      <c r="P43" s="9"/>
      <c r="Q43" s="7"/>
      <c r="R43" s="7"/>
    </row>
    <row r="44" s="1" customFormat="1" ht="20.05" customHeight="1" spans="1:18">
      <c r="A44" s="11"/>
      <c r="B44" s="11"/>
      <c r="C44" s="12"/>
      <c r="D44" s="12"/>
      <c r="E44" s="11"/>
      <c r="F44" s="11"/>
      <c r="G44" s="12"/>
      <c r="H44" s="12"/>
      <c r="I44" s="11"/>
      <c r="J44" s="11"/>
      <c r="K44" s="14" t="s">
        <v>3929</v>
      </c>
      <c r="L44" s="11" t="s">
        <v>3930</v>
      </c>
      <c r="M44" s="12"/>
      <c r="N44" s="12"/>
      <c r="O44" s="11"/>
      <c r="P44" s="11"/>
      <c r="Q44" s="12"/>
      <c r="R44" s="12"/>
    </row>
    <row r="45" s="1" customFormat="1" ht="20.05" customHeight="1" spans="1:18">
      <c r="A45" s="11"/>
      <c r="B45" s="11"/>
      <c r="C45" s="13"/>
      <c r="D45" s="13"/>
      <c r="E45" s="11"/>
      <c r="F45" s="11"/>
      <c r="G45" s="13"/>
      <c r="H45" s="13"/>
      <c r="I45" s="11"/>
      <c r="J45" s="11"/>
      <c r="K45" s="14" t="s">
        <v>3931</v>
      </c>
      <c r="L45" s="11" t="s">
        <v>3932</v>
      </c>
      <c r="M45" s="13"/>
      <c r="N45" s="13"/>
      <c r="O45" s="11"/>
      <c r="P45" s="11"/>
      <c r="Q45" s="13"/>
      <c r="R45" s="13"/>
    </row>
    <row r="46" s="1" customFormat="1" ht="27.35" customHeight="1" spans="1:18">
      <c r="A46" s="13"/>
      <c r="B46" s="13"/>
      <c r="C46" s="13"/>
      <c r="D46" s="13"/>
      <c r="E46" s="13"/>
      <c r="F46" s="13"/>
      <c r="G46" s="13"/>
      <c r="H46" s="13"/>
      <c r="I46" s="13"/>
      <c r="J46" s="13"/>
      <c r="K46" s="15" t="s">
        <v>3933</v>
      </c>
      <c r="L46" s="13" t="s">
        <v>3934</v>
      </c>
      <c r="M46" s="13"/>
      <c r="N46" s="13"/>
      <c r="O46" s="13"/>
      <c r="P46" s="13"/>
      <c r="Q46" s="13"/>
      <c r="R46" s="13"/>
    </row>
    <row r="47" s="1" customFormat="1" ht="20.05" customHeight="1" spans="1:18">
      <c r="A47" s="13"/>
      <c r="B47" s="13"/>
      <c r="C47" s="13"/>
      <c r="D47" s="13"/>
      <c r="E47" s="13"/>
      <c r="F47" s="13"/>
      <c r="G47" s="13"/>
      <c r="H47" s="13"/>
      <c r="I47" s="13"/>
      <c r="J47" s="13"/>
      <c r="K47" s="15" t="s">
        <v>3935</v>
      </c>
      <c r="L47" s="13" t="s">
        <v>3936</v>
      </c>
      <c r="M47" s="13"/>
      <c r="N47" s="13"/>
      <c r="O47" s="13"/>
      <c r="P47" s="13"/>
      <c r="Q47" s="13"/>
      <c r="R47" s="13"/>
    </row>
    <row r="48" s="1" customFormat="1" ht="27.35" customHeight="1" spans="1:18">
      <c r="A48" s="13"/>
      <c r="B48" s="11"/>
      <c r="C48" s="13"/>
      <c r="D48" s="13"/>
      <c r="E48" s="13"/>
      <c r="F48" s="11"/>
      <c r="G48" s="13"/>
      <c r="H48" s="13"/>
      <c r="I48" s="13"/>
      <c r="J48" s="11"/>
      <c r="K48" s="15" t="s">
        <v>3937</v>
      </c>
      <c r="L48" s="11" t="s">
        <v>3938</v>
      </c>
      <c r="M48" s="13"/>
      <c r="N48" s="13"/>
      <c r="O48" s="13"/>
      <c r="P48" s="11"/>
      <c r="Q48" s="13"/>
      <c r="R48" s="13"/>
    </row>
    <row r="49" s="1" customFormat="1" ht="20.05" customHeight="1" spans="1:18">
      <c r="A49" s="13"/>
      <c r="B49" s="11"/>
      <c r="C49" s="13"/>
      <c r="D49" s="13"/>
      <c r="E49" s="13"/>
      <c r="F49" s="11"/>
      <c r="G49" s="13"/>
      <c r="H49" s="13"/>
      <c r="I49" s="13"/>
      <c r="J49" s="11"/>
      <c r="K49" s="15" t="s">
        <v>3939</v>
      </c>
      <c r="L49" s="11" t="s">
        <v>3940</v>
      </c>
      <c r="M49" s="13"/>
      <c r="N49" s="13"/>
      <c r="O49" s="13"/>
      <c r="P49" s="11"/>
      <c r="Q49" s="13"/>
      <c r="R49" s="13"/>
    </row>
    <row r="50" s="1" customFormat="1" ht="20.05" customHeight="1" spans="1:18">
      <c r="A50" s="13"/>
      <c r="B50" s="11"/>
      <c r="C50" s="13"/>
      <c r="D50" s="13"/>
      <c r="E50" s="13"/>
      <c r="F50" s="11"/>
      <c r="G50" s="13"/>
      <c r="H50" s="13"/>
      <c r="I50" s="13"/>
      <c r="J50" s="11"/>
      <c r="K50" s="15" t="s">
        <v>3941</v>
      </c>
      <c r="L50" s="11" t="s">
        <v>3942</v>
      </c>
      <c r="M50" s="13"/>
      <c r="N50" s="13"/>
      <c r="O50" s="13"/>
      <c r="P50" s="11"/>
      <c r="Q50" s="13"/>
      <c r="R50" s="13"/>
    </row>
    <row r="51" s="1" customFormat="1" ht="20.05" customHeight="1" spans="1:18">
      <c r="A51" s="13"/>
      <c r="B51" s="11"/>
      <c r="C51" s="13"/>
      <c r="D51" s="13"/>
      <c r="E51" s="13"/>
      <c r="F51" s="11"/>
      <c r="G51" s="13"/>
      <c r="H51" s="13"/>
      <c r="I51" s="13"/>
      <c r="J51" s="11"/>
      <c r="K51" s="15" t="s">
        <v>3943</v>
      </c>
      <c r="L51" s="11" t="s">
        <v>3944</v>
      </c>
      <c r="M51" s="13"/>
      <c r="N51" s="13"/>
      <c r="O51" s="13"/>
      <c r="P51" s="11"/>
      <c r="Q51" s="13"/>
      <c r="R51" s="13"/>
    </row>
    <row r="52" s="1" customFormat="1" ht="20.05" customHeight="1" spans="1:18">
      <c r="A52" s="13"/>
      <c r="B52" s="11"/>
      <c r="C52" s="13"/>
      <c r="D52" s="13"/>
      <c r="E52" s="13"/>
      <c r="F52" s="11"/>
      <c r="G52" s="13"/>
      <c r="H52" s="13"/>
      <c r="I52" s="13"/>
      <c r="J52" s="11"/>
      <c r="K52" s="15" t="s">
        <v>3945</v>
      </c>
      <c r="L52" s="11" t="s">
        <v>3946</v>
      </c>
      <c r="M52" s="13"/>
      <c r="N52" s="13"/>
      <c r="O52" s="13"/>
      <c r="P52" s="11"/>
      <c r="Q52" s="13"/>
      <c r="R52" s="13"/>
    </row>
    <row r="53" s="1" customFormat="1" ht="20.05" customHeight="1" spans="1:18">
      <c r="A53" s="13"/>
      <c r="B53" s="11"/>
      <c r="C53" s="13"/>
      <c r="D53" s="13"/>
      <c r="E53" s="13"/>
      <c r="F53" s="11"/>
      <c r="G53" s="13"/>
      <c r="H53" s="13"/>
      <c r="I53" s="13"/>
      <c r="J53" s="11"/>
      <c r="K53" s="15" t="s">
        <v>3947</v>
      </c>
      <c r="L53" s="11" t="s">
        <v>3948</v>
      </c>
      <c r="M53" s="13"/>
      <c r="N53" s="13"/>
      <c r="O53" s="13"/>
      <c r="P53" s="11"/>
      <c r="Q53" s="13"/>
      <c r="R53" s="13"/>
    </row>
    <row r="54" s="1" customFormat="1" ht="20.05" customHeight="1" spans="1:18">
      <c r="A54" s="13"/>
      <c r="B54" s="11"/>
      <c r="C54" s="13"/>
      <c r="D54" s="13"/>
      <c r="E54" s="13"/>
      <c r="F54" s="11"/>
      <c r="G54" s="13"/>
      <c r="H54" s="13"/>
      <c r="I54" s="13"/>
      <c r="J54" s="11"/>
      <c r="K54" s="15" t="s">
        <v>3949</v>
      </c>
      <c r="L54" s="11" t="s">
        <v>3950</v>
      </c>
      <c r="M54" s="13"/>
      <c r="N54" s="13"/>
      <c r="O54" s="13"/>
      <c r="P54" s="11"/>
      <c r="Q54" s="13"/>
      <c r="R54" s="13"/>
    </row>
    <row r="55" s="1" customFormat="1" ht="20.05" customHeight="1" spans="1:18">
      <c r="A55" s="13"/>
      <c r="B55" s="11"/>
      <c r="C55" s="13"/>
      <c r="D55" s="13"/>
      <c r="E55" s="13"/>
      <c r="F55" s="11"/>
      <c r="G55" s="13"/>
      <c r="H55" s="13"/>
      <c r="I55" s="13"/>
      <c r="J55" s="11"/>
      <c r="K55" s="15" t="s">
        <v>3951</v>
      </c>
      <c r="L55" s="11" t="s">
        <v>3952</v>
      </c>
      <c r="M55" s="13"/>
      <c r="N55" s="13"/>
      <c r="O55" s="13"/>
      <c r="P55" s="11"/>
      <c r="Q55" s="13"/>
      <c r="R55" s="13"/>
    </row>
    <row r="56" customHeight="1" spans="11:12">
      <c r="K56" s="16" t="s">
        <v>3953</v>
      </c>
      <c r="L56" s="1" t="s">
        <v>3954</v>
      </c>
    </row>
    <row r="57" customHeight="1" spans="11:12">
      <c r="K57" s="16" t="s">
        <v>3955</v>
      </c>
      <c r="L57" s="1" t="s">
        <v>3956</v>
      </c>
    </row>
    <row r="58" customHeight="1" spans="11:12">
      <c r="K58" s="16" t="s">
        <v>3957</v>
      </c>
      <c r="L58" s="1" t="s">
        <v>3958</v>
      </c>
    </row>
    <row r="59" customHeight="1" spans="11:12">
      <c r="K59" s="16" t="s">
        <v>3959</v>
      </c>
      <c r="L59" s="1" t="s">
        <v>3960</v>
      </c>
    </row>
    <row r="60" customHeight="1" spans="11:12">
      <c r="K60" s="16" t="s">
        <v>3961</v>
      </c>
      <c r="L60" s="1" t="s">
        <v>3962</v>
      </c>
    </row>
    <row r="61" customHeight="1" spans="11:12">
      <c r="K61" s="16" t="s">
        <v>3963</v>
      </c>
      <c r="L61" s="1" t="s">
        <v>3964</v>
      </c>
    </row>
    <row r="62" customHeight="1" spans="11:12">
      <c r="K62" s="16" t="s">
        <v>3965</v>
      </c>
      <c r="L62" s="1" t="s">
        <v>3966</v>
      </c>
    </row>
    <row r="63" customHeight="1" spans="11:12">
      <c r="K63" s="16" t="s">
        <v>3967</v>
      </c>
      <c r="L63" s="1" t="s">
        <v>3968</v>
      </c>
    </row>
    <row r="64" customHeight="1" spans="11:12">
      <c r="K64" s="16" t="s">
        <v>3969</v>
      </c>
      <c r="L64" s="1" t="s">
        <v>3970</v>
      </c>
    </row>
    <row r="65" customHeight="1" spans="11:12">
      <c r="K65" s="16" t="s">
        <v>3971</v>
      </c>
      <c r="L65" s="1" t="s">
        <v>3972</v>
      </c>
    </row>
    <row r="66" customHeight="1" spans="11:12">
      <c r="K66" s="16" t="s">
        <v>3973</v>
      </c>
      <c r="L66" s="1" t="s">
        <v>3974</v>
      </c>
    </row>
    <row r="67" customHeight="1" spans="11:12">
      <c r="K67" s="16" t="s">
        <v>3975</v>
      </c>
      <c r="L67" s="1" t="s">
        <v>3976</v>
      </c>
    </row>
    <row r="68" customHeight="1" spans="11:12">
      <c r="K68" s="16" t="s">
        <v>3977</v>
      </c>
      <c r="L68" s="1" t="s">
        <v>3978</v>
      </c>
    </row>
    <row r="69" customHeight="1" spans="11:12">
      <c r="K69" s="16" t="s">
        <v>3979</v>
      </c>
      <c r="L69" s="1" t="s">
        <v>3980</v>
      </c>
    </row>
    <row r="70" customHeight="1" spans="11:12">
      <c r="K70" s="16" t="s">
        <v>3981</v>
      </c>
      <c r="L70" s="1" t="s">
        <v>3982</v>
      </c>
    </row>
    <row r="71" customHeight="1" spans="11:12">
      <c r="K71" s="16" t="s">
        <v>3983</v>
      </c>
      <c r="L71" s="1" t="s">
        <v>3984</v>
      </c>
    </row>
    <row r="72" customHeight="1" spans="11:12">
      <c r="K72" s="16" t="s">
        <v>3985</v>
      </c>
      <c r="L72" s="1" t="s">
        <v>3986</v>
      </c>
    </row>
    <row r="73" customHeight="1" spans="11:12">
      <c r="K73" s="16" t="s">
        <v>3987</v>
      </c>
      <c r="L73" s="1" t="s">
        <v>3988</v>
      </c>
    </row>
    <row r="74" customHeight="1" spans="11:12">
      <c r="K74" s="16" t="s">
        <v>3989</v>
      </c>
      <c r="L74" s="1" t="s">
        <v>3990</v>
      </c>
    </row>
    <row r="75" customHeight="1" spans="11:12">
      <c r="K75" s="16" t="s">
        <v>3991</v>
      </c>
      <c r="L75" s="1" t="s">
        <v>3992</v>
      </c>
    </row>
    <row r="76" customHeight="1" spans="11:12">
      <c r="K76" s="16" t="s">
        <v>3993</v>
      </c>
      <c r="L76" s="1" t="s">
        <v>3994</v>
      </c>
    </row>
    <row r="77" customHeight="1" spans="11:12">
      <c r="K77" s="16" t="s">
        <v>3995</v>
      </c>
      <c r="L77" s="1" t="s">
        <v>3996</v>
      </c>
    </row>
    <row r="78" customHeight="1" spans="11:12">
      <c r="K78" s="16" t="s">
        <v>3997</v>
      </c>
      <c r="L78" s="1" t="s">
        <v>3998</v>
      </c>
    </row>
    <row r="79" customHeight="1" spans="11:12">
      <c r="K79" s="16" t="s">
        <v>3999</v>
      </c>
      <c r="L79" s="1" t="s">
        <v>4000</v>
      </c>
    </row>
    <row r="80" customHeight="1" spans="11:12">
      <c r="K80" s="16" t="s">
        <v>4001</v>
      </c>
      <c r="L80" s="1" t="s">
        <v>4002</v>
      </c>
    </row>
    <row r="81" customHeight="1" spans="11:12">
      <c r="K81" s="16" t="s">
        <v>4003</v>
      </c>
      <c r="L81" s="1" t="s">
        <v>4004</v>
      </c>
    </row>
    <row r="82" customHeight="1" spans="11:12">
      <c r="K82" s="16" t="s">
        <v>4005</v>
      </c>
      <c r="L82" s="1" t="s">
        <v>4006</v>
      </c>
    </row>
    <row r="83" customHeight="1" spans="11:12">
      <c r="K83" s="16" t="s">
        <v>4007</v>
      </c>
      <c r="L83" s="1" t="s">
        <v>4008</v>
      </c>
    </row>
    <row r="84" customHeight="1" spans="11:12">
      <c r="K84" s="16" t="s">
        <v>4009</v>
      </c>
      <c r="L84" s="1" t="s">
        <v>4010</v>
      </c>
    </row>
    <row r="85" customHeight="1" spans="11:12">
      <c r="K85" s="16" t="s">
        <v>4011</v>
      </c>
      <c r="L85" s="1" t="s">
        <v>4012</v>
      </c>
    </row>
    <row r="86" customHeight="1" spans="11:12">
      <c r="K86" s="16" t="s">
        <v>4013</v>
      </c>
      <c r="L86" s="1" t="s">
        <v>4014</v>
      </c>
    </row>
    <row r="87" customHeight="1" spans="11:12">
      <c r="K87" s="16" t="s">
        <v>4015</v>
      </c>
      <c r="L87" s="1" t="s">
        <v>4016</v>
      </c>
    </row>
    <row r="88" customHeight="1" spans="11:12">
      <c r="K88" s="16" t="s">
        <v>4017</v>
      </c>
      <c r="L88" s="1" t="s">
        <v>4018</v>
      </c>
    </row>
    <row r="89" customHeight="1" spans="11:12">
      <c r="K89" s="16" t="s">
        <v>4019</v>
      </c>
      <c r="L89" s="1" t="s">
        <v>4020</v>
      </c>
    </row>
    <row r="90" customHeight="1" spans="11:12">
      <c r="K90" s="16" t="s">
        <v>4021</v>
      </c>
      <c r="L90" s="1" t="s">
        <v>4022</v>
      </c>
    </row>
    <row r="91" customHeight="1" spans="11:12">
      <c r="K91" s="16" t="s">
        <v>4023</v>
      </c>
      <c r="L91" s="1" t="s">
        <v>4024</v>
      </c>
    </row>
    <row r="92" customHeight="1" spans="11:12">
      <c r="K92" s="16" t="s">
        <v>4025</v>
      </c>
      <c r="L92" s="1" t="s">
        <v>4026</v>
      </c>
    </row>
    <row r="93" customHeight="1" spans="11:12">
      <c r="K93" s="16" t="s">
        <v>4027</v>
      </c>
      <c r="L93" s="1" t="s">
        <v>4028</v>
      </c>
    </row>
    <row r="94" customHeight="1" spans="11:12">
      <c r="K94" s="16" t="s">
        <v>4029</v>
      </c>
      <c r="L94" s="1" t="s">
        <v>4030</v>
      </c>
    </row>
    <row r="95" customHeight="1" spans="11:12">
      <c r="K95" s="16" t="s">
        <v>4031</v>
      </c>
      <c r="L95" s="1" t="s">
        <v>4032</v>
      </c>
    </row>
    <row r="96" customHeight="1" spans="11:12">
      <c r="K96" s="16" t="s">
        <v>4033</v>
      </c>
      <c r="L96" s="1" t="s">
        <v>4034</v>
      </c>
    </row>
    <row r="97" customHeight="1" spans="11:12">
      <c r="K97" s="16" t="s">
        <v>4035</v>
      </c>
      <c r="L97" s="1" t="s">
        <v>4036</v>
      </c>
    </row>
    <row r="98" customHeight="1" spans="11:12">
      <c r="K98" s="16" t="s">
        <v>4037</v>
      </c>
      <c r="L98" s="1" t="s">
        <v>4038</v>
      </c>
    </row>
    <row r="99" customHeight="1" spans="11:12">
      <c r="K99" s="16" t="s">
        <v>4039</v>
      </c>
      <c r="L99" s="1" t="s">
        <v>4040</v>
      </c>
    </row>
    <row r="100" customHeight="1" spans="11:12">
      <c r="K100" s="16" t="s">
        <v>4041</v>
      </c>
      <c r="L100" s="1" t="s">
        <v>4042</v>
      </c>
    </row>
    <row r="101" customHeight="1" spans="11:12">
      <c r="K101" s="16" t="s">
        <v>4043</v>
      </c>
      <c r="L101" s="1" t="s">
        <v>4044</v>
      </c>
    </row>
    <row r="102" customHeight="1" spans="11:12">
      <c r="K102" s="16" t="s">
        <v>4045</v>
      </c>
      <c r="L102" s="1" t="s">
        <v>4046</v>
      </c>
    </row>
    <row r="103" customHeight="1" spans="11:12">
      <c r="K103" s="16" t="s">
        <v>4047</v>
      </c>
      <c r="L103" s="1" t="s">
        <v>4048</v>
      </c>
    </row>
    <row r="104" customHeight="1" spans="11:12">
      <c r="K104" s="16" t="s">
        <v>4049</v>
      </c>
      <c r="L104" s="1" t="s">
        <v>4050</v>
      </c>
    </row>
    <row r="105" customHeight="1" spans="11:12">
      <c r="K105" s="16" t="s">
        <v>4051</v>
      </c>
      <c r="L105" s="1" t="s">
        <v>4052</v>
      </c>
    </row>
    <row r="106" customHeight="1" spans="11:12">
      <c r="K106" s="16" t="s">
        <v>4053</v>
      </c>
      <c r="L106" s="1" t="s">
        <v>4054</v>
      </c>
    </row>
    <row r="107" customHeight="1" spans="11:12">
      <c r="K107" s="16" t="s">
        <v>4055</v>
      </c>
      <c r="L107" s="1" t="s">
        <v>4056</v>
      </c>
    </row>
    <row r="108" customHeight="1" spans="11:12">
      <c r="K108" s="16" t="s">
        <v>4057</v>
      </c>
      <c r="L108" s="1" t="s">
        <v>4058</v>
      </c>
    </row>
    <row r="109" customHeight="1" spans="11:12">
      <c r="K109" s="16" t="s">
        <v>4059</v>
      </c>
      <c r="L109" s="1" t="s">
        <v>4060</v>
      </c>
    </row>
    <row r="110" customHeight="1" spans="11:12">
      <c r="K110" s="16" t="s">
        <v>4061</v>
      </c>
      <c r="L110" s="1" t="s">
        <v>4062</v>
      </c>
    </row>
    <row r="111" customHeight="1" spans="11:12">
      <c r="K111" s="16" t="s">
        <v>4063</v>
      </c>
      <c r="L111" s="1" t="s">
        <v>4064</v>
      </c>
    </row>
    <row r="112" customHeight="1" spans="11:12">
      <c r="K112" s="16" t="s">
        <v>4065</v>
      </c>
      <c r="L112" s="1" t="s">
        <v>4066</v>
      </c>
    </row>
    <row r="113" customHeight="1" spans="11:12">
      <c r="K113" s="16" t="s">
        <v>4067</v>
      </c>
      <c r="L113" s="1" t="s">
        <v>4068</v>
      </c>
    </row>
    <row r="114" customHeight="1" spans="11:12">
      <c r="K114" s="16" t="s">
        <v>4069</v>
      </c>
      <c r="L114" s="1" t="s">
        <v>4070</v>
      </c>
    </row>
    <row r="115" customHeight="1" spans="11:12">
      <c r="K115" s="16" t="s">
        <v>4071</v>
      </c>
      <c r="L115" s="1" t="s">
        <v>4072</v>
      </c>
    </row>
    <row r="116" customHeight="1" spans="11:12">
      <c r="K116" s="16" t="s">
        <v>4073</v>
      </c>
      <c r="L116" s="1" t="s">
        <v>4074</v>
      </c>
    </row>
    <row r="117" customHeight="1" spans="11:12">
      <c r="K117" s="16" t="s">
        <v>4075</v>
      </c>
      <c r="L117" s="1" t="s">
        <v>4076</v>
      </c>
    </row>
    <row r="118" customHeight="1" spans="11:12">
      <c r="K118" s="16" t="s">
        <v>4077</v>
      </c>
      <c r="L118" s="1" t="s">
        <v>4078</v>
      </c>
    </row>
    <row r="119" customHeight="1" spans="11:12">
      <c r="K119" s="16" t="s">
        <v>4079</v>
      </c>
      <c r="L119" s="1" t="s">
        <v>4080</v>
      </c>
    </row>
    <row r="120" customHeight="1" spans="11:12">
      <c r="K120" s="16" t="s">
        <v>4081</v>
      </c>
      <c r="L120" s="1" t="s">
        <v>4082</v>
      </c>
    </row>
    <row r="121" customHeight="1" spans="11:12">
      <c r="K121" s="16" t="s">
        <v>4083</v>
      </c>
      <c r="L121" s="1" t="s">
        <v>4084</v>
      </c>
    </row>
    <row r="122" customHeight="1" spans="11:12">
      <c r="K122" s="16" t="s">
        <v>4085</v>
      </c>
      <c r="L122" s="1" t="s">
        <v>4086</v>
      </c>
    </row>
    <row r="123" customHeight="1" spans="11:12">
      <c r="K123" s="16" t="s">
        <v>4087</v>
      </c>
      <c r="L123" s="1" t="s">
        <v>4088</v>
      </c>
    </row>
    <row r="124" customHeight="1" spans="11:12">
      <c r="K124" s="16" t="s">
        <v>4089</v>
      </c>
      <c r="L124" s="1" t="s">
        <v>4090</v>
      </c>
    </row>
    <row r="125" customHeight="1" spans="11:12">
      <c r="K125" s="16" t="s">
        <v>4091</v>
      </c>
      <c r="L125" s="1" t="s">
        <v>4092</v>
      </c>
    </row>
    <row r="126" customHeight="1" spans="11:12">
      <c r="K126" s="16" t="s">
        <v>4093</v>
      </c>
      <c r="L126" s="1" t="s">
        <v>4094</v>
      </c>
    </row>
    <row r="127" customHeight="1" spans="11:12">
      <c r="K127" s="16" t="s">
        <v>4095</v>
      </c>
      <c r="L127" s="1" t="s">
        <v>4096</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7" master="" otherUserPermission="visible"/>
  <rangeList sheetStid="14" master="" otherUserPermission="visible"/>
  <rangeList sheetStid="3"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市场调研</vt:lpstr>
      <vt:lpstr>文案生成</vt:lpstr>
      <vt:lpstr>关键词&amp;广告</vt:lpstr>
      <vt:lpstr>站外红人</vt:lpstr>
      <vt:lpstr>客服板块</vt:lpstr>
      <vt:lpstr>令</vt:lpstr>
      <vt:lpstr>Sheet1</vt:lpstr>
      <vt:lps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SEN</cp:lastModifiedBy>
  <dcterms:created xsi:type="dcterms:W3CDTF">2024-03-20T23:38:00Z</dcterms:created>
  <dcterms:modified xsi:type="dcterms:W3CDTF">2025-02-10T10:41:13Z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9E1B6D6FC107402ABD57F095D74F0202_13</vt:lpwstr>
  </property>
</Properties>
</file>