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8125" windowHeight="12540" activeTab="2"/>
  </bookViews>
  <sheets>
    <sheet name="睡衣套装" sheetId="8" r:id="rId1"/>
    <sheet name="品牌垄断" sheetId="9" r:id="rId2"/>
    <sheet name="产品调研" sheetId="5" r:id="rId3"/>
    <sheet name="产品图片" sheetId="4" r:id="rId4"/>
    <sheet name="竞品利润测算" sheetId="6" r:id="rId5"/>
  </sheets>
  <definedNames>
    <definedName name="_xlnm._FilterDatabase" localSheetId="0" hidden="1">睡衣套装!$A$1:$V$101</definedName>
    <definedName name="_xlnm._FilterDatabase" localSheetId="4" hidden="1">竞品利润测算!$A$2:$V$8</definedName>
  </definedNames>
  <calcPr calcId="144525"/>
  <pivotCaches>
    <pivotCache cacheId="0" r:id="rId6"/>
  </pivotCaches>
</workbook>
</file>

<file path=xl/sharedStrings.xml><?xml version="1.0" encoding="utf-8"?>
<sst xmlns="http://schemas.openxmlformats.org/spreadsheetml/2006/main" count="1102" uniqueCount="530">
  <si>
    <t>图片</t>
  </si>
  <si>
    <t>ASIN</t>
  </si>
  <si>
    <t>品牌</t>
  </si>
  <si>
    <t>商品标题</t>
  </si>
  <si>
    <t>类目</t>
  </si>
  <si>
    <t>BSR排名</t>
  </si>
  <si>
    <t>近30天销量</t>
  </si>
  <si>
    <t>近30天销售额($)</t>
  </si>
  <si>
    <t>价格($)</t>
  </si>
  <si>
    <t>利润率</t>
  </si>
  <si>
    <t>FBA运费($)</t>
  </si>
  <si>
    <t>评分</t>
  </si>
  <si>
    <t>评分数</t>
  </si>
  <si>
    <t>留评率</t>
  </si>
  <si>
    <t>月新增
评分数</t>
  </si>
  <si>
    <t>评级</t>
  </si>
  <si>
    <t>上架时间</t>
  </si>
  <si>
    <t>变体数</t>
  </si>
  <si>
    <t>卖家数</t>
  </si>
  <si>
    <t>配送方式</t>
  </si>
  <si>
    <t>重量</t>
  </si>
  <si>
    <t>体积</t>
  </si>
  <si>
    <t/>
  </si>
  <si>
    <t>B07PKMKCPX</t>
  </si>
  <si>
    <t>Ekouaer</t>
  </si>
  <si>
    <t>Ekouaer Sleepwear Womens Sexy Lingerie Satin Pajamas Cami Shorts Set Nightwear</t>
  </si>
  <si>
    <t>Clothing, Shoes &amp; Jewelry:Women:Clothing:Lingerie, Sleep &amp; Lounge:Sleep &amp; Lounge:Sets</t>
  </si>
  <si>
    <t>D</t>
  </si>
  <si>
    <t>2019-03-22</t>
  </si>
  <si>
    <t>FBA</t>
  </si>
  <si>
    <t>3.99 Ounces</t>
  </si>
  <si>
    <t>0.8 x 0.8 x 0.8 inches</t>
  </si>
  <si>
    <t>B01DTQAQ3C</t>
  </si>
  <si>
    <t>Lonxu</t>
  </si>
  <si>
    <t>LONXU Womens Silk Satin Pajamas Set Button Down Sleepwear Loungewear XS~3XL</t>
  </si>
  <si>
    <t>B</t>
  </si>
  <si>
    <t>2016-12-29</t>
  </si>
  <si>
    <t>11.04 Ounces</t>
  </si>
  <si>
    <t>13.15 x 10.55 x 1.95 inches</t>
  </si>
  <si>
    <t>B07W4497YW</t>
  </si>
  <si>
    <t>Ekouaer Womens Pajama Set Long Sleeve Sleepwear Star Print Cotton Nightwear Soft Pjs Lounge Sets with Pockets</t>
  </si>
  <si>
    <t>2019-08-05</t>
  </si>
  <si>
    <t>15.87 Ounces</t>
  </si>
  <si>
    <t>13.39 x 11.02 x 0.79 inches</t>
  </si>
  <si>
    <t>B07W696RHN</t>
  </si>
  <si>
    <t>C</t>
  </si>
  <si>
    <t>B087H644K1</t>
  </si>
  <si>
    <t>luvamia</t>
  </si>
  <si>
    <t>luvamia Women Tie Dye Pajama Sets Long Sleeve Tops and Pants PJ Sets Joggers Loungewear Sleepwear</t>
  </si>
  <si>
    <t>A</t>
  </si>
  <si>
    <t>2020-04-22</t>
  </si>
  <si>
    <t>1.3 Pounds</t>
  </si>
  <si>
    <t>12.83 x 10.87 x 2.01 inches</t>
  </si>
  <si>
    <t>B0777N85C1</t>
  </si>
  <si>
    <t>DIDK</t>
  </si>
  <si>
    <t>DIDK Women's Cute Cartoon Print Tee and Shorts Pajama Set</t>
  </si>
  <si>
    <t>2017-11-07</t>
  </si>
  <si>
    <t>0.46 pounds</t>
  </si>
  <si>
    <t>12.6 x 10.5 x 1.6 inches</t>
  </si>
  <si>
    <t>B07BJ8JTCG</t>
  </si>
  <si>
    <t>Amazon Essentials</t>
  </si>
  <si>
    <t>Amazon Essentials Women's Lightweight Flannel Pajama Set</t>
  </si>
  <si>
    <t>2018-10-10</t>
  </si>
  <si>
    <t>AMZ</t>
  </si>
  <si>
    <t>14 Ounces</t>
  </si>
  <si>
    <t>13.98 x 11.34 x 1.22 inches</t>
  </si>
  <si>
    <t>B017RQ1WF6</t>
  </si>
  <si>
    <t>Angelina</t>
  </si>
  <si>
    <t>Angelina Women's Cozy Fleece Pajama Set</t>
  </si>
  <si>
    <t>2012-10-15</t>
  </si>
  <si>
    <t>1 pounds</t>
  </si>
  <si>
    <t>14 x 9.5 x 2 inches</t>
  </si>
  <si>
    <t>B07D5K47SX</t>
  </si>
  <si>
    <t>#followme</t>
  </si>
  <si>
    <t>#followme Printed Microfleece Button Front PJ Pant Set with Socks</t>
  </si>
  <si>
    <t>2017-06-28</t>
  </si>
  <si>
    <t>0.5 pounds</t>
  </si>
  <si>
    <t>0.5 x 0.5 x 0.5 inches</t>
  </si>
  <si>
    <t>B07B2R6FZ2</t>
  </si>
  <si>
    <t>Avidlove</t>
  </si>
  <si>
    <t>Avidlove Women's Shorts Pajama Set Short Sleeve Sleepwear Nightwear Pjs S-XXL</t>
  </si>
  <si>
    <t>2017-04-14</t>
  </si>
  <si>
    <t>8.78 Ounces</t>
  </si>
  <si>
    <t>7.87 x 7.09 x 0.59 inches</t>
  </si>
  <si>
    <t>B07W6RMJVR</t>
  </si>
  <si>
    <t>Just Love</t>
  </si>
  <si>
    <t>Just Love Women’s Ultra-Soft Pajama Pant Set with Matching Fuzzy Socks</t>
  </si>
  <si>
    <t>2018-05-30</t>
  </si>
  <si>
    <t>B01LWX58GV</t>
  </si>
  <si>
    <t>Latuza</t>
  </si>
  <si>
    <t>Latuza Women's V-neck Sleepwear Short Sleeve Pajama Set</t>
  </si>
  <si>
    <t>2016-07-09</t>
  </si>
  <si>
    <t>8.8 Ounces</t>
  </si>
  <si>
    <t>11.2 x 8.7 x 0.6 inches</t>
  </si>
  <si>
    <t>B01F9D9C3I</t>
  </si>
  <si>
    <t>PajamaGram</t>
  </si>
  <si>
    <t>PajamaGram Family Pajamas Matching Sets - Matching Christmas PJs for Family</t>
  </si>
  <si>
    <t>Clothing, Shoes &amp; Jewelry:Novelty &amp; More:Clothing:Novelty:Boys:Sleepwear &amp; Robes:Pajama Sets</t>
  </si>
  <si>
    <t>2016-11-11</t>
  </si>
  <si>
    <t>7.04 Ounces</t>
  </si>
  <si>
    <t>7.5 x 3.2 x 1.2 inches</t>
  </si>
  <si>
    <t>B06XTPX127</t>
  </si>
  <si>
    <t>PajamaGram Soft Fleece Pajamas Women - Womens Pajama Sets</t>
  </si>
  <si>
    <t>2017-08-18</t>
  </si>
  <si>
    <t>1.95 Pounds</t>
  </si>
  <si>
    <t>15 x 12 x 0.5 inches</t>
  </si>
  <si>
    <t>B07VH4TPVM</t>
  </si>
  <si>
    <t>Ekouaer Women's Pj Set Sleepwear Two Piece Pajamas Tops with Long Sleep Pants Pjs Loungewear</t>
  </si>
  <si>
    <t>2018-09-28</t>
  </si>
  <si>
    <t>1.12 Pounds</t>
  </si>
  <si>
    <t>1 x 1 x 1 inches</t>
  </si>
  <si>
    <t>B06ZZW7D2Y</t>
  </si>
  <si>
    <t>Ekouaer Pajamas Set Short Sleeve Sleepwear Womens Button Down Nightwear Soft Pj Lounge Sets XS-XXL</t>
  </si>
  <si>
    <t>2015-08-18</t>
  </si>
  <si>
    <t>11.99 Ounces</t>
  </si>
  <si>
    <t>5 x 5 x 0.7 inches</t>
  </si>
  <si>
    <t>B07TCH4P2Y</t>
  </si>
  <si>
    <t>SheIn</t>
  </si>
  <si>
    <t>SheIn Women's 7pcs Pajama Set Cami Pjs with Shirt and Eye Mask</t>
  </si>
  <si>
    <t>2018-08-14</t>
  </si>
  <si>
    <t>0.29 pounds</t>
  </si>
  <si>
    <t>8.2 x 5.1 x 0.6 inches</t>
  </si>
  <si>
    <t>B071HJ6WLP</t>
  </si>
  <si>
    <t>PajamaGram Pajama Set for Women - Cotton Jersey Pajamas Women</t>
  </si>
  <si>
    <t>2017-08-22</t>
  </si>
  <si>
    <t>1.19 Pounds</t>
  </si>
  <si>
    <t>B07SY6VMKJ</t>
  </si>
  <si>
    <t>SweatyRocks</t>
  </si>
  <si>
    <t>SweatyRocks Women's Short Sleeve Sleepwear Button Down Satin 2 Piece Pajama Set</t>
  </si>
  <si>
    <t>2019-06-10</t>
  </si>
  <si>
    <t>8.82 Ounces</t>
  </si>
  <si>
    <t>12.91 x 10 x 0.98 inches</t>
  </si>
  <si>
    <t>B07FK3G1RY</t>
  </si>
  <si>
    <t>Just Love Ultra-Soft Women’s Pajama Pant Set - Nightgown with Matching Socks</t>
  </si>
  <si>
    <t>2018-07-12</t>
  </si>
  <si>
    <t>13.1 x 9.6 x 3.4 inches</t>
  </si>
  <si>
    <t>B07SXVD17D</t>
  </si>
  <si>
    <t>Just Love Plush Women’s Pajama Pant Set with Matching Socks with Sayings</t>
  </si>
  <si>
    <t>B07Y1MWV4S</t>
  </si>
  <si>
    <t>TIKTIK</t>
  </si>
  <si>
    <t>TIKTIK Womens Pajama Set Long Sleeve Sleepwear Scoop Neck Pjs Sets S-4XL</t>
  </si>
  <si>
    <t>2019-09-18</t>
  </si>
  <si>
    <t>7.05 Ounces</t>
  </si>
  <si>
    <t>12.4 x 9.45 x 0.28 inches</t>
  </si>
  <si>
    <t>B07Y1LKYD3</t>
  </si>
  <si>
    <t>B07WK4Z989</t>
  </si>
  <si>
    <t>Ekouaer Pajamas Women’s Long Sleeve Sleepwear with Long Pants Soft Loungewear Pj Set S-XXL</t>
  </si>
  <si>
    <t>2019-09-04</t>
  </si>
  <si>
    <t>1.1 Pounds</t>
  </si>
  <si>
    <t>11.81 x 9.84 x 0.79 inches</t>
  </si>
  <si>
    <t>B07V5RN8FK</t>
  </si>
  <si>
    <t>Just Love Plush Pajama Sets for Women</t>
  </si>
  <si>
    <t>2019-09-09</t>
  </si>
  <si>
    <t>B0878J18WL</t>
  </si>
  <si>
    <t>IF Family</t>
  </si>
  <si>
    <t>Christmas Family Matching Pajamas Set Santa's Deer Sleepwear for The Family Boys and Girls</t>
  </si>
  <si>
    <t>Clothing, Shoes &amp; Jewelry:Girls:Clothing:Sleepwear &amp; Robes:Pajama Sets</t>
  </si>
  <si>
    <t>2017-09-22</t>
  </si>
  <si>
    <t>3.21 Ounces</t>
  </si>
  <si>
    <t>10.3 x 6.8 x 1.5 inches</t>
  </si>
  <si>
    <t>B07T4YW3PS</t>
  </si>
  <si>
    <t>Serenedelicacy</t>
  </si>
  <si>
    <t>Serenedelicacy Women's Silky Satin Pajamas Short Sleeve PJ Set Sleepwear Loungewear</t>
  </si>
  <si>
    <t>2020-09-21</t>
  </si>
  <si>
    <t>6.38 Ounces</t>
  </si>
  <si>
    <t>11.75 x 8.6 x 1.1 inches</t>
  </si>
  <si>
    <t>B07DW3FR89</t>
  </si>
  <si>
    <t>2018-06-19</t>
  </si>
  <si>
    <t>1.03 Pounds</t>
  </si>
  <si>
    <t>13.2 x 11.05 x 4.25 inches</t>
  </si>
  <si>
    <t>B07H24K4TF</t>
  </si>
  <si>
    <t>Latuza Women's V-neck Sleepwear Short Sleeves Top with Pants Pajama Set</t>
  </si>
  <si>
    <t>2016-07-13</t>
  </si>
  <si>
    <t>B07XD3XSGY</t>
  </si>
  <si>
    <t>Ekouaer Women's Long Sleeve Pajamas Set with Pockets O Neck Sleepwear Lounge Nightwear (S-XXL)</t>
  </si>
  <si>
    <t>2019-10-08</t>
  </si>
  <si>
    <t>FBM</t>
  </si>
  <si>
    <t>3.53 Ounces</t>
  </si>
  <si>
    <t>0.39 x 0.39 x 0.39 inches</t>
  </si>
  <si>
    <t>B07MV6GF45</t>
  </si>
  <si>
    <t>Ekouaer Pajamas Soft Striped Women's Short Sleeve Button Sleepwear Shorts Shirt PJ Set(S-XXL)</t>
  </si>
  <si>
    <t>2018-01-16</t>
  </si>
  <si>
    <t>0.1 x 0.1 x 0.1 inches</t>
  </si>
  <si>
    <t>B07RQLQHPF</t>
  </si>
  <si>
    <t>Floerns</t>
  </si>
  <si>
    <t>Floerns Women's Notch Collar Palm Leaf Print Sleepwear Two Piece Pajama Set</t>
  </si>
  <si>
    <t>2018-11-01</t>
  </si>
  <si>
    <t>5.93 Ounces</t>
  </si>
  <si>
    <t>12.68 x 10 x 1.77 inches</t>
  </si>
  <si>
    <t>B07571MT4H</t>
  </si>
  <si>
    <t>Avidlove Women Pajamas Set Notch Collar Soft Sleepwear Pjs Short Sleeve Button Down Nightwear with Long Pants</t>
  </si>
  <si>
    <t>2016-10-05</t>
  </si>
  <si>
    <t>10.4 Ounces</t>
  </si>
  <si>
    <t>B07X1RK8CY</t>
  </si>
  <si>
    <t>Yaffi</t>
  </si>
  <si>
    <t>Yaffi Matching Family Pajamas Sets Christmas PJ's with Santa Hat Tee and Festival Style Pants Loungewear</t>
  </si>
  <si>
    <t>2018-09-25</t>
  </si>
  <si>
    <t>1 Pounds</t>
  </si>
  <si>
    <t>12.9 x 9.4 x 1.7 inches</t>
  </si>
  <si>
    <t>B07VP9DQYL</t>
  </si>
  <si>
    <t>Ekouaer Women's Pajama Set Plaid Pj Long Sleeve Sleepwear Soft Contrast 2 Piece Lounge Sets</t>
  </si>
  <si>
    <t>2019-08-02</t>
  </si>
  <si>
    <t>B07VL3X2N6</t>
  </si>
  <si>
    <t>CoralBee</t>
  </si>
  <si>
    <t>Pajamas for Boys Girls Glow in The Dark Dinosaurs Sleepwear Christmas Baby Clothes 4 Pieces Pants Set</t>
  </si>
  <si>
    <t>Clothing, Shoes &amp; Jewelry:Boys:Clothing:Sleepwear &amp; Robes:Pajama Sets</t>
  </si>
  <si>
    <t>2019-07-23</t>
  </si>
  <si>
    <t>7.72 x 5.83 x 1.5 inches</t>
  </si>
  <si>
    <t>B08BJS7HLQ</t>
  </si>
  <si>
    <t>VENTELAN</t>
  </si>
  <si>
    <t>VENTELAN Women's Cute Panda Striped Long Sleeve Sleepwear Pjs Pajama Set Nighty</t>
  </si>
  <si>
    <t>2015-10-28</t>
  </si>
  <si>
    <t>10.1 x 6.1 x 3.1 inches</t>
  </si>
  <si>
    <t>B06XTTR7SM</t>
  </si>
  <si>
    <t>PajamaGram Christmas Pajamas for Family - Fleece Matching Pajamas, Red</t>
  </si>
  <si>
    <t>2017-10-16</t>
  </si>
  <si>
    <t>5.68 Ounces</t>
  </si>
  <si>
    <t>13.54 x 10.12 x 2.32 inches</t>
  </si>
  <si>
    <t>B082TG3J9Q</t>
  </si>
  <si>
    <t>Cherokee</t>
  </si>
  <si>
    <t>Cherokee Women's Soft Pajama Shirt and Pants Set</t>
  </si>
  <si>
    <t>2011-01-01</t>
  </si>
  <si>
    <t>15.17 Ounces</t>
  </si>
  <si>
    <t>B077466ZSZ</t>
  </si>
  <si>
    <t>Latuza Women’s Sleepwear Tops with Capri Pants Pajama Sets</t>
  </si>
  <si>
    <t>F</t>
  </si>
  <si>
    <t>2017-11-02</t>
  </si>
  <si>
    <t>0.77 pounds</t>
  </si>
  <si>
    <t>14.06 x 10.91 x 1.06 inches</t>
  </si>
  <si>
    <t>B07BF51V18</t>
  </si>
  <si>
    <t>PajamaGram Holiday Grinch Pajamas Soft - Family Christmas Pajamas Set, Gray</t>
  </si>
  <si>
    <t>2018-03-12</t>
  </si>
  <si>
    <t>13.76 Ounces</t>
  </si>
  <si>
    <t>13.07 x 10.08 x 2.01 inches</t>
  </si>
  <si>
    <t>B083NSFZ6G</t>
  </si>
  <si>
    <t>SOLY HUX</t>
  </si>
  <si>
    <t>SOLY HUX Women's Sleepwear Floral Lace Trim Satin Cami Pajama Set with Robe</t>
  </si>
  <si>
    <t>2019-10-09</t>
  </si>
  <si>
    <t>11.05 x 9.2 x 1.75 inches</t>
  </si>
  <si>
    <t>B01MYZEK85</t>
  </si>
  <si>
    <t>PajamaGram Womens Pajamas Soft Cotton - Winter Pajamas for Women</t>
  </si>
  <si>
    <t>11 Ounces</t>
  </si>
  <si>
    <t>B07PB4CVFQ</t>
  </si>
  <si>
    <t>PajamaGram Cotton Pajamas for Women - Womens PJ Sets, Pullover</t>
  </si>
  <si>
    <t>2018-07-07</t>
  </si>
  <si>
    <t>1.23 Pounds</t>
  </si>
  <si>
    <t>B07BC9SHDG</t>
  </si>
  <si>
    <t>PajamaGram Super Soft Pajamas for Women - Fleece Pajamas Women</t>
  </si>
  <si>
    <t>2018-10-05</t>
  </si>
  <si>
    <t>1.35 Pounds</t>
  </si>
  <si>
    <t>13.6 x 12.9 x 3.4 inches</t>
  </si>
  <si>
    <t>B07PNCKNZC</t>
  </si>
  <si>
    <t>Cozchique</t>
  </si>
  <si>
    <t>Girls Unicorn Pajamas - 100% Cotton Short Sleeve Tee &amp; Shorts Summer Jammies Set Sleepwear Size 6-16</t>
  </si>
  <si>
    <t>2019-03-13</t>
  </si>
  <si>
    <t>12 x 8 x 0.7 inches</t>
  </si>
  <si>
    <t>B089S27JB9</t>
  </si>
  <si>
    <t>Asvivid</t>
  </si>
  <si>
    <t>Asvivid Womens Tie Dye Printed Ruffle Short Lounge Set Long Sleeve Tops and Shorts 2 Piece Pajamas Set Sleepwear</t>
  </si>
  <si>
    <t>2020-03-24</t>
  </si>
  <si>
    <t>7.87 x 3.94 x 0.71 inches</t>
  </si>
  <si>
    <t>B07L897YCY</t>
  </si>
  <si>
    <t>Floerns Women's Notch Collar Short Sleeve Sleepwear Two Piece Pajama Set</t>
  </si>
  <si>
    <t>2019-01-04</t>
  </si>
  <si>
    <t>11.22 Ounces</t>
  </si>
  <si>
    <t>9.61 x 7.28 x 2.99 inches</t>
  </si>
  <si>
    <t>B0062YYJ4Q</t>
  </si>
  <si>
    <t>PajamaGram Red Flannel Stewart Plaid Matching Family Christmas Pajama Set</t>
  </si>
  <si>
    <t>2015-11-27</t>
  </si>
  <si>
    <t>B07T4GN47C</t>
  </si>
  <si>
    <t>Latuza Women’s Pleated Loungewear Top and Capris Pajamas Set</t>
  </si>
  <si>
    <t>2019-05-07</t>
  </si>
  <si>
    <t>1.29 Pounds</t>
  </si>
  <si>
    <t>13.34 x 10.83 x 2.4 inches</t>
  </si>
  <si>
    <t>B01MZWNTYF</t>
  </si>
  <si>
    <t>PajamaGram Family Christmas Pajamas Set - Matching Family Pajamas, Snowfall</t>
  </si>
  <si>
    <t>2016-11-23</t>
  </si>
  <si>
    <t>B06XY6WCGH</t>
  </si>
  <si>
    <t>PajamaGram Family Pajamas Matching Sets - Snoopy Pajamas, Red</t>
  </si>
  <si>
    <t>2017-04-13</t>
  </si>
  <si>
    <t>4.94 Ounces</t>
  </si>
  <si>
    <t>2 x 2 x 2 inches</t>
  </si>
  <si>
    <t>B07P7X4MGZ</t>
  </si>
  <si>
    <t>PajamaGram Womens Pajama Sets Flannel - Cozy Ladies Pajamas</t>
  </si>
  <si>
    <t>11 ounces</t>
  </si>
  <si>
    <t>B07FBFMHJ7</t>
  </si>
  <si>
    <t>PajamaGram Button Up Pajamas for Women - Women's PJs Sets</t>
  </si>
  <si>
    <t>2018-03-15</t>
  </si>
  <si>
    <t>B07VTMZH2J</t>
  </si>
  <si>
    <t>IFFEI</t>
  </si>
  <si>
    <t>IFFEI Matching Family Pajamas Sets Christmas PJ's with Deer Long Sleeve Tee and Plaid Pants Loungewear</t>
  </si>
  <si>
    <t>2019-10-02</t>
  </si>
  <si>
    <t>15.2 Ounces</t>
  </si>
  <si>
    <t>0.8 x 2 x 2 inches</t>
  </si>
  <si>
    <t>B06XTGKP5T</t>
  </si>
  <si>
    <t>PajamaGram Pajamas for Women Soft - Fleece Pajamas Women</t>
  </si>
  <si>
    <t>2017-08-08</t>
  </si>
  <si>
    <t>B07NZWS5RH</t>
  </si>
  <si>
    <t>PajamaGram Women Pajamas Set Plaid - Classic Womens Pajamas Sets</t>
  </si>
  <si>
    <t>1.36 Pounds</t>
  </si>
  <si>
    <t>B08GKNRWPP</t>
  </si>
  <si>
    <t>CULAYII</t>
  </si>
  <si>
    <t>Women's Pajamas Set, Long Sleeve Sleepwear Soft Pj Lounge Sets Nightwear Pajamas for Women</t>
  </si>
  <si>
    <t>2020-08-24</t>
  </si>
  <si>
    <t>10.93 Ounces</t>
  </si>
  <si>
    <t>14.57 x 10.63 x 0.98 inches</t>
  </si>
  <si>
    <t>B08GKP15YC</t>
  </si>
  <si>
    <t>14.89 Ounces</t>
  </si>
  <si>
    <t>15 x 13.4 x 0.7 inches</t>
  </si>
  <si>
    <t>B01AHZT7XS</t>
  </si>
  <si>
    <t>Ekouaer Pajamas Set Long Sleeve Sleepwear Womens Button Down Nightwear Soft Pj Lounge Sets XS-XXL</t>
  </si>
  <si>
    <t>2015-09-18</t>
  </si>
  <si>
    <t>0.65 pounds</t>
  </si>
  <si>
    <t>B07G9J825D</t>
  </si>
  <si>
    <t>Ekouaer Pajamas Set Womens Long Sleeve Button Down Shirt Sleepwear 2 Piece Nightwear with Pants Soft Pjs</t>
  </si>
  <si>
    <t>2018-08-08</t>
  </si>
  <si>
    <t>1.4 Pounds</t>
  </si>
  <si>
    <t>10.2 x 7.9 x 2.3 inches</t>
  </si>
  <si>
    <t>B07S3R8359</t>
  </si>
  <si>
    <t>Ekouaer Women's Pajamas Set Soft V Neck Striped Sleepwear Top and Capri Pj Lounge Sets</t>
  </si>
  <si>
    <t>2019-06-12</t>
  </si>
  <si>
    <t>10.58 Ounces</t>
  </si>
  <si>
    <t>11.81 x 9.84 x 1.18 inches</t>
  </si>
  <si>
    <t>B07YPRRH1Z</t>
  </si>
  <si>
    <t>Ekouaer Women's Pajama Set Long Sleeve Pajama Soft Sleepwear Tops and Pants Pj Set</t>
  </si>
  <si>
    <t>2019-08-28</t>
  </si>
  <si>
    <t>0 pounds</t>
  </si>
  <si>
    <t>0.4 x 0.4 x 0.4 inches</t>
  </si>
  <si>
    <t>B07XLKS1HQ</t>
  </si>
  <si>
    <t>SheIn Women's Sheer Lace Bralette and Striped Shorts Pajama Lingerie Set with Robe Pink Small</t>
  </si>
  <si>
    <t>2019-09-12</t>
  </si>
  <si>
    <t>7.2 Ounces</t>
  </si>
  <si>
    <t>13.5 x 8.6 x 1.3 inches</t>
  </si>
  <si>
    <t>B07D33TZ1M</t>
  </si>
  <si>
    <t>Ekouaer Womens Pajama Set Striped Short Sleeve Sleepwear Pjs Sets(S-XXL)</t>
  </si>
  <si>
    <t>2018-05-24</t>
  </si>
  <si>
    <t>B07TSJVMCP</t>
  </si>
  <si>
    <t>TIKTIK Pajamas Set Short Sleeve Sleepwear Womens Button Down Nightwear Soft Pj Lounge Sets S-4XL</t>
  </si>
  <si>
    <t>2019-08-03</t>
  </si>
  <si>
    <t>13.39 x 9.45 x 0.98 inches</t>
  </si>
  <si>
    <t>B08F53MYTT</t>
  </si>
  <si>
    <t>Benaive</t>
  </si>
  <si>
    <t>Benaive Pajamas for Boys, Pjs for Boy Cotton Pajama, 4-Piece Children Sleepwear Pants Set</t>
  </si>
  <si>
    <t>2020-09-19</t>
  </si>
  <si>
    <t>6.7 Ounces</t>
  </si>
  <si>
    <t>11.38 x 7.32 x 2.01 inches</t>
  </si>
  <si>
    <t>B08C2ZY6WZ</t>
  </si>
  <si>
    <t>IFFEI Matching Family Pajamas Sets Christmas PJ's with Deer Printed Tee and Plaid Pants Loungewear</t>
  </si>
  <si>
    <t>2018-10-12</t>
  </si>
  <si>
    <t>1.05 Pounds</t>
  </si>
  <si>
    <t>12 x 9.4 x 1.8 inches</t>
  </si>
  <si>
    <t>B07RLS7K5C</t>
  </si>
  <si>
    <t>Floerns Women's Printed Pajamas Set Button Down Sleepwear Nightwear Pj Lounge Sets</t>
  </si>
  <si>
    <t>8.01 Ounces</t>
  </si>
  <si>
    <t>12.1 x 9.2 x 0.9 inches</t>
  </si>
  <si>
    <t>B07YNGWG4T</t>
  </si>
  <si>
    <t>Nautica</t>
  </si>
  <si>
    <t>Nautica Women's 2 Piece Fleece Pajama Sleepwear Set</t>
  </si>
  <si>
    <t>2017-11-16</t>
  </si>
  <si>
    <t>1.15 Pounds</t>
  </si>
  <si>
    <t>12.75 x 10.25 x 2 inches</t>
  </si>
  <si>
    <t>B00Q5PT4QA</t>
  </si>
  <si>
    <t>PajamaGram Family Christmas Pajamas Soft - Christmas Pajamas for Family, Green</t>
  </si>
  <si>
    <t>2016-09-19</t>
  </si>
  <si>
    <t>3 Pounds</t>
  </si>
  <si>
    <t>13.19 x 9.8 x 3.19 inches</t>
  </si>
  <si>
    <t>B0796Q5FPT</t>
  </si>
  <si>
    <t>SheIn Women's Summer Floral Print Cami Top and Shorts Pajamas Set</t>
  </si>
  <si>
    <t>2018-01-21</t>
  </si>
  <si>
    <t>0.4 pounds</t>
  </si>
  <si>
    <t>12.87 x 10.47 x 1.1 inches</t>
  </si>
  <si>
    <t>B08KFYT85K</t>
  </si>
  <si>
    <t>MEROKEETY</t>
  </si>
  <si>
    <t>MEROKEETY Women's Long Sleeve Pajama Set Henley Knit Tops and Shorts Sleepwear Loungewear</t>
  </si>
  <si>
    <t>2020-09-30</t>
  </si>
  <si>
    <t>0.44 pounds</t>
  </si>
  <si>
    <t>12.83 x 9.69 x 3.31 inches</t>
  </si>
  <si>
    <t>B07ZCK5WPC</t>
  </si>
  <si>
    <t>SOLY HUX Women's Sleepwear 4pcs Floral Lace Trim Satin Cami Pajama Set with Robe</t>
  </si>
  <si>
    <t>2019-11-29</t>
  </si>
  <si>
    <t>14 x 10 x 1.5 inches</t>
  </si>
  <si>
    <t>B07VFMJ8YS</t>
  </si>
  <si>
    <t>Ekouaer Camisole Pajamas Set Lace Lingerie Short Sets Sexy Nightgown Sleepwear</t>
  </si>
  <si>
    <t>2019-07-30</t>
  </si>
  <si>
    <t>0.04 x 0.04 x 0.04 inches</t>
  </si>
  <si>
    <t>B07SRWP6VM</t>
  </si>
  <si>
    <t>Ekouaer Pajamas Set Womens Sexy Nightwear Lingerie Gown Sleep Cami PJS Set with Short</t>
  </si>
  <si>
    <t>2017-06-18</t>
  </si>
  <si>
    <t>B07W4K2Y7F</t>
  </si>
  <si>
    <t>Ekouaer Pajamas Set Women’s Cotton Long Sleeve Sleepwear with Long Pants Soft Pj Lounge Set S-XXL</t>
  </si>
  <si>
    <t>2019-09-11</t>
  </si>
  <si>
    <t>13.4 x 11 x 0.8 inches</t>
  </si>
  <si>
    <t>B07NLDWDTN</t>
  </si>
  <si>
    <t>PajamaGram Matching Christmas PJs for Family - Christmas Pajamas Family</t>
  </si>
  <si>
    <t>2019-02-11</t>
  </si>
  <si>
    <t>B07NZWVP1J</t>
  </si>
  <si>
    <t>2019-02-20</t>
  </si>
  <si>
    <t>B07P6S39JN</t>
  </si>
  <si>
    <t>PajamaGram Flannel Pajamas Women Cozy - Boyfriend Pajamas for Women</t>
  </si>
  <si>
    <t>2019-05-02</t>
  </si>
  <si>
    <t>B07YFP6H2Z</t>
  </si>
  <si>
    <t>Ekouaer Pajamas Set V-Neck Long Sleeve Sleepwear Nightwear Soft Pj Lounge Sets XS-XXL</t>
  </si>
  <si>
    <t>2019-10-16</t>
  </si>
  <si>
    <t>1.04 Pounds</t>
  </si>
  <si>
    <t>B08BNR4X9M</t>
  </si>
  <si>
    <t>TIKTIK Womens Modal Pajama Set Comfy Sleepwear Short Sleeve Top with Pants Pjs Petite Plus Size S-4XL</t>
  </si>
  <si>
    <t>2019-12-24</t>
  </si>
  <si>
    <t>B07QP7KB1V</t>
  </si>
  <si>
    <t>Mae</t>
  </si>
  <si>
    <t>Amazon Brand - Mae Women's Satin Notch Collar Pajama Set</t>
  </si>
  <si>
    <t>2019-04-10</t>
  </si>
  <si>
    <t>B07QV9MW7Q</t>
  </si>
  <si>
    <t>Real Essentials</t>
  </si>
  <si>
    <t>2 Pack: Women’s Pajama Set Super-Soft Short &amp; Long Sleeve Top with Pants</t>
  </si>
  <si>
    <t>2019-04-19</t>
  </si>
  <si>
    <t>10 x 6 x 2 inches</t>
  </si>
  <si>
    <t>B086P3D8BX</t>
  </si>
  <si>
    <t>PJ Salvage</t>
  </si>
  <si>
    <t>PJ Salvage Women's Loungewear Flannels Pajama Pj Set</t>
  </si>
  <si>
    <t>2020-04-01</t>
  </si>
  <si>
    <t>6.56 Ounces</t>
  </si>
  <si>
    <t>12 x 9 x 2 inches</t>
  </si>
  <si>
    <t>B07VNB9L7H</t>
  </si>
  <si>
    <t>Honeydew</t>
  </si>
  <si>
    <t>Honeydew Intimates Women's Heart PJ Set</t>
  </si>
  <si>
    <t>2018-12-28</t>
  </si>
  <si>
    <t>1.44 Ounces</t>
  </si>
  <si>
    <t>B07WJ93GRJ</t>
  </si>
  <si>
    <t>INNERSY</t>
  </si>
  <si>
    <t>Innersy Women's Cotton Pajamas Set Long Sleeve Button Down Sleepwear Pj Lounge Sets</t>
  </si>
  <si>
    <t>2019-08-01</t>
  </si>
  <si>
    <t>1.21 Pounds</t>
  </si>
  <si>
    <t>15.87 x 11.34 x 1.65 inches</t>
  </si>
  <si>
    <t>B019OKFP24</t>
  </si>
  <si>
    <t>Eberjey</t>
  </si>
  <si>
    <t>Gisele Long PJ Set</t>
  </si>
  <si>
    <t>2011-10-02</t>
  </si>
  <si>
    <t>1.28 Ounces</t>
  </si>
  <si>
    <t>2 x 10 x 10 inches</t>
  </si>
  <si>
    <t>B01LWOMD8Z</t>
  </si>
  <si>
    <t>PajamaGram Family Pajamas Matching Sets - Nordic Fleece Christmas Onesie, Gray</t>
  </si>
  <si>
    <t>2016-11-15</t>
  </si>
  <si>
    <t>16 x 12 x 2 inches</t>
  </si>
  <si>
    <t>B088444Z5Z</t>
  </si>
  <si>
    <t>Carole Hochman</t>
  </si>
  <si>
    <t>Carole Hochman Women's 4 Piece Pajama Set - Tank Top, Short Sleeve Top, Short, and Capri Pant</t>
  </si>
  <si>
    <t>2020-05-04</t>
  </si>
  <si>
    <t>14.2 x 10 x 1.9 inches</t>
  </si>
  <si>
    <t>B07NLCPWPJ</t>
  </si>
  <si>
    <t>PajamaGram Matching Family Christmas Pajamas - Matching Christmas PJs for Family, Blue</t>
  </si>
  <si>
    <t>B075GYSYHF</t>
  </si>
  <si>
    <t>PajamaGram Womens PJs Sets Cozy - Ultra Soft Women Pajamas</t>
  </si>
  <si>
    <t>2018-05-23</t>
  </si>
  <si>
    <t>13.3 x 9.1 x 2.5 inches</t>
  </si>
  <si>
    <t>B07SQM3835</t>
  </si>
  <si>
    <t>Floerns Women's Summer Palm Leaf Tropical Print Cami Sleepwear Pajama Set</t>
  </si>
  <si>
    <t>2019-06-09</t>
  </si>
  <si>
    <t>3.84 Ounces</t>
  </si>
  <si>
    <t>13.75 x 10.3 x 0.85 inches</t>
  </si>
  <si>
    <t>B082PJ33NM</t>
  </si>
  <si>
    <t>HUE</t>
  </si>
  <si>
    <t>HUE Women's Printed Knit Short Sleeve Tee and Capri 2 Piece Pajama Set</t>
  </si>
  <si>
    <t>2018-04-23</t>
  </si>
  <si>
    <t>B08D39VC9Y</t>
  </si>
  <si>
    <t>U.S. Polo Assn.</t>
  </si>
  <si>
    <t>U.S. Polo Assn. Womens Pajamas Set with Pockets - Long Sleeve Shirt and Pajama Pants Loungewear Set</t>
  </si>
  <si>
    <t>2020-11-13</t>
  </si>
  <si>
    <t>10.16 x 10 x 2.28 inches</t>
  </si>
  <si>
    <t>B07FJLLT8K</t>
  </si>
  <si>
    <t>PajamaGram Womens Pajama Sets Cotton - Pajamas for Women</t>
  </si>
  <si>
    <t>2019-01-14</t>
  </si>
  <si>
    <t>18.95 x 18.2 x 1.95 inches</t>
  </si>
  <si>
    <t>B08F4ZLSJ3</t>
  </si>
  <si>
    <t>Ekouaer Women's Pajamas Set Long Sleeve Tops and Long Pants Soft Sleepwear Loungewear Pjs Sets S-XXL</t>
  </si>
  <si>
    <t>2020-10-06</t>
  </si>
  <si>
    <t>0 x 0 x 0 inches</t>
  </si>
  <si>
    <t>B07F67N6DV</t>
  </si>
  <si>
    <t>Ekouaer Womens Pajamas Set Cotton Long Sleeve Sleepwear with Long Bottoms Soft Pj Lounge Set S-XXL</t>
  </si>
  <si>
    <t>2018-07-28</t>
  </si>
  <si>
    <t>1.32 Pounds</t>
  </si>
  <si>
    <t>9.8 x 8.7 x 0.8 inches</t>
  </si>
  <si>
    <t>B0829F86N9</t>
  </si>
  <si>
    <t>bSoft</t>
  </si>
  <si>
    <t>bSoft Women's Bamboo 2-Piece Long Sleeve Button-Down Pajama Lounger Set</t>
  </si>
  <si>
    <t>2019-04-05</t>
  </si>
  <si>
    <t>13.6 x 10 x 2 inches</t>
  </si>
  <si>
    <t>B0829G79Z3</t>
  </si>
  <si>
    <t>求和项:近30天销量</t>
  </si>
  <si>
    <t>(空白)</t>
  </si>
  <si>
    <t>总计</t>
  </si>
  <si>
    <t>市场排名</t>
  </si>
  <si>
    <t>卖家</t>
  </si>
  <si>
    <t>Title</t>
  </si>
  <si>
    <t>售价（美元）</t>
  </si>
  <si>
    <t>材质</t>
  </si>
  <si>
    <t>95%粘胶+ 5%氨纶</t>
  </si>
  <si>
    <t>真丝</t>
  </si>
  <si>
    <t>涤纶、氨纶</t>
  </si>
  <si>
    <t>Vieshful</t>
  </si>
  <si>
    <t>HOTOUCH Womens Pajamas Short Sets Short Sleeve Two Piece Sleepwear Soft Pj Shorts Set</t>
  </si>
  <si>
    <t>95%人造丝，5%氨纶</t>
  </si>
  <si>
    <t>Just Love Fashion</t>
  </si>
  <si>
    <t>#followme Printed Flannel Button Front PJ Pant Set</t>
  </si>
  <si>
    <t>全棉</t>
  </si>
  <si>
    <t>产品</t>
  </si>
  <si>
    <t>外包装尺寸重量</t>
  </si>
  <si>
    <t>备注</t>
  </si>
  <si>
    <t>链接</t>
  </si>
  <si>
    <t>外包装尺寸-inch</t>
  </si>
  <si>
    <t>换算成米</t>
  </si>
  <si>
    <t>尺寸-m</t>
  </si>
  <si>
    <t>CBM/PC 体积</t>
  </si>
  <si>
    <t>运输重量
lbs/pounds</t>
  </si>
  <si>
    <t>换算成千克</t>
  </si>
  <si>
    <t>亚马逊平台费15%</t>
  </si>
  <si>
    <t>亚马逊配送费</t>
  </si>
  <si>
    <t>运费（海运）</t>
  </si>
  <si>
    <t>叁航佣金5%</t>
  </si>
  <si>
    <t>推广费15%</t>
  </si>
  <si>
    <t>退货费用3%</t>
  </si>
  <si>
    <t>售价</t>
  </si>
  <si>
    <t>进货成本 +利润</t>
  </si>
  <si>
    <t>海运费按每公斤9元计算，汇率为7</t>
  </si>
  <si>
    <t>95%粘胶</t>
  </si>
  <si>
    <t>https://www.amazon.com/Ekouaer-Womens-Sleepwear-Lingerie-Pajamas/dp/B01L8FUQPE/ref=zg_bs_1044894_1?_encoding=UTF8&amp;psc=1&amp;refRID=4ZS2K4FJNGHVFSK2DRFB</t>
  </si>
  <si>
    <t>节日主题家庭套装拆卖，12个月单套14.99</t>
  </si>
  <si>
    <t>https://www.amazon.com/Matching-Family-Pajamas-Christmas-Sleepwear/dp/B07ZCFQRHV/ref=zg_bs_1044894_3?_encoding=UTF8&amp;psc=1&amp;refRID=021Q0B1F6E735AMHCFH4</t>
  </si>
  <si>
    <t>涤纶</t>
  </si>
  <si>
    <t>https://www.amazon.com/SWOMOG-Pajamas-Sleeve-Sleepwear-Nightwear/dp/B08KP3GX1C/ref=zg_bs_1044894_6?_encoding=UTF8&amp;psc=1&amp;refRID=EAS2RJWPB8TVWZ7FTJ49</t>
  </si>
  <si>
    <t>https://www.amazon.com/Just-Love-Henley-Pants-6732-10442-S/dp/B07W7VYSZK/ref=zg_bs_1044894_8?_encoding=UTF8&amp;psc=1&amp;refRID=EAS2RJWPB8TVWZ7FTJ49</t>
  </si>
</sst>
</file>

<file path=xl/styles.xml><?xml version="1.0" encoding="utf-8"?>
<styleSheet xmlns="http://schemas.openxmlformats.org/spreadsheetml/2006/main">
  <numFmts count="11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&quot;年&quot;m&quot;月&quot;;@"/>
    <numFmt numFmtId="178" formatCode="0.00_);[Red]\(0.00\)"/>
    <numFmt numFmtId="179" formatCode="#,##0%"/>
    <numFmt numFmtId="180" formatCode="0.0000_ "/>
    <numFmt numFmtId="181" formatCode="#,##0.0"/>
    <numFmt numFmtId="182" formatCode="#,##0.00%"/>
  </numFmts>
  <fonts count="3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name val="宋体"/>
      <charset val="134"/>
    </font>
    <font>
      <sz val="10"/>
      <color theme="1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0.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sz val="10.5"/>
      <color rgb="FF000000"/>
      <name val="微软雅黑"/>
      <charset val="134"/>
    </font>
    <font>
      <b/>
      <sz val="14"/>
      <color rgb="FFFF0000"/>
      <name val="微软雅黑"/>
      <charset val="134"/>
    </font>
    <font>
      <sz val="14"/>
      <color rgb="FFFF000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sz val="10"/>
      <color rgb="FFFEFEFE"/>
      <name val="等线"/>
      <charset val="134"/>
    </font>
    <font>
      <sz val="10"/>
      <name val="等线"/>
      <charset val="134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indexed="8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8A00"/>
        <bgColor rgb="FF0000FF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3" fillId="1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28" borderId="11" applyNumberFormat="0" applyFont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6" fillId="16" borderId="8" applyNumberFormat="0" applyAlignment="0" applyProtection="0">
      <alignment vertical="center"/>
    </xf>
    <xf numFmtId="0" fontId="29" fillId="16" borderId="6" applyNumberFormat="0" applyAlignment="0" applyProtection="0">
      <alignment vertical="center"/>
    </xf>
    <xf numFmtId="0" fontId="30" fillId="27" borderId="9" applyNumberFormat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3" fillId="0" borderId="0">
      <alignment vertical="center"/>
    </xf>
  </cellStyleXfs>
  <cellXfs count="82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ont="1" applyFill="1" applyAlignment="1"/>
    <xf numFmtId="178" fontId="3" fillId="2" borderId="1" xfId="0" applyNumberFormat="1" applyFont="1" applyFill="1" applyBorder="1" applyAlignment="1">
      <alignment horizontal="center" vertical="center" wrapText="1"/>
    </xf>
    <xf numFmtId="178" fontId="3" fillId="2" borderId="2" xfId="0" applyNumberFormat="1" applyFont="1" applyFill="1" applyBorder="1" applyAlignment="1">
      <alignment horizontal="center" vertical="center" wrapText="1"/>
    </xf>
    <xf numFmtId="178" fontId="3" fillId="3" borderId="2" xfId="0" applyNumberFormat="1" applyFont="1" applyFill="1" applyBorder="1" applyAlignment="1">
      <alignment horizontal="center" vertical="center" wrapText="1"/>
    </xf>
    <xf numFmtId="177" fontId="4" fillId="3" borderId="2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176" fontId="3" fillId="4" borderId="2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7" fontId="5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178" fontId="3" fillId="5" borderId="3" xfId="49" applyNumberFormat="1" applyFont="1" applyFill="1" applyBorder="1" applyAlignment="1">
      <alignment horizontal="center" vertical="center" wrapText="1"/>
    </xf>
    <xf numFmtId="49" fontId="7" fillId="5" borderId="3" xfId="10" applyNumberFormat="1" applyFill="1" applyBorder="1" applyAlignment="1" applyProtection="1">
      <alignment horizontal="center" vertical="center" wrapText="1"/>
    </xf>
    <xf numFmtId="176" fontId="8" fillId="0" borderId="3" xfId="0" applyNumberFormat="1" applyFont="1" applyFill="1" applyBorder="1" applyAlignment="1">
      <alignment horizontal="center" vertical="center"/>
    </xf>
    <xf numFmtId="176" fontId="3" fillId="5" borderId="3" xfId="49" applyNumberFormat="1" applyFont="1" applyFill="1" applyBorder="1" applyAlignment="1">
      <alignment horizontal="center" vertical="center" wrapText="1"/>
    </xf>
    <xf numFmtId="176" fontId="3" fillId="0" borderId="3" xfId="49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/>
    <xf numFmtId="178" fontId="3" fillId="0" borderId="3" xfId="49" applyNumberFormat="1" applyFont="1" applyFill="1" applyBorder="1" applyAlignment="1">
      <alignment horizontal="right" vertical="top" wrapText="1"/>
    </xf>
    <xf numFmtId="0" fontId="0" fillId="0" borderId="3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/>
    </xf>
    <xf numFmtId="176" fontId="3" fillId="7" borderId="3" xfId="0" applyNumberFormat="1" applyFont="1" applyFill="1" applyBorder="1" applyAlignment="1">
      <alignment horizontal="center" vertical="center" wrapText="1"/>
    </xf>
    <xf numFmtId="176" fontId="3" fillId="7" borderId="3" xfId="49" applyNumberFormat="1" applyFont="1" applyFill="1" applyBorder="1" applyAlignment="1">
      <alignment horizontal="center" vertical="center" wrapText="1"/>
    </xf>
    <xf numFmtId="180" fontId="3" fillId="0" borderId="3" xfId="49" applyNumberFormat="1" applyFont="1" applyFill="1" applyBorder="1" applyAlignment="1">
      <alignment horizontal="center" vertical="center" wrapText="1"/>
    </xf>
    <xf numFmtId="178" fontId="3" fillId="7" borderId="3" xfId="0" applyNumberFormat="1" applyFont="1" applyFill="1" applyBorder="1" applyAlignment="1">
      <alignment horizontal="center" vertical="center" wrapText="1"/>
    </xf>
    <xf numFmtId="178" fontId="3" fillId="8" borderId="3" xfId="0" applyNumberFormat="1" applyFont="1" applyFill="1" applyBorder="1" applyAlignment="1">
      <alignment horizontal="center" vertical="center" wrapText="1"/>
    </xf>
    <xf numFmtId="176" fontId="3" fillId="9" borderId="3" xfId="0" applyNumberFormat="1" applyFont="1" applyFill="1" applyBorder="1" applyAlignment="1">
      <alignment horizontal="center" vertical="center" wrapText="1"/>
    </xf>
    <xf numFmtId="178" fontId="3" fillId="0" borderId="3" xfId="0" applyNumberFormat="1" applyFont="1" applyFill="1" applyBorder="1" applyAlignment="1">
      <alignment horizontal="center" vertical="center" wrapText="1"/>
    </xf>
    <xf numFmtId="176" fontId="9" fillId="9" borderId="3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178" fontId="3" fillId="0" borderId="3" xfId="49" applyNumberFormat="1" applyFont="1" applyFill="1" applyBorder="1" applyAlignment="1">
      <alignment horizontal="center" vertical="center" wrapText="1"/>
    </xf>
    <xf numFmtId="178" fontId="3" fillId="8" borderId="3" xfId="49" applyNumberFormat="1" applyFont="1" applyFill="1" applyBorder="1" applyAlignment="1">
      <alignment horizontal="center" vertical="center" wrapText="1"/>
    </xf>
    <xf numFmtId="176" fontId="5" fillId="9" borderId="3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1" fillId="9" borderId="3" xfId="0" applyFont="1" applyFill="1" applyBorder="1" applyAlignment="1">
      <alignment horizontal="center" vertical="center"/>
    </xf>
    <xf numFmtId="0" fontId="0" fillId="9" borderId="3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3" fontId="12" fillId="0" borderId="0" xfId="0" applyNumberFormat="1" applyFont="1" applyFill="1" applyAlignment="1">
      <alignment horizontal="center" vertical="center"/>
    </xf>
    <xf numFmtId="4" fontId="12" fillId="0" borderId="0" xfId="0" applyNumberFormat="1" applyFont="1" applyFill="1" applyAlignment="1">
      <alignment horizontal="center" vertical="center"/>
    </xf>
    <xf numFmtId="179" fontId="12" fillId="0" borderId="0" xfId="0" applyNumberFormat="1" applyFont="1" applyFill="1" applyAlignment="1">
      <alignment horizontal="center" vertical="center"/>
    </xf>
    <xf numFmtId="181" fontId="12" fillId="0" borderId="0" xfId="0" applyNumberFormat="1" applyFont="1" applyFill="1" applyAlignment="1">
      <alignment horizontal="center" vertical="center"/>
    </xf>
    <xf numFmtId="182" fontId="12" fillId="0" borderId="0" xfId="0" applyNumberFormat="1" applyFont="1" applyFill="1" applyAlignment="1">
      <alignment horizontal="center" vertical="center"/>
    </xf>
    <xf numFmtId="3" fontId="12" fillId="0" borderId="0" xfId="0" applyNumberFormat="1" applyFont="1" applyFill="1" applyAlignment="1">
      <alignment horizontal="center" vertical="center" wrapText="1"/>
    </xf>
    <xf numFmtId="0" fontId="12" fillId="0" borderId="0" xfId="0" applyFont="1" applyFill="1" applyAlignment="1"/>
    <xf numFmtId="0" fontId="13" fillId="11" borderId="0" xfId="0" applyFont="1" applyFill="1" applyAlignment="1">
      <alignment horizontal="center" vertical="center"/>
    </xf>
    <xf numFmtId="3" fontId="13" fillId="11" borderId="0" xfId="0" applyNumberFormat="1" applyFont="1" applyFill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vertical="center"/>
    </xf>
    <xf numFmtId="3" fontId="14" fillId="0" borderId="0" xfId="0" applyNumberFormat="1" applyFont="1" applyFill="1" applyBorder="1" applyAlignment="1">
      <alignment horizontal="right" vertical="center"/>
    </xf>
    <xf numFmtId="3" fontId="14" fillId="0" borderId="0" xfId="0" applyNumberFormat="1" applyFont="1" applyFill="1" applyAlignment="1">
      <alignment horizontal="right" vertical="center"/>
    </xf>
    <xf numFmtId="4" fontId="13" fillId="11" borderId="0" xfId="0" applyNumberFormat="1" applyFont="1" applyFill="1" applyAlignment="1">
      <alignment horizontal="center" vertical="center"/>
    </xf>
    <xf numFmtId="179" fontId="13" fillId="11" borderId="0" xfId="0" applyNumberFormat="1" applyFont="1" applyFill="1" applyAlignment="1">
      <alignment horizontal="center" vertical="center"/>
    </xf>
    <xf numFmtId="181" fontId="13" fillId="11" borderId="0" xfId="0" applyNumberFormat="1" applyFont="1" applyFill="1" applyAlignment="1">
      <alignment horizontal="center" vertical="center"/>
    </xf>
    <xf numFmtId="182" fontId="13" fillId="11" borderId="0" xfId="0" applyNumberFormat="1" applyFont="1" applyFill="1" applyAlignment="1">
      <alignment horizontal="center" vertical="center"/>
    </xf>
    <xf numFmtId="3" fontId="13" fillId="11" borderId="0" xfId="0" applyNumberFormat="1" applyFont="1" applyFill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4" fontId="14" fillId="0" borderId="0" xfId="0" applyNumberFormat="1" applyFont="1" applyFill="1" applyBorder="1" applyAlignment="1">
      <alignment horizontal="right" vertical="center"/>
    </xf>
    <xf numFmtId="179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center" vertical="center"/>
    </xf>
    <xf numFmtId="182" fontId="14" fillId="0" borderId="0" xfId="0" applyNumberFormat="1" applyFont="1" applyFill="1" applyBorder="1" applyAlignment="1">
      <alignment horizontal="right" vertical="center"/>
    </xf>
    <xf numFmtId="4" fontId="14" fillId="0" borderId="0" xfId="0" applyNumberFormat="1" applyFont="1" applyFill="1" applyAlignment="1">
      <alignment horizontal="right" vertical="center"/>
    </xf>
    <xf numFmtId="181" fontId="14" fillId="0" borderId="0" xfId="0" applyNumberFormat="1" applyFont="1" applyFill="1" applyAlignment="1">
      <alignment horizontal="center" vertical="center"/>
    </xf>
    <xf numFmtId="3" fontId="14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right" vertical="center"/>
    </xf>
    <xf numFmtId="0" fontId="14" fillId="0" borderId="0" xfId="0" applyFont="1" applyFill="1" applyAlignment="1">
      <alignment horizontal="right" vertical="center"/>
    </xf>
    <xf numFmtId="0" fontId="12" fillId="0" borderId="0" xfId="0" applyFont="1" applyFill="1" applyBorder="1" applyAlignment="1"/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left" vertical="center"/>
    </xf>
    <xf numFmtId="179" fontId="14" fillId="0" borderId="0" xfId="0" applyNumberFormat="1" applyFont="1" applyFill="1" applyAlignment="1">
      <alignment horizontal="right" vertical="center"/>
    </xf>
    <xf numFmtId="182" fontId="14" fillId="0" borderId="0" xfId="0" applyNumberFormat="1" applyFont="1" applyFill="1" applyAlignment="1">
      <alignment horizontal="right" vertical="center"/>
    </xf>
    <xf numFmtId="3" fontId="14" fillId="0" borderId="0" xfId="0" applyNumberFormat="1" applyFont="1" applyFill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[睡衣套装(1).xlsx]品牌垄断!数据透视表2</c:name>
    <c:fmtId val="0"/>
  </c:pivotSource>
  <c:chart>
    <c:autoTitleDeleted val="0"/>
    <c:plotArea>
      <c:layout/>
      <c:pieChart>
        <c:varyColors val="1"/>
        <c:ser>
          <c:idx val="0"/>
          <c:order val="0"/>
          <c:tx>
            <c:strRef>
              <c:f>品牌垄断!$B$3</c:f>
              <c:strCache>
                <c:ptCount val="1"/>
                <c:pt idx="0">
                  <c:v>汇总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品牌垄断!$A$4:$A$44</c:f>
              <c:strCache>
                <c:ptCount val="40"/>
                <c:pt idx="0">
                  <c:v>#followme</c:v>
                </c:pt>
                <c:pt idx="1">
                  <c:v>Amazon Essentials</c:v>
                </c:pt>
                <c:pt idx="2">
                  <c:v>Angelina</c:v>
                </c:pt>
                <c:pt idx="3">
                  <c:v>Asvivid</c:v>
                </c:pt>
                <c:pt idx="4">
                  <c:v>Avidlove</c:v>
                </c:pt>
                <c:pt idx="5">
                  <c:v>Benaive</c:v>
                </c:pt>
                <c:pt idx="6">
                  <c:v>bSoft</c:v>
                </c:pt>
                <c:pt idx="7">
                  <c:v>Carole Hochman</c:v>
                </c:pt>
                <c:pt idx="8">
                  <c:v>Cherokee</c:v>
                </c:pt>
                <c:pt idx="9">
                  <c:v>CoralBee</c:v>
                </c:pt>
                <c:pt idx="10">
                  <c:v>Cozchique</c:v>
                </c:pt>
                <c:pt idx="11">
                  <c:v>CULAYII</c:v>
                </c:pt>
                <c:pt idx="12">
                  <c:v>DIDK</c:v>
                </c:pt>
                <c:pt idx="13">
                  <c:v>Eberjey</c:v>
                </c:pt>
                <c:pt idx="14">
                  <c:v>Ekouaer</c:v>
                </c:pt>
                <c:pt idx="15">
                  <c:v>Floerns</c:v>
                </c:pt>
                <c:pt idx="16">
                  <c:v>Honeydew</c:v>
                </c:pt>
                <c:pt idx="17">
                  <c:v>HUE</c:v>
                </c:pt>
                <c:pt idx="18">
                  <c:v>IF Family</c:v>
                </c:pt>
                <c:pt idx="19">
                  <c:v>IFFEI</c:v>
                </c:pt>
                <c:pt idx="20">
                  <c:v>INNERSY</c:v>
                </c:pt>
                <c:pt idx="21">
                  <c:v>Just Love</c:v>
                </c:pt>
                <c:pt idx="22">
                  <c:v>Latuza</c:v>
                </c:pt>
                <c:pt idx="23">
                  <c:v>Lonxu</c:v>
                </c:pt>
                <c:pt idx="24">
                  <c:v>luvamia</c:v>
                </c:pt>
                <c:pt idx="25">
                  <c:v>Mae</c:v>
                </c:pt>
                <c:pt idx="26">
                  <c:v>MEROKEETY</c:v>
                </c:pt>
                <c:pt idx="27">
                  <c:v>Nautica</c:v>
                </c:pt>
                <c:pt idx="28">
                  <c:v>PajamaGram</c:v>
                </c:pt>
                <c:pt idx="29">
                  <c:v>PJ Salvage</c:v>
                </c:pt>
                <c:pt idx="30">
                  <c:v>Real Essentials</c:v>
                </c:pt>
                <c:pt idx="31">
                  <c:v>Serenedelicacy</c:v>
                </c:pt>
                <c:pt idx="32">
                  <c:v>SheIn</c:v>
                </c:pt>
                <c:pt idx="33">
                  <c:v>SOLY HUX</c:v>
                </c:pt>
                <c:pt idx="34">
                  <c:v>SweatyRocks</c:v>
                </c:pt>
                <c:pt idx="35">
                  <c:v>TIKTIK</c:v>
                </c:pt>
                <c:pt idx="36">
                  <c:v>U.S. Polo Assn.</c:v>
                </c:pt>
                <c:pt idx="37">
                  <c:v>VENTELAN</c:v>
                </c:pt>
                <c:pt idx="38">
                  <c:v>Yaffi</c:v>
                </c:pt>
                <c:pt idx="39">
                  <c:v>(空白)</c:v>
                </c:pt>
              </c:strCache>
            </c:strRef>
          </c:cat>
          <c:val>
            <c:numRef>
              <c:f>品牌垄断!$B$4:$B$44</c:f>
              <c:numCache>
                <c:formatCode>General</c:formatCode>
                <c:ptCount val="40"/>
                <c:pt idx="0">
                  <c:v>6334</c:v>
                </c:pt>
                <c:pt idx="1">
                  <c:v>7747</c:v>
                </c:pt>
                <c:pt idx="2">
                  <c:v>6670</c:v>
                </c:pt>
                <c:pt idx="3">
                  <c:v>2168</c:v>
                </c:pt>
                <c:pt idx="4">
                  <c:v>9533</c:v>
                </c:pt>
                <c:pt idx="5">
                  <c:v>1470</c:v>
                </c:pt>
                <c:pt idx="6">
                  <c:v>754</c:v>
                </c:pt>
                <c:pt idx="7">
                  <c:v>593</c:v>
                </c:pt>
                <c:pt idx="8">
                  <c:v>2761</c:v>
                </c:pt>
                <c:pt idx="9">
                  <c:v>3102</c:v>
                </c:pt>
                <c:pt idx="10">
                  <c:v>2192</c:v>
                </c:pt>
                <c:pt idx="11">
                  <c:v>3512</c:v>
                </c:pt>
                <c:pt idx="12">
                  <c:v>8303</c:v>
                </c:pt>
                <c:pt idx="13">
                  <c:v>619</c:v>
                </c:pt>
                <c:pt idx="14">
                  <c:v>69529</c:v>
                </c:pt>
                <c:pt idx="15">
                  <c:v>7414</c:v>
                </c:pt>
                <c:pt idx="16">
                  <c:v>648</c:v>
                </c:pt>
                <c:pt idx="17">
                  <c:v>539</c:v>
                </c:pt>
                <c:pt idx="18">
                  <c:v>3881</c:v>
                </c:pt>
                <c:pt idx="19">
                  <c:v>3273</c:v>
                </c:pt>
                <c:pt idx="20">
                  <c:v>635</c:v>
                </c:pt>
                <c:pt idx="21">
                  <c:v>23648</c:v>
                </c:pt>
                <c:pt idx="22">
                  <c:v>14229</c:v>
                </c:pt>
                <c:pt idx="23">
                  <c:v>10031</c:v>
                </c:pt>
                <c:pt idx="24">
                  <c:v>8519</c:v>
                </c:pt>
                <c:pt idx="25">
                  <c:v>815</c:v>
                </c:pt>
                <c:pt idx="26">
                  <c:v>1236</c:v>
                </c:pt>
                <c:pt idx="27">
                  <c:v>1364</c:v>
                </c:pt>
                <c:pt idx="28">
                  <c:v>48899</c:v>
                </c:pt>
                <c:pt idx="29">
                  <c:v>683</c:v>
                </c:pt>
                <c:pt idx="30">
                  <c:v>705</c:v>
                </c:pt>
                <c:pt idx="31">
                  <c:v>3851</c:v>
                </c:pt>
                <c:pt idx="32">
                  <c:v>8508</c:v>
                </c:pt>
                <c:pt idx="33">
                  <c:v>3857</c:v>
                </c:pt>
                <c:pt idx="34">
                  <c:v>5105</c:v>
                </c:pt>
                <c:pt idx="35">
                  <c:v>11919</c:v>
                </c:pt>
                <c:pt idx="36">
                  <c:v>453</c:v>
                </c:pt>
                <c:pt idx="37">
                  <c:v>3062</c:v>
                </c:pt>
                <c:pt idx="38">
                  <c:v>3205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9" Type="http://schemas.openxmlformats.org/officeDocument/2006/relationships/image" Target="../media/image119.jpeg"/><Relationship Id="rId118" Type="http://schemas.openxmlformats.org/officeDocument/2006/relationships/image" Target="../media/image118.jpeg"/><Relationship Id="rId117" Type="http://schemas.openxmlformats.org/officeDocument/2006/relationships/image" Target="../media/image117.jpeg"/><Relationship Id="rId116" Type="http://schemas.openxmlformats.org/officeDocument/2006/relationships/image" Target="../media/image116.jpeg"/><Relationship Id="rId115" Type="http://schemas.openxmlformats.org/officeDocument/2006/relationships/image" Target="../media/image115.jpeg"/><Relationship Id="rId114" Type="http://schemas.openxmlformats.org/officeDocument/2006/relationships/image" Target="../media/image114.jpeg"/><Relationship Id="rId113" Type="http://schemas.openxmlformats.org/officeDocument/2006/relationships/image" Target="../media/image113.jpeg"/><Relationship Id="rId112" Type="http://schemas.openxmlformats.org/officeDocument/2006/relationships/image" Target="../media/image112.jpeg"/><Relationship Id="rId111" Type="http://schemas.openxmlformats.org/officeDocument/2006/relationships/image" Target="../media/image111.jpeg"/><Relationship Id="rId110" Type="http://schemas.openxmlformats.org/officeDocument/2006/relationships/image" Target="../media/image110.jpeg"/><Relationship Id="rId11" Type="http://schemas.openxmlformats.org/officeDocument/2006/relationships/image" Target="../media/image11.jpeg"/><Relationship Id="rId109" Type="http://schemas.openxmlformats.org/officeDocument/2006/relationships/image" Target="../media/image109.jpeg"/><Relationship Id="rId108" Type="http://schemas.openxmlformats.org/officeDocument/2006/relationships/image" Target="../media/image108.jpe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124.png"/><Relationship Id="rId4" Type="http://schemas.openxmlformats.org/officeDocument/2006/relationships/image" Target="../media/image123.png"/><Relationship Id="rId3" Type="http://schemas.openxmlformats.org/officeDocument/2006/relationships/image" Target="../media/image122.png"/><Relationship Id="rId2" Type="http://schemas.openxmlformats.org/officeDocument/2006/relationships/image" Target="../media/image121.png"/><Relationship Id="rId1" Type="http://schemas.openxmlformats.org/officeDocument/2006/relationships/image" Target="../media/image12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6.png"/><Relationship Id="rId1" Type="http://schemas.openxmlformats.org/officeDocument/2006/relationships/image" Target="../media/image125.png"/></Relationships>
</file>

<file path=xl/drawings/_rels/drawing5.xml.rels><?xml version="1.0" encoding="UTF-8" standalone="yes"?>
<Relationships xmlns="http://schemas.openxmlformats.org/package/2006/relationships"><Relationship Id="rId5" Type="http://schemas.openxmlformats.org/officeDocument/2006/relationships/image" Target="../media/image131.png"/><Relationship Id="rId4" Type="http://schemas.openxmlformats.org/officeDocument/2006/relationships/image" Target="../media/image130.png"/><Relationship Id="rId3" Type="http://schemas.openxmlformats.org/officeDocument/2006/relationships/image" Target="../media/image129.png"/><Relationship Id="rId2" Type="http://schemas.openxmlformats.org/officeDocument/2006/relationships/image" Target="../media/image128.png"/><Relationship Id="rId1" Type="http://schemas.openxmlformats.org/officeDocument/2006/relationships/image" Target="../media/image12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192000</xdr:colOff>
      <xdr:row>60</xdr:row>
      <xdr:rowOff>36000</xdr:rowOff>
    </xdr:from>
    <xdr:ext cx="238125" cy="238125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770" y="18361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23</xdr:row>
      <xdr:rowOff>36000</xdr:rowOff>
    </xdr:from>
    <xdr:ext cx="238125" cy="238125"/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1770" y="7084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97</xdr:row>
      <xdr:rowOff>36000</xdr:rowOff>
    </xdr:from>
    <xdr:ext cx="238125" cy="238125"/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29639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37</xdr:row>
      <xdr:rowOff>36000</xdr:rowOff>
    </xdr:from>
    <xdr:ext cx="238125" cy="238125"/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1770" y="11351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6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96</xdr:row>
      <xdr:rowOff>36000</xdr:rowOff>
    </xdr:from>
    <xdr:ext cx="238125" cy="238125"/>
    <xdr:pic>
      <xdr:nvPicPr>
        <xdr:cNvPr id="7" name="Picture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29334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98</xdr:row>
      <xdr:rowOff>36000</xdr:rowOff>
    </xdr:from>
    <xdr:ext cx="238125" cy="238125"/>
    <xdr:pic>
      <xdr:nvPicPr>
        <xdr:cNvPr id="8" name="Picture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29944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64</xdr:row>
      <xdr:rowOff>36000</xdr:rowOff>
    </xdr:from>
    <xdr:ext cx="238125" cy="238125"/>
    <xdr:pic>
      <xdr:nvPicPr>
        <xdr:cNvPr id="9" name="Picture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91770" y="19580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10" name="Picture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11" name="Picture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56</xdr:row>
      <xdr:rowOff>36000</xdr:rowOff>
    </xdr:from>
    <xdr:ext cx="238125" cy="238125"/>
    <xdr:pic>
      <xdr:nvPicPr>
        <xdr:cNvPr id="12" name="Picture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91770" y="17142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73</xdr:row>
      <xdr:rowOff>36000</xdr:rowOff>
    </xdr:from>
    <xdr:ext cx="238125" cy="238125"/>
    <xdr:pic>
      <xdr:nvPicPr>
        <xdr:cNvPr id="13" name="Picture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91770" y="22324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79</xdr:row>
      <xdr:rowOff>36000</xdr:rowOff>
    </xdr:from>
    <xdr:ext cx="238125" cy="238125"/>
    <xdr:pic>
      <xdr:nvPicPr>
        <xdr:cNvPr id="14" name="Picture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1770" y="24152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57</xdr:row>
      <xdr:rowOff>36000</xdr:rowOff>
    </xdr:from>
    <xdr:ext cx="238125" cy="238125"/>
    <xdr:pic>
      <xdr:nvPicPr>
        <xdr:cNvPr id="15" name="Picture 14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1770" y="17447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25</xdr:row>
      <xdr:rowOff>36000</xdr:rowOff>
    </xdr:from>
    <xdr:ext cx="238125" cy="238125"/>
    <xdr:pic>
      <xdr:nvPicPr>
        <xdr:cNvPr id="16" name="Picture 1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91770" y="7693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68</xdr:row>
      <xdr:rowOff>36000</xdr:rowOff>
    </xdr:from>
    <xdr:ext cx="238125" cy="238125"/>
    <xdr:pic>
      <xdr:nvPicPr>
        <xdr:cNvPr id="17" name="Picture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1770" y="20800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40</xdr:row>
      <xdr:rowOff>36000</xdr:rowOff>
    </xdr:from>
    <xdr:ext cx="238125" cy="238125"/>
    <xdr:pic>
      <xdr:nvPicPr>
        <xdr:cNvPr id="18" name="Picture 17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12265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19" name="Picture 18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59</xdr:row>
      <xdr:rowOff>36000</xdr:rowOff>
    </xdr:from>
    <xdr:ext cx="238125" cy="238125"/>
    <xdr:pic>
      <xdr:nvPicPr>
        <xdr:cNvPr id="20" name="Picture 1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770" y="18056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21" name="Picture 2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95</xdr:row>
      <xdr:rowOff>36000</xdr:rowOff>
    </xdr:from>
    <xdr:ext cx="238125" cy="238125"/>
    <xdr:pic>
      <xdr:nvPicPr>
        <xdr:cNvPr id="22" name="Picture 21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1770" y="29029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85</xdr:row>
      <xdr:rowOff>36000</xdr:rowOff>
    </xdr:from>
    <xdr:ext cx="238125" cy="238125"/>
    <xdr:pic>
      <xdr:nvPicPr>
        <xdr:cNvPr id="23" name="Picture 2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1770" y="25981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24" name="Picture 23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83</xdr:row>
      <xdr:rowOff>36000</xdr:rowOff>
    </xdr:from>
    <xdr:ext cx="238125" cy="238125"/>
    <xdr:pic>
      <xdr:nvPicPr>
        <xdr:cNvPr id="25" name="Picture 24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1770" y="25372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44</xdr:row>
      <xdr:rowOff>36000</xdr:rowOff>
    </xdr:from>
    <xdr:ext cx="238125" cy="238125"/>
    <xdr:pic>
      <xdr:nvPicPr>
        <xdr:cNvPr id="26" name="Picture 25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91770" y="13484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75</xdr:row>
      <xdr:rowOff>36000</xdr:rowOff>
    </xdr:from>
    <xdr:ext cx="238125" cy="238125"/>
    <xdr:pic>
      <xdr:nvPicPr>
        <xdr:cNvPr id="27" name="Picture 26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91770" y="22933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52</xdr:row>
      <xdr:rowOff>36000</xdr:rowOff>
    </xdr:from>
    <xdr:ext cx="238125" cy="238125"/>
    <xdr:pic>
      <xdr:nvPicPr>
        <xdr:cNvPr id="28" name="Picture 27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91770" y="15923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29" name="Picture 28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84</xdr:row>
      <xdr:rowOff>36000</xdr:rowOff>
    </xdr:from>
    <xdr:ext cx="238125" cy="238125"/>
    <xdr:pic>
      <xdr:nvPicPr>
        <xdr:cNvPr id="30" name="Picture 29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91770" y="25676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93</xdr:row>
      <xdr:rowOff>36000</xdr:rowOff>
    </xdr:from>
    <xdr:ext cx="238125" cy="238125"/>
    <xdr:pic>
      <xdr:nvPicPr>
        <xdr:cNvPr id="31" name="Picture 30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91770" y="28420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55</xdr:row>
      <xdr:rowOff>36000</xdr:rowOff>
    </xdr:from>
    <xdr:ext cx="238125" cy="238125"/>
    <xdr:pic>
      <xdr:nvPicPr>
        <xdr:cNvPr id="32" name="Picture 31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16837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2</xdr:row>
      <xdr:rowOff>36000</xdr:rowOff>
    </xdr:from>
    <xdr:ext cx="238125" cy="238125"/>
    <xdr:pic>
      <xdr:nvPicPr>
        <xdr:cNvPr id="33" name="Picture 32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683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87</xdr:row>
      <xdr:rowOff>36000</xdr:rowOff>
    </xdr:from>
    <xdr:ext cx="238125" cy="238125"/>
    <xdr:pic>
      <xdr:nvPicPr>
        <xdr:cNvPr id="34" name="Picture 3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91770" y="26591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35" name="Picture 34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36" name="Picture 35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49</xdr:row>
      <xdr:rowOff>36000</xdr:rowOff>
    </xdr:from>
    <xdr:ext cx="238125" cy="238125"/>
    <xdr:pic>
      <xdr:nvPicPr>
        <xdr:cNvPr id="37" name="Picture 36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91770" y="15008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5</xdr:row>
      <xdr:rowOff>36000</xdr:rowOff>
    </xdr:from>
    <xdr:ext cx="238125" cy="238125"/>
    <xdr:pic>
      <xdr:nvPicPr>
        <xdr:cNvPr id="38" name="Picture 37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91770" y="1597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28</xdr:row>
      <xdr:rowOff>36000</xdr:rowOff>
    </xdr:from>
    <xdr:ext cx="238125" cy="238125"/>
    <xdr:pic>
      <xdr:nvPicPr>
        <xdr:cNvPr id="39" name="Picture 38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91770" y="8608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81</xdr:row>
      <xdr:rowOff>36000</xdr:rowOff>
    </xdr:from>
    <xdr:ext cx="238125" cy="238125"/>
    <xdr:pic>
      <xdr:nvPicPr>
        <xdr:cNvPr id="40" name="Picture 39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24762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76</xdr:row>
      <xdr:rowOff>36000</xdr:rowOff>
    </xdr:from>
    <xdr:ext cx="238125" cy="238125"/>
    <xdr:pic>
      <xdr:nvPicPr>
        <xdr:cNvPr id="41" name="Picture 40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91770" y="23238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54</xdr:row>
      <xdr:rowOff>36000</xdr:rowOff>
    </xdr:from>
    <xdr:ext cx="238125" cy="238125"/>
    <xdr:pic>
      <xdr:nvPicPr>
        <xdr:cNvPr id="42" name="Picture 41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91770" y="16532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43</xdr:row>
      <xdr:rowOff>36000</xdr:rowOff>
    </xdr:from>
    <xdr:ext cx="238125" cy="238125"/>
    <xdr:pic>
      <xdr:nvPicPr>
        <xdr:cNvPr id="43" name="Picture 42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91770" y="13180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62</xdr:row>
      <xdr:rowOff>36000</xdr:rowOff>
    </xdr:from>
    <xdr:ext cx="238125" cy="238125"/>
    <xdr:pic>
      <xdr:nvPicPr>
        <xdr:cNvPr id="44" name="Picture 43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91770" y="18971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45" name="Picture 44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46" name="Picture 45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63</xdr:row>
      <xdr:rowOff>36000</xdr:rowOff>
    </xdr:from>
    <xdr:ext cx="238125" cy="238125"/>
    <xdr:pic>
      <xdr:nvPicPr>
        <xdr:cNvPr id="47" name="Picture 46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91770" y="19276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9</xdr:row>
      <xdr:rowOff>36000</xdr:rowOff>
    </xdr:from>
    <xdr:ext cx="238125" cy="238125"/>
    <xdr:pic>
      <xdr:nvPicPr>
        <xdr:cNvPr id="48" name="Picture 47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91770" y="2816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49" name="Picture 48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91</xdr:row>
      <xdr:rowOff>36000</xdr:rowOff>
    </xdr:from>
    <xdr:ext cx="238125" cy="238125"/>
    <xdr:pic>
      <xdr:nvPicPr>
        <xdr:cNvPr id="50" name="Picture 49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91770" y="27810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77</xdr:row>
      <xdr:rowOff>36000</xdr:rowOff>
    </xdr:from>
    <xdr:ext cx="238125" cy="238125"/>
    <xdr:pic>
      <xdr:nvPicPr>
        <xdr:cNvPr id="51" name="Picture 50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91770" y="23543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42</xdr:row>
      <xdr:rowOff>36000</xdr:rowOff>
    </xdr:from>
    <xdr:ext cx="238125" cy="238125"/>
    <xdr:pic>
      <xdr:nvPicPr>
        <xdr:cNvPr id="52" name="Picture 51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12875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71</xdr:row>
      <xdr:rowOff>36000</xdr:rowOff>
    </xdr:from>
    <xdr:ext cx="238125" cy="238125"/>
    <xdr:pic>
      <xdr:nvPicPr>
        <xdr:cNvPr id="53" name="Picture 52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>
          <a:off x="191770" y="21714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90</xdr:row>
      <xdr:rowOff>36000</xdr:rowOff>
    </xdr:from>
    <xdr:ext cx="238125" cy="238125"/>
    <xdr:pic>
      <xdr:nvPicPr>
        <xdr:cNvPr id="54" name="Picture 53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191770" y="27505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89</xdr:row>
      <xdr:rowOff>36000</xdr:rowOff>
    </xdr:from>
    <xdr:ext cx="238125" cy="238125"/>
    <xdr:pic>
      <xdr:nvPicPr>
        <xdr:cNvPr id="55" name="Picture 54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>
          <a:off x="191770" y="27200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69</xdr:row>
      <xdr:rowOff>36000</xdr:rowOff>
    </xdr:from>
    <xdr:ext cx="238125" cy="238125"/>
    <xdr:pic>
      <xdr:nvPicPr>
        <xdr:cNvPr id="56" name="Picture 55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xfrm>
          <a:off x="191770" y="21104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86</xdr:row>
      <xdr:rowOff>36000</xdr:rowOff>
    </xdr:from>
    <xdr:ext cx="238125" cy="238125"/>
    <xdr:pic>
      <xdr:nvPicPr>
        <xdr:cNvPr id="57" name="Picture 56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xfrm>
          <a:off x="191770" y="26286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58" name="Picture 57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80</xdr:row>
      <xdr:rowOff>36000</xdr:rowOff>
    </xdr:from>
    <xdr:ext cx="238125" cy="238125"/>
    <xdr:pic>
      <xdr:nvPicPr>
        <xdr:cNvPr id="59" name="Picture 58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191770" y="24457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60" name="Picture 59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66</xdr:row>
      <xdr:rowOff>36000</xdr:rowOff>
    </xdr:from>
    <xdr:ext cx="238125" cy="238125"/>
    <xdr:pic>
      <xdr:nvPicPr>
        <xdr:cNvPr id="61" name="Picture 60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xfrm>
          <a:off x="191770" y="20190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100</xdr:row>
      <xdr:rowOff>36000</xdr:rowOff>
    </xdr:from>
    <xdr:ext cx="238125" cy="238125"/>
    <xdr:pic>
      <xdr:nvPicPr>
        <xdr:cNvPr id="62" name="Picture 61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xfrm>
          <a:off x="191770" y="30553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32</xdr:row>
      <xdr:rowOff>35999</xdr:rowOff>
    </xdr:from>
    <xdr:ext cx="238125" cy="238125"/>
    <xdr:pic>
      <xdr:nvPicPr>
        <xdr:cNvPr id="63" name="Picture 62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191770" y="9827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45</xdr:row>
      <xdr:rowOff>35999</xdr:rowOff>
    </xdr:from>
    <xdr:ext cx="238125" cy="238125"/>
    <xdr:pic>
      <xdr:nvPicPr>
        <xdr:cNvPr id="64" name="Picture 63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xfrm>
          <a:off x="191770" y="13789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21</xdr:row>
      <xdr:rowOff>36000</xdr:rowOff>
    </xdr:from>
    <xdr:ext cx="238125" cy="238125"/>
    <xdr:pic>
      <xdr:nvPicPr>
        <xdr:cNvPr id="65" name="Picture 64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xfrm>
          <a:off x="191770" y="6474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24</xdr:row>
      <xdr:rowOff>36000</xdr:rowOff>
    </xdr:from>
    <xdr:ext cx="238125" cy="238125"/>
    <xdr:pic>
      <xdr:nvPicPr>
        <xdr:cNvPr id="66" name="Picture 65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xfrm>
          <a:off x="191770" y="7388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61</xdr:row>
      <xdr:rowOff>36000</xdr:rowOff>
    </xdr:from>
    <xdr:ext cx="238125" cy="238125"/>
    <xdr:pic>
      <xdr:nvPicPr>
        <xdr:cNvPr id="67" name="Picture 66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xfrm>
          <a:off x="191770" y="18666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70</xdr:row>
      <xdr:rowOff>36000</xdr:rowOff>
    </xdr:from>
    <xdr:ext cx="238125" cy="238125"/>
    <xdr:pic>
      <xdr:nvPicPr>
        <xdr:cNvPr id="68" name="Picture 67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xfrm>
          <a:off x="191770" y="21409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15</xdr:row>
      <xdr:rowOff>36000</xdr:rowOff>
    </xdr:from>
    <xdr:ext cx="238125" cy="238125"/>
    <xdr:pic>
      <xdr:nvPicPr>
        <xdr:cNvPr id="69" name="Picture 68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xfrm>
          <a:off x="191770" y="4645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7</xdr:row>
      <xdr:rowOff>35999</xdr:rowOff>
    </xdr:from>
    <xdr:ext cx="238125" cy="238125"/>
    <xdr:pic>
      <xdr:nvPicPr>
        <xdr:cNvPr id="70" name="Picture 69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xfrm>
          <a:off x="191770" y="2207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17</xdr:row>
      <xdr:rowOff>35999</xdr:rowOff>
    </xdr:from>
    <xdr:ext cx="238125" cy="238125"/>
    <xdr:pic>
      <xdr:nvPicPr>
        <xdr:cNvPr id="71" name="Picture 70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xfrm>
          <a:off x="191770" y="5255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58</xdr:row>
      <xdr:rowOff>35999</xdr:rowOff>
    </xdr:from>
    <xdr:ext cx="238125" cy="238125"/>
    <xdr:pic>
      <xdr:nvPicPr>
        <xdr:cNvPr id="72" name="Picture 71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xfrm>
          <a:off x="191770" y="17752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30</xdr:row>
      <xdr:rowOff>35999</xdr:rowOff>
    </xdr:from>
    <xdr:ext cx="238125" cy="238125"/>
    <xdr:pic>
      <xdr:nvPicPr>
        <xdr:cNvPr id="73" name="Picture 72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9217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82</xdr:row>
      <xdr:rowOff>35999</xdr:rowOff>
    </xdr:from>
    <xdr:ext cx="238125" cy="238125"/>
    <xdr:pic>
      <xdr:nvPicPr>
        <xdr:cNvPr id="74" name="Picture 73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xfrm>
          <a:off x="191770" y="25067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99</xdr:row>
      <xdr:rowOff>35999</xdr:rowOff>
    </xdr:from>
    <xdr:ext cx="238125" cy="238125"/>
    <xdr:pic>
      <xdr:nvPicPr>
        <xdr:cNvPr id="75" name="Picture 74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xfrm>
          <a:off x="191770" y="30248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20</xdr:row>
      <xdr:rowOff>36000</xdr:rowOff>
    </xdr:from>
    <xdr:ext cx="238125" cy="238125"/>
    <xdr:pic>
      <xdr:nvPicPr>
        <xdr:cNvPr id="76" name="Picture 75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xfrm>
          <a:off x="191770" y="6169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77" name="Picture 76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46</xdr:row>
      <xdr:rowOff>36000</xdr:rowOff>
    </xdr:from>
    <xdr:ext cx="238125" cy="238125"/>
    <xdr:pic>
      <xdr:nvPicPr>
        <xdr:cNvPr id="78" name="Picture 77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xfrm>
          <a:off x="191770" y="14094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94</xdr:row>
      <xdr:rowOff>36000</xdr:rowOff>
    </xdr:from>
    <xdr:ext cx="238125" cy="238125"/>
    <xdr:pic>
      <xdr:nvPicPr>
        <xdr:cNvPr id="79" name="Picture 78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xfrm>
          <a:off x="191770" y="28724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51</xdr:row>
      <xdr:rowOff>36000</xdr:rowOff>
    </xdr:from>
    <xdr:ext cx="238125" cy="238125"/>
    <xdr:pic>
      <xdr:nvPicPr>
        <xdr:cNvPr id="80" name="Picture 79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xfrm>
          <a:off x="191770" y="15618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33</xdr:row>
      <xdr:rowOff>36000</xdr:rowOff>
    </xdr:from>
    <xdr:ext cx="238125" cy="238125"/>
    <xdr:pic>
      <xdr:nvPicPr>
        <xdr:cNvPr id="81" name="Picture 80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xfrm>
          <a:off x="191770" y="10132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35</xdr:row>
      <xdr:rowOff>36000</xdr:rowOff>
    </xdr:from>
    <xdr:ext cx="238125" cy="238125"/>
    <xdr:pic>
      <xdr:nvPicPr>
        <xdr:cNvPr id="82" name="Picture 81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xfrm>
          <a:off x="191770" y="10741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29</xdr:row>
      <xdr:rowOff>36000</xdr:rowOff>
    </xdr:from>
    <xdr:ext cx="238125" cy="238125"/>
    <xdr:pic>
      <xdr:nvPicPr>
        <xdr:cNvPr id="83" name="Picture 82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xfrm>
          <a:off x="191770" y="8912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84" name="Picture 83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88</xdr:row>
      <xdr:rowOff>36000</xdr:rowOff>
    </xdr:from>
    <xdr:ext cx="238125" cy="238125"/>
    <xdr:pic>
      <xdr:nvPicPr>
        <xdr:cNvPr id="85" name="Picture 84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xfrm>
          <a:off x="191770" y="26896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86" name="Picture 85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65</xdr:row>
      <xdr:rowOff>36000</xdr:rowOff>
    </xdr:from>
    <xdr:ext cx="238125" cy="238125"/>
    <xdr:pic>
      <xdr:nvPicPr>
        <xdr:cNvPr id="87" name="Picture 86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xfrm>
          <a:off x="191770" y="19885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72</xdr:row>
      <xdr:rowOff>36000</xdr:rowOff>
    </xdr:from>
    <xdr:ext cx="238125" cy="238125"/>
    <xdr:pic>
      <xdr:nvPicPr>
        <xdr:cNvPr id="88" name="Picture 87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22019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89" name="Picture 88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78</xdr:row>
      <xdr:rowOff>36000</xdr:rowOff>
    </xdr:from>
    <xdr:ext cx="238125" cy="238125"/>
    <xdr:pic>
      <xdr:nvPicPr>
        <xdr:cNvPr id="90" name="Picture 89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xfrm>
          <a:off x="191770" y="23848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8</xdr:row>
      <xdr:rowOff>36000</xdr:rowOff>
    </xdr:from>
    <xdr:ext cx="238125" cy="238125"/>
    <xdr:pic>
      <xdr:nvPicPr>
        <xdr:cNvPr id="91" name="Picture 90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191770" y="2512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92" name="Picture 91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47</xdr:row>
      <xdr:rowOff>36000</xdr:rowOff>
    </xdr:from>
    <xdr:ext cx="238125" cy="238125"/>
    <xdr:pic>
      <xdr:nvPicPr>
        <xdr:cNvPr id="93" name="Picture 92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xfrm>
          <a:off x="191770" y="14399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</xdr:row>
      <xdr:rowOff>36000</xdr:rowOff>
    </xdr:from>
    <xdr:ext cx="238125" cy="238125"/>
    <xdr:pic>
      <xdr:nvPicPr>
        <xdr:cNvPr id="94" name="Picture 93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xfrm>
          <a:off x="191770" y="378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3</xdr:row>
      <xdr:rowOff>36000</xdr:rowOff>
    </xdr:from>
    <xdr:ext cx="238125" cy="238125"/>
    <xdr:pic>
      <xdr:nvPicPr>
        <xdr:cNvPr id="95" name="Picture 94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xfrm>
          <a:off x="191770" y="988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11</xdr:row>
      <xdr:rowOff>36000</xdr:rowOff>
    </xdr:from>
    <xdr:ext cx="238125" cy="238125"/>
    <xdr:pic>
      <xdr:nvPicPr>
        <xdr:cNvPr id="96" name="Picture 95"/>
        <xdr:cNvPicPr>
          <a:picLocks noChangeAspect="1"/>
        </xdr:cNvPicPr>
      </xdr:nvPicPr>
      <xdr:blipFill>
        <a:blip r:embed="rId95" cstate="print"/>
        <a:stretch>
          <a:fillRect/>
        </a:stretch>
      </xdr:blipFill>
      <xdr:spPr>
        <a:xfrm>
          <a:off x="191770" y="3426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4</xdr:row>
      <xdr:rowOff>36000</xdr:rowOff>
    </xdr:from>
    <xdr:ext cx="238125" cy="238125"/>
    <xdr:pic>
      <xdr:nvPicPr>
        <xdr:cNvPr id="97" name="Picture 96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xfrm>
          <a:off x="191770" y="1292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27</xdr:row>
      <xdr:rowOff>35999</xdr:rowOff>
    </xdr:from>
    <xdr:ext cx="238125" cy="238125"/>
    <xdr:pic>
      <xdr:nvPicPr>
        <xdr:cNvPr id="98" name="Picture 97"/>
        <xdr:cNvPicPr>
          <a:picLocks noChangeAspect="1"/>
        </xdr:cNvPicPr>
      </xdr:nvPicPr>
      <xdr:blipFill>
        <a:blip r:embed="rId96" cstate="print"/>
        <a:stretch>
          <a:fillRect/>
        </a:stretch>
      </xdr:blipFill>
      <xdr:spPr>
        <a:xfrm>
          <a:off x="191770" y="8303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41</xdr:row>
      <xdr:rowOff>36000</xdr:rowOff>
    </xdr:from>
    <xdr:ext cx="238125" cy="238125"/>
    <xdr:pic>
      <xdr:nvPicPr>
        <xdr:cNvPr id="99" name="Picture 98"/>
        <xdr:cNvPicPr>
          <a:picLocks noChangeAspect="1"/>
        </xdr:cNvPicPr>
      </xdr:nvPicPr>
      <xdr:blipFill>
        <a:blip r:embed="rId97" cstate="print"/>
        <a:stretch>
          <a:fillRect/>
        </a:stretch>
      </xdr:blipFill>
      <xdr:spPr>
        <a:xfrm>
          <a:off x="191770" y="12570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39</xdr:row>
      <xdr:rowOff>36000</xdr:rowOff>
    </xdr:from>
    <xdr:ext cx="238125" cy="238125"/>
    <xdr:pic>
      <xdr:nvPicPr>
        <xdr:cNvPr id="100" name="Picture 99"/>
        <xdr:cNvPicPr>
          <a:picLocks noChangeAspect="1"/>
        </xdr:cNvPicPr>
      </xdr:nvPicPr>
      <xdr:blipFill>
        <a:blip r:embed="rId98" cstate="print"/>
        <a:stretch>
          <a:fillRect/>
        </a:stretch>
      </xdr:blipFill>
      <xdr:spPr>
        <a:xfrm>
          <a:off x="191770" y="11960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50</xdr:row>
      <xdr:rowOff>36000</xdr:rowOff>
    </xdr:from>
    <xdr:ext cx="238125" cy="238125"/>
    <xdr:pic>
      <xdr:nvPicPr>
        <xdr:cNvPr id="101" name="Picture 100"/>
        <xdr:cNvPicPr>
          <a:picLocks noChangeAspect="1"/>
        </xdr:cNvPicPr>
      </xdr:nvPicPr>
      <xdr:blipFill>
        <a:blip r:embed="rId99" cstate="print"/>
        <a:stretch>
          <a:fillRect/>
        </a:stretch>
      </xdr:blipFill>
      <xdr:spPr>
        <a:xfrm>
          <a:off x="191770" y="15313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26</xdr:row>
      <xdr:rowOff>35999</xdr:rowOff>
    </xdr:from>
    <xdr:ext cx="238125" cy="238125"/>
    <xdr:pic>
      <xdr:nvPicPr>
        <xdr:cNvPr id="102" name="Picture 101"/>
        <xdr:cNvPicPr>
          <a:picLocks noChangeAspect="1"/>
        </xdr:cNvPicPr>
      </xdr:nvPicPr>
      <xdr:blipFill>
        <a:blip r:embed="rId100" cstate="print"/>
        <a:stretch>
          <a:fillRect/>
        </a:stretch>
      </xdr:blipFill>
      <xdr:spPr>
        <a:xfrm>
          <a:off x="191770" y="7998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31</xdr:row>
      <xdr:rowOff>36000</xdr:rowOff>
    </xdr:from>
    <xdr:ext cx="238125" cy="238125"/>
    <xdr:pic>
      <xdr:nvPicPr>
        <xdr:cNvPr id="103" name="Picture 102"/>
        <xdr:cNvPicPr>
          <a:picLocks noChangeAspect="1"/>
        </xdr:cNvPicPr>
      </xdr:nvPicPr>
      <xdr:blipFill>
        <a:blip r:embed="rId101" cstate="print"/>
        <a:stretch>
          <a:fillRect/>
        </a:stretch>
      </xdr:blipFill>
      <xdr:spPr>
        <a:xfrm>
          <a:off x="191770" y="9522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101</xdr:row>
      <xdr:rowOff>0</xdr:rowOff>
    </xdr:from>
    <xdr:ext cx="238125" cy="238125"/>
    <xdr:pic>
      <xdr:nvPicPr>
        <xdr:cNvPr id="104" name="Picture 103"/>
        <xdr:cNvPicPr>
          <a:picLocks noChangeAspect="1"/>
        </xdr:cNvPicPr>
      </xdr:nvPicPr>
      <xdr:blipFill>
        <a:blip r:embed="rId102" cstate="print"/>
        <a:stretch>
          <a:fillRect/>
        </a:stretch>
      </xdr:blipFill>
      <xdr:spPr>
        <a:xfrm>
          <a:off x="191770" y="3082290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14</xdr:row>
      <xdr:rowOff>36000</xdr:rowOff>
    </xdr:from>
    <xdr:ext cx="238125" cy="238125"/>
    <xdr:pic>
      <xdr:nvPicPr>
        <xdr:cNvPr id="105" name="Picture 104"/>
        <xdr:cNvPicPr>
          <a:picLocks noChangeAspect="1"/>
        </xdr:cNvPicPr>
      </xdr:nvPicPr>
      <xdr:blipFill>
        <a:blip r:embed="rId103" cstate="print"/>
        <a:stretch>
          <a:fillRect/>
        </a:stretch>
      </xdr:blipFill>
      <xdr:spPr>
        <a:xfrm>
          <a:off x="191770" y="4340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38</xdr:row>
      <xdr:rowOff>36000</xdr:rowOff>
    </xdr:from>
    <xdr:ext cx="238125" cy="238125"/>
    <xdr:pic>
      <xdr:nvPicPr>
        <xdr:cNvPr id="106" name="Picture 105"/>
        <xdr:cNvPicPr>
          <a:picLocks noChangeAspect="1"/>
        </xdr:cNvPicPr>
      </xdr:nvPicPr>
      <xdr:blipFill>
        <a:blip r:embed="rId104" cstate="print"/>
        <a:stretch>
          <a:fillRect/>
        </a:stretch>
      </xdr:blipFill>
      <xdr:spPr>
        <a:xfrm>
          <a:off x="191770" y="11656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48</xdr:row>
      <xdr:rowOff>35999</xdr:rowOff>
    </xdr:from>
    <xdr:ext cx="238125" cy="238125"/>
    <xdr:pic>
      <xdr:nvPicPr>
        <xdr:cNvPr id="107" name="Picture 106"/>
        <xdr:cNvPicPr>
          <a:picLocks noChangeAspect="1"/>
        </xdr:cNvPicPr>
      </xdr:nvPicPr>
      <xdr:blipFill>
        <a:blip r:embed="rId105" cstate="print"/>
        <a:stretch>
          <a:fillRect/>
        </a:stretch>
      </xdr:blipFill>
      <xdr:spPr>
        <a:xfrm>
          <a:off x="191770" y="14704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74</xdr:row>
      <xdr:rowOff>35999</xdr:rowOff>
    </xdr:from>
    <xdr:ext cx="238125" cy="238125"/>
    <xdr:pic>
      <xdr:nvPicPr>
        <xdr:cNvPr id="108" name="Picture 107"/>
        <xdr:cNvPicPr>
          <a:picLocks noChangeAspect="1"/>
        </xdr:cNvPicPr>
      </xdr:nvPicPr>
      <xdr:blipFill>
        <a:blip r:embed="rId106" cstate="print"/>
        <a:stretch>
          <a:fillRect/>
        </a:stretch>
      </xdr:blipFill>
      <xdr:spPr>
        <a:xfrm>
          <a:off x="191770" y="22628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12</xdr:row>
      <xdr:rowOff>35999</xdr:rowOff>
    </xdr:from>
    <xdr:ext cx="238125" cy="238125"/>
    <xdr:pic>
      <xdr:nvPicPr>
        <xdr:cNvPr id="109" name="Picture 108"/>
        <xdr:cNvPicPr>
          <a:picLocks noChangeAspect="1"/>
        </xdr:cNvPicPr>
      </xdr:nvPicPr>
      <xdr:blipFill>
        <a:blip r:embed="rId107" cstate="print"/>
        <a:stretch>
          <a:fillRect/>
        </a:stretch>
      </xdr:blipFill>
      <xdr:spPr>
        <a:xfrm>
          <a:off x="191770" y="3731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53</xdr:row>
      <xdr:rowOff>35999</xdr:rowOff>
    </xdr:from>
    <xdr:ext cx="238125" cy="238125"/>
    <xdr:pic>
      <xdr:nvPicPr>
        <xdr:cNvPr id="110" name="Picture 109"/>
        <xdr:cNvPicPr>
          <a:picLocks noChangeAspect="1"/>
        </xdr:cNvPicPr>
      </xdr:nvPicPr>
      <xdr:blipFill>
        <a:blip r:embed="rId108" cstate="print"/>
        <a:stretch>
          <a:fillRect/>
        </a:stretch>
      </xdr:blipFill>
      <xdr:spPr>
        <a:xfrm>
          <a:off x="191770" y="16228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18</xdr:row>
      <xdr:rowOff>35999</xdr:rowOff>
    </xdr:from>
    <xdr:ext cx="238125" cy="238125"/>
    <xdr:pic>
      <xdr:nvPicPr>
        <xdr:cNvPr id="111" name="Picture 110"/>
        <xdr:cNvPicPr>
          <a:picLocks noChangeAspect="1"/>
        </xdr:cNvPicPr>
      </xdr:nvPicPr>
      <xdr:blipFill>
        <a:blip r:embed="rId109" cstate="print"/>
        <a:stretch>
          <a:fillRect/>
        </a:stretch>
      </xdr:blipFill>
      <xdr:spPr>
        <a:xfrm>
          <a:off x="191770" y="5560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92</xdr:row>
      <xdr:rowOff>35999</xdr:rowOff>
    </xdr:from>
    <xdr:ext cx="238125" cy="238125"/>
    <xdr:pic>
      <xdr:nvPicPr>
        <xdr:cNvPr id="112" name="Picture 111"/>
        <xdr:cNvPicPr>
          <a:picLocks noChangeAspect="1"/>
        </xdr:cNvPicPr>
      </xdr:nvPicPr>
      <xdr:blipFill>
        <a:blip r:embed="rId110" cstate="print"/>
        <a:stretch>
          <a:fillRect/>
        </a:stretch>
      </xdr:blipFill>
      <xdr:spPr>
        <a:xfrm>
          <a:off x="191770" y="28115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34</xdr:row>
      <xdr:rowOff>35999</xdr:rowOff>
    </xdr:from>
    <xdr:ext cx="238125" cy="238125"/>
    <xdr:pic>
      <xdr:nvPicPr>
        <xdr:cNvPr id="113" name="Picture 112"/>
        <xdr:cNvPicPr>
          <a:picLocks noChangeAspect="1"/>
        </xdr:cNvPicPr>
      </xdr:nvPicPr>
      <xdr:blipFill>
        <a:blip r:embed="rId111" cstate="print"/>
        <a:stretch>
          <a:fillRect/>
        </a:stretch>
      </xdr:blipFill>
      <xdr:spPr>
        <a:xfrm>
          <a:off x="191770" y="10436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67</xdr:row>
      <xdr:rowOff>35999</xdr:rowOff>
    </xdr:from>
    <xdr:ext cx="238125" cy="238125"/>
    <xdr:pic>
      <xdr:nvPicPr>
        <xdr:cNvPr id="114" name="Picture 113"/>
        <xdr:cNvPicPr>
          <a:picLocks noChangeAspect="1"/>
        </xdr:cNvPicPr>
      </xdr:nvPicPr>
      <xdr:blipFill>
        <a:blip r:embed="rId112" cstate="print"/>
        <a:stretch>
          <a:fillRect/>
        </a:stretch>
      </xdr:blipFill>
      <xdr:spPr>
        <a:xfrm>
          <a:off x="191770" y="20495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6</xdr:row>
      <xdr:rowOff>35999</xdr:rowOff>
    </xdr:from>
    <xdr:ext cx="238125" cy="238125"/>
    <xdr:pic>
      <xdr:nvPicPr>
        <xdr:cNvPr id="115" name="Picture 114"/>
        <xdr:cNvPicPr>
          <a:picLocks noChangeAspect="1"/>
        </xdr:cNvPicPr>
      </xdr:nvPicPr>
      <xdr:blipFill>
        <a:blip r:embed="rId113" cstate="print"/>
        <a:stretch>
          <a:fillRect/>
        </a:stretch>
      </xdr:blipFill>
      <xdr:spPr>
        <a:xfrm>
          <a:off x="191770" y="1902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13</xdr:row>
      <xdr:rowOff>35999</xdr:rowOff>
    </xdr:from>
    <xdr:ext cx="238125" cy="238125"/>
    <xdr:pic>
      <xdr:nvPicPr>
        <xdr:cNvPr id="116" name="Picture 115"/>
        <xdr:cNvPicPr>
          <a:picLocks noChangeAspect="1"/>
        </xdr:cNvPicPr>
      </xdr:nvPicPr>
      <xdr:blipFill>
        <a:blip r:embed="rId114" cstate="print"/>
        <a:stretch>
          <a:fillRect/>
        </a:stretch>
      </xdr:blipFill>
      <xdr:spPr>
        <a:xfrm>
          <a:off x="191770" y="40360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19</xdr:row>
      <xdr:rowOff>35999</xdr:rowOff>
    </xdr:from>
    <xdr:ext cx="238125" cy="238125"/>
    <xdr:pic>
      <xdr:nvPicPr>
        <xdr:cNvPr id="117" name="Picture 116"/>
        <xdr:cNvPicPr>
          <a:picLocks noChangeAspect="1"/>
        </xdr:cNvPicPr>
      </xdr:nvPicPr>
      <xdr:blipFill>
        <a:blip r:embed="rId115" cstate="print"/>
        <a:stretch>
          <a:fillRect/>
        </a:stretch>
      </xdr:blipFill>
      <xdr:spPr>
        <a:xfrm>
          <a:off x="191770" y="58648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16</xdr:row>
      <xdr:rowOff>35999</xdr:rowOff>
    </xdr:from>
    <xdr:ext cx="238125" cy="238125"/>
    <xdr:pic>
      <xdr:nvPicPr>
        <xdr:cNvPr id="118" name="Picture 117"/>
        <xdr:cNvPicPr>
          <a:picLocks noChangeAspect="1"/>
        </xdr:cNvPicPr>
      </xdr:nvPicPr>
      <xdr:blipFill>
        <a:blip r:embed="rId116" cstate="print"/>
        <a:stretch>
          <a:fillRect/>
        </a:stretch>
      </xdr:blipFill>
      <xdr:spPr>
        <a:xfrm>
          <a:off x="191770" y="49504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22</xdr:row>
      <xdr:rowOff>35999</xdr:rowOff>
    </xdr:from>
    <xdr:ext cx="238125" cy="238125"/>
    <xdr:pic>
      <xdr:nvPicPr>
        <xdr:cNvPr id="119" name="Picture 118"/>
        <xdr:cNvPicPr>
          <a:picLocks noChangeAspect="1"/>
        </xdr:cNvPicPr>
      </xdr:nvPicPr>
      <xdr:blipFill>
        <a:blip r:embed="rId117" cstate="print"/>
        <a:stretch>
          <a:fillRect/>
        </a:stretch>
      </xdr:blipFill>
      <xdr:spPr>
        <a:xfrm>
          <a:off x="191770" y="67792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10</xdr:row>
      <xdr:rowOff>35999</xdr:rowOff>
    </xdr:from>
    <xdr:ext cx="238125" cy="238125"/>
    <xdr:pic>
      <xdr:nvPicPr>
        <xdr:cNvPr id="120" name="Picture 119"/>
        <xdr:cNvPicPr>
          <a:picLocks noChangeAspect="1"/>
        </xdr:cNvPicPr>
      </xdr:nvPicPr>
      <xdr:blipFill>
        <a:blip r:embed="rId118" cstate="print"/>
        <a:stretch>
          <a:fillRect/>
        </a:stretch>
      </xdr:blipFill>
      <xdr:spPr>
        <a:xfrm>
          <a:off x="191770" y="3121660"/>
          <a:ext cx="238125" cy="238125"/>
        </a:xfrm>
        <a:prstGeom prst="rect">
          <a:avLst/>
        </a:prstGeom>
      </xdr:spPr>
    </xdr:pic>
    <xdr:clientData/>
  </xdr:oneCellAnchor>
  <xdr:oneCellAnchor>
    <xdr:from>
      <xdr:col>0</xdr:col>
      <xdr:colOff>192000</xdr:colOff>
      <xdr:row>36</xdr:row>
      <xdr:rowOff>35999</xdr:rowOff>
    </xdr:from>
    <xdr:ext cx="238125" cy="238125"/>
    <xdr:pic>
      <xdr:nvPicPr>
        <xdr:cNvPr id="121" name="Picture 120"/>
        <xdr:cNvPicPr>
          <a:picLocks noChangeAspect="1"/>
        </xdr:cNvPicPr>
      </xdr:nvPicPr>
      <xdr:blipFill>
        <a:blip r:embed="rId119" cstate="print"/>
        <a:stretch>
          <a:fillRect/>
        </a:stretch>
      </xdr:blipFill>
      <xdr:spPr>
        <a:xfrm>
          <a:off x="191770" y="11046460"/>
          <a:ext cx="238125" cy="2381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660400</xdr:colOff>
      <xdr:row>2</xdr:row>
      <xdr:rowOff>130175</xdr:rowOff>
    </xdr:from>
    <xdr:to>
      <xdr:col>16</xdr:col>
      <xdr:colOff>202565</xdr:colOff>
      <xdr:row>40</xdr:row>
      <xdr:rowOff>91440</xdr:rowOff>
    </xdr:to>
    <xdr:graphicFrame>
      <xdr:nvGraphicFramePr>
        <xdr:cNvPr id="2" name="图表 1"/>
        <xdr:cNvGraphicFramePr/>
      </xdr:nvGraphicFramePr>
      <xdr:xfrm>
        <a:off x="3641725" y="473075"/>
        <a:ext cx="9143365" cy="6476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43815</xdr:colOff>
      <xdr:row>1</xdr:row>
      <xdr:rowOff>97155</xdr:rowOff>
    </xdr:from>
    <xdr:to>
      <xdr:col>8</xdr:col>
      <xdr:colOff>415290</xdr:colOff>
      <xdr:row>1</xdr:row>
      <xdr:rowOff>1694180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69125" y="579755"/>
          <a:ext cx="3448050" cy="1597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48260</xdr:colOff>
      <xdr:row>2</xdr:row>
      <xdr:rowOff>69215</xdr:rowOff>
    </xdr:from>
    <xdr:to>
      <xdr:col>8</xdr:col>
      <xdr:colOff>80010</xdr:colOff>
      <xdr:row>2</xdr:row>
      <xdr:rowOff>1710055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73570" y="2456815"/>
          <a:ext cx="3108325" cy="164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373380</xdr:colOff>
      <xdr:row>2</xdr:row>
      <xdr:rowOff>1878330</xdr:rowOff>
    </xdr:from>
    <xdr:to>
      <xdr:col>10</xdr:col>
      <xdr:colOff>19685</xdr:colOff>
      <xdr:row>4</xdr:row>
      <xdr:rowOff>189230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298690" y="4265930"/>
          <a:ext cx="4094480" cy="2120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171450</xdr:colOff>
      <xdr:row>3</xdr:row>
      <xdr:rowOff>1844675</xdr:rowOff>
    </xdr:from>
    <xdr:to>
      <xdr:col>9</xdr:col>
      <xdr:colOff>203835</xdr:colOff>
      <xdr:row>4</xdr:row>
      <xdr:rowOff>1752600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096760" y="6137275"/>
          <a:ext cx="3794760" cy="181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2061845</xdr:colOff>
      <xdr:row>4</xdr:row>
      <xdr:rowOff>1874520</xdr:rowOff>
    </xdr:from>
    <xdr:to>
      <xdr:col>9</xdr:col>
      <xdr:colOff>552450</xdr:colOff>
      <xdr:row>6</xdr:row>
      <xdr:rowOff>212090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719570" y="8072120"/>
          <a:ext cx="4520565" cy="2147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319405</xdr:colOff>
      <xdr:row>1</xdr:row>
      <xdr:rowOff>38735</xdr:rowOff>
    </xdr:from>
    <xdr:to>
      <xdr:col>24</xdr:col>
      <xdr:colOff>214630</xdr:colOff>
      <xdr:row>51</xdr:row>
      <xdr:rowOff>124460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9405" y="210185"/>
          <a:ext cx="16354425" cy="865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185420</xdr:colOff>
      <xdr:row>51</xdr:row>
      <xdr:rowOff>69850</xdr:rowOff>
    </xdr:from>
    <xdr:to>
      <xdr:col>23</xdr:col>
      <xdr:colOff>575945</xdr:colOff>
      <xdr:row>102</xdr:row>
      <xdr:rowOff>12700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5420" y="8813800"/>
          <a:ext cx="16163925" cy="8686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360680</xdr:colOff>
      <xdr:row>2</xdr:row>
      <xdr:rowOff>83820</xdr:rowOff>
    </xdr:from>
    <xdr:to>
      <xdr:col>0</xdr:col>
      <xdr:colOff>1438275</xdr:colOff>
      <xdr:row>2</xdr:row>
      <xdr:rowOff>1548765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0680" y="922020"/>
          <a:ext cx="1077595" cy="1464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73025</xdr:colOff>
      <xdr:row>3</xdr:row>
      <xdr:rowOff>311785</xdr:rowOff>
    </xdr:from>
    <xdr:to>
      <xdr:col>1</xdr:col>
      <xdr:colOff>946785</xdr:colOff>
      <xdr:row>4</xdr:row>
      <xdr:rowOff>3175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25650" y="2750185"/>
          <a:ext cx="873760" cy="1291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170815</xdr:colOff>
      <xdr:row>3</xdr:row>
      <xdr:rowOff>10795</xdr:rowOff>
    </xdr:from>
    <xdr:to>
      <xdr:col>0</xdr:col>
      <xdr:colOff>1539240</xdr:colOff>
      <xdr:row>3</xdr:row>
      <xdr:rowOff>1503680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0815" y="2449195"/>
          <a:ext cx="1368425" cy="1492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372745</xdr:colOff>
      <xdr:row>4</xdr:row>
      <xdr:rowOff>15240</xdr:rowOff>
    </xdr:from>
    <xdr:to>
      <xdr:col>0</xdr:col>
      <xdr:colOff>1642745</xdr:colOff>
      <xdr:row>4</xdr:row>
      <xdr:rowOff>1511935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2745" y="4053840"/>
          <a:ext cx="1270000" cy="1496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429260</xdr:colOff>
      <xdr:row>5</xdr:row>
      <xdr:rowOff>6350</xdr:rowOff>
    </xdr:from>
    <xdr:to>
      <xdr:col>0</xdr:col>
      <xdr:colOff>1454785</xdr:colOff>
      <xdr:row>5</xdr:row>
      <xdr:rowOff>1584960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29260" y="5645150"/>
          <a:ext cx="1025525" cy="15786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2705.6298958333" refreshedBy="Administrator" recordCount="101">
  <cacheSource type="worksheet">
    <worksheetSource ref="A1:V1048576" sheet="睡衣套装"/>
  </cacheSource>
  <cacheFields count="22">
    <cacheField name="图片" numFmtId="0">
      <sharedItems containsBlank="1" count="2">
        <s v=""/>
        <m/>
      </sharedItems>
    </cacheField>
    <cacheField name="ASIN" numFmtId="0">
      <sharedItems containsBlank="1" count="101">
        <s v="B07PKMKCPX"/>
        <s v="B01DTQAQ3C"/>
        <s v="B07W4497YW"/>
        <s v="B07W696RHN"/>
        <s v="B087H644K1"/>
        <s v="B0777N85C1"/>
        <s v="B07BJ8JTCG"/>
        <s v="B017RQ1WF6"/>
        <s v="B07D5K47SX"/>
        <s v="B07B2R6FZ2"/>
        <s v="B07W6RMJVR"/>
        <s v="B01LWX58GV"/>
        <s v="B01F9D9C3I"/>
        <s v="B06XTPX127"/>
        <s v="B07VH4TPVM"/>
        <s v="B06ZZW7D2Y"/>
        <s v="B07TCH4P2Y"/>
        <s v="B071HJ6WLP"/>
        <s v="B07SY6VMKJ"/>
        <s v="B07FK3G1RY"/>
        <s v="B07SXVD17D"/>
        <s v="B07Y1MWV4S"/>
        <s v="B07Y1LKYD3"/>
        <s v="B07WK4Z989"/>
        <s v="B07V5RN8FK"/>
        <s v="B0878J18WL"/>
        <s v="B07T4YW3PS"/>
        <s v="B07DW3FR89"/>
        <s v="B07H24K4TF"/>
        <s v="B07XD3XSGY"/>
        <s v="B07MV6GF45"/>
        <s v="B07RQLQHPF"/>
        <s v="B07571MT4H"/>
        <s v="B07X1RK8CY"/>
        <s v="B07VP9DQYL"/>
        <s v="B07VL3X2N6"/>
        <s v="B08BJS7HLQ"/>
        <s v="B06XTTR7SM"/>
        <s v="B082TG3J9Q"/>
        <s v="B077466ZSZ"/>
        <s v="B07BF51V18"/>
        <s v="B083NSFZ6G"/>
        <s v="B01MYZEK85"/>
        <s v="B07PB4CVFQ"/>
        <s v="B07BC9SHDG"/>
        <s v="B07PNCKNZC"/>
        <s v="B089S27JB9"/>
        <s v="B07L897YCY"/>
        <s v="B0062YYJ4Q"/>
        <s v="B07T4GN47C"/>
        <s v="B01MZWNTYF"/>
        <s v="B06XY6WCGH"/>
        <s v="B07P7X4MGZ"/>
        <s v="B07FBFMHJ7"/>
        <s v="B07VTMZH2J"/>
        <s v="B06XTGKP5T"/>
        <s v="B07NZWS5RH"/>
        <s v="B08GKNRWPP"/>
        <s v="B08GKP15YC"/>
        <s v="B01AHZT7XS"/>
        <s v="B07G9J825D"/>
        <s v="B07S3R8359"/>
        <s v="B07YPRRH1Z"/>
        <s v="B07XLKS1HQ"/>
        <s v="B07D33TZ1M"/>
        <s v="B07TSJVMCP"/>
        <s v="B08F53MYTT"/>
        <s v="B08C2ZY6WZ"/>
        <s v="B07RLS7K5C"/>
        <s v="B07YNGWG4T"/>
        <s v="B00Q5PT4QA"/>
        <s v="B0796Q5FPT"/>
        <s v="B08KFYT85K"/>
        <s v="B07ZCK5WPC"/>
        <s v="B07VFMJ8YS"/>
        <s v="B07SRWP6VM"/>
        <s v="B07W4K2Y7F"/>
        <s v="B07NLDWDTN"/>
        <s v="B07NZWVP1J"/>
        <s v="B07P6S39JN"/>
        <s v="B07YFP6H2Z"/>
        <s v="B08BNR4X9M"/>
        <s v="B07QP7KB1V"/>
        <s v="B07QV9MW7Q"/>
        <s v="B086P3D8BX"/>
        <s v="B07VNB9L7H"/>
        <s v="B07WJ93GRJ"/>
        <s v="B019OKFP24"/>
        <s v="B01LWOMD8Z"/>
        <s v="B088444Z5Z"/>
        <s v="B07NLCPWPJ"/>
        <s v="B075GYSYHF"/>
        <s v="B07SQM3835"/>
        <s v="B082PJ33NM"/>
        <s v="B08D39VC9Y"/>
        <s v="B07FJLLT8K"/>
        <s v="B08F4ZLSJ3"/>
        <s v="B07F67N6DV"/>
        <s v="B0829F86N9"/>
        <s v="B0829G79Z3"/>
        <m/>
      </sharedItems>
    </cacheField>
    <cacheField name="品牌" numFmtId="0">
      <sharedItems containsBlank="1" count="40">
        <s v="Ekouaer"/>
        <s v="Lonxu"/>
        <s v="luvamia"/>
        <s v="DIDK"/>
        <s v="Amazon Essentials"/>
        <s v="Angelina"/>
        <s v="#followme"/>
        <s v="Avidlove"/>
        <s v="Just Love"/>
        <s v="Latuza"/>
        <s v="PajamaGram"/>
        <s v="SheIn"/>
        <s v="SweatyRocks"/>
        <s v="TIKTIK"/>
        <s v="IF Family"/>
        <s v="Serenedelicacy"/>
        <s v="Floerns"/>
        <s v="Yaffi"/>
        <s v="CoralBee"/>
        <s v="VENTELAN"/>
        <s v="Cherokee"/>
        <s v="SOLY HUX"/>
        <s v="Cozchique"/>
        <s v="Asvivid"/>
        <s v="IFFEI"/>
        <s v="CULAYII"/>
        <s v="Benaive"/>
        <s v="Nautica"/>
        <s v="MEROKEETY"/>
        <s v="Mae"/>
        <s v="Real Essentials"/>
        <s v="PJ Salvage"/>
        <s v="Honeydew"/>
        <s v="INNERSY"/>
        <s v="Eberjey"/>
        <s v="Carole Hochman"/>
        <s v="HUE"/>
        <s v="U.S. Polo Assn."/>
        <s v="bSoft"/>
        <m/>
      </sharedItems>
    </cacheField>
    <cacheField name="商品标题" numFmtId="0">
      <sharedItems containsBlank="1" count="95">
        <s v="Ekouaer Sleepwear Womens Sexy Lingerie Satin Pajamas Cami Shorts Set Nightwear"/>
        <s v="LONXU Womens Silk Satin Pajamas Set Button Down Sleepwear Loungewear XS~3XL"/>
        <s v="Ekouaer Womens Pajama Set Long Sleeve Sleepwear Star Print Cotton Nightwear Soft Pjs Lounge Sets with Pockets"/>
        <s v="luvamia Women Tie Dye Pajama Sets Long Sleeve Tops and Pants PJ Sets Joggers Loungewear Sleepwear"/>
        <s v="DIDK Women's Cute Cartoon Print Tee and Shorts Pajama Set"/>
        <s v="Amazon Essentials Women's Lightweight Flannel Pajama Set"/>
        <s v="Angelina Women's Cozy Fleece Pajama Set"/>
        <s v="#followme Printed Microfleece Button Front PJ Pant Set with Socks"/>
        <s v="Avidlove Women's Shorts Pajama Set Short Sleeve Sleepwear Nightwear Pjs S-XXL"/>
        <s v="Just Love Women’s Ultra-Soft Pajama Pant Set with Matching Fuzzy Socks"/>
        <s v="Latuza Women's V-neck Sleepwear Short Sleeve Pajama Set"/>
        <s v="PajamaGram Family Pajamas Matching Sets - Matching Christmas PJs for Family"/>
        <s v="PajamaGram Soft Fleece Pajamas Women - Womens Pajama Sets"/>
        <s v="Ekouaer Women's Pj Set Sleepwear Two Piece Pajamas Tops with Long Sleep Pants Pjs Loungewear"/>
        <s v="Ekouaer Pajamas Set Short Sleeve Sleepwear Womens Button Down Nightwear Soft Pj Lounge Sets XS-XXL"/>
        <s v="SheIn Women's 7pcs Pajama Set Cami Pjs with Shirt and Eye Mask"/>
        <s v="PajamaGram Pajama Set for Women - Cotton Jersey Pajamas Women"/>
        <s v="SweatyRocks Women's Short Sleeve Sleepwear Button Down Satin 2 Piece Pajama Set"/>
        <s v="Just Love Ultra-Soft Women’s Pajama Pant Set - Nightgown with Matching Socks"/>
        <s v="Just Love Plush Women’s Pajama Pant Set with Matching Socks with Sayings"/>
        <s v="TIKTIK Womens Pajama Set Long Sleeve Sleepwear Scoop Neck Pjs Sets S-4XL"/>
        <s v="Ekouaer Pajamas Women’s Long Sleeve Sleepwear with Long Pants Soft Loungewear Pj Set S-XXL"/>
        <s v="Just Love Plush Pajama Sets for Women"/>
        <s v="Christmas Family Matching Pajamas Set Santa's Deer Sleepwear for The Family Boys and Girls"/>
        <s v="Serenedelicacy Women's Silky Satin Pajamas Short Sleeve PJ Set Sleepwear Loungewear"/>
        <s v="Latuza Women's V-neck Sleepwear Short Sleeves Top with Pants Pajama Set"/>
        <s v="Ekouaer Women's Long Sleeve Pajamas Set with Pockets O Neck Sleepwear Lounge Nightwear (S-XXL)"/>
        <s v="Ekouaer Pajamas Soft Striped Women's Short Sleeve Button Sleepwear Shorts Shirt PJ Set(S-XXL)"/>
        <s v="Floerns Women's Notch Collar Palm Leaf Print Sleepwear Two Piece Pajama Set"/>
        <s v="Avidlove Women Pajamas Set Notch Collar Soft Sleepwear Pjs Short Sleeve Button Down Nightwear with Long Pants"/>
        <s v="Yaffi Matching Family Pajamas Sets Christmas PJ's with Santa Hat Tee and Festival Style Pants Loungewear"/>
        <s v="Ekouaer Women's Pajama Set Plaid Pj Long Sleeve Sleepwear Soft Contrast 2 Piece Lounge Sets"/>
        <s v="Pajamas for Boys Girls Glow in The Dark Dinosaurs Sleepwear Christmas Baby Clothes 4 Pieces Pants Set"/>
        <s v="VENTELAN Women's Cute Panda Striped Long Sleeve Sleepwear Pjs Pajama Set Nighty"/>
        <s v="PajamaGram Christmas Pajamas for Family - Fleece Matching Pajamas, Red"/>
        <s v="Cherokee Women's Soft Pajama Shirt and Pants Set"/>
        <s v="Latuza Women’s Sleepwear Tops with Capri Pants Pajama Sets"/>
        <s v="PajamaGram Holiday Grinch Pajamas Soft - Family Christmas Pajamas Set, Gray"/>
        <s v="SOLY HUX Women's Sleepwear Floral Lace Trim Satin Cami Pajama Set with Robe"/>
        <s v="PajamaGram Womens Pajamas Soft Cotton - Winter Pajamas for Women"/>
        <s v="PajamaGram Cotton Pajamas for Women - Womens PJ Sets, Pullover"/>
        <s v="PajamaGram Super Soft Pajamas for Women - Fleece Pajamas Women"/>
        <s v="Girls Unicorn Pajamas - 100% Cotton Short Sleeve Tee &amp; Shorts Summer Jammies Set Sleepwear Size 6-16"/>
        <s v="Asvivid Womens Tie Dye Printed Ruffle Short Lounge Set Long Sleeve Tops and Shorts 2 Piece Pajamas Set Sleepwear"/>
        <s v="Floerns Women's Notch Collar Short Sleeve Sleepwear Two Piece Pajama Set"/>
        <s v="PajamaGram Red Flannel Stewart Plaid Matching Family Christmas Pajama Set"/>
        <s v="Latuza Women’s Pleated Loungewear Top and Capris Pajamas Set"/>
        <s v="PajamaGram Family Christmas Pajamas Set - Matching Family Pajamas, Snowfall"/>
        <s v="PajamaGram Family Pajamas Matching Sets - Snoopy Pajamas, Red"/>
        <s v="PajamaGram Womens Pajama Sets Flannel - Cozy Ladies Pajamas"/>
        <s v="PajamaGram Button Up Pajamas for Women - Women's PJs Sets"/>
        <s v="IFFEI Matching Family Pajamas Sets Christmas PJ's with Deer Long Sleeve Tee and Plaid Pants Loungewear"/>
        <s v="PajamaGram Pajamas for Women Soft - Fleece Pajamas Women"/>
        <s v="PajamaGram Women Pajamas Set Plaid - Classic Womens Pajamas Sets"/>
        <s v="Women's Pajamas Set, Long Sleeve Sleepwear Soft Pj Lounge Sets Nightwear Pajamas for Women"/>
        <s v="Ekouaer Pajamas Set Long Sleeve Sleepwear Womens Button Down Nightwear Soft Pj Lounge Sets XS-XXL"/>
        <s v="Ekouaer Pajamas Set Womens Long Sleeve Button Down Shirt Sleepwear 2 Piece Nightwear with Pants Soft Pjs"/>
        <s v="Ekouaer Women's Pajamas Set Soft V Neck Striped Sleepwear Top and Capri Pj Lounge Sets"/>
        <s v="Ekouaer Women's Pajama Set Long Sleeve Pajama Soft Sleepwear Tops and Pants Pj Set"/>
        <s v="SheIn Women's Sheer Lace Bralette and Striped Shorts Pajama Lingerie Set with Robe Pink Small"/>
        <s v="Ekouaer Womens Pajama Set Striped Short Sleeve Sleepwear Pjs Sets(S-XXL)"/>
        <s v="TIKTIK Pajamas Set Short Sleeve Sleepwear Womens Button Down Nightwear Soft Pj Lounge Sets S-4XL"/>
        <s v="Benaive Pajamas for Boys, Pjs for Boy Cotton Pajama, 4-Piece Children Sleepwear Pants Set"/>
        <s v="IFFEI Matching Family Pajamas Sets Christmas PJ's with Deer Printed Tee and Plaid Pants Loungewear"/>
        <s v="Floerns Women's Printed Pajamas Set Button Down Sleepwear Nightwear Pj Lounge Sets"/>
        <s v="Nautica Women's 2 Piece Fleece Pajama Sleepwear Set"/>
        <s v="PajamaGram Family Christmas Pajamas Soft - Christmas Pajamas for Family, Green"/>
        <s v="SheIn Women's Summer Floral Print Cami Top and Shorts Pajamas Set"/>
        <s v="MEROKEETY Women's Long Sleeve Pajama Set Henley Knit Tops and Shorts Sleepwear Loungewear"/>
        <s v="SOLY HUX Women's Sleepwear 4pcs Floral Lace Trim Satin Cami Pajama Set with Robe"/>
        <s v="Ekouaer Camisole Pajamas Set Lace Lingerie Short Sets Sexy Nightgown Sleepwear"/>
        <s v="Ekouaer Pajamas Set Womens Sexy Nightwear Lingerie Gown Sleep Cami PJS Set with Short"/>
        <s v="Ekouaer Pajamas Set Women’s Cotton Long Sleeve Sleepwear with Long Pants Soft Pj Lounge Set S-XXL"/>
        <s v="PajamaGram Matching Christmas PJs for Family - Christmas Pajamas Family"/>
        <s v="PajamaGram Flannel Pajamas Women Cozy - Boyfriend Pajamas for Women"/>
        <s v="Ekouaer Pajamas Set V-Neck Long Sleeve Sleepwear Nightwear Soft Pj Lounge Sets XS-XXL"/>
        <s v="TIKTIK Womens Modal Pajama Set Comfy Sleepwear Short Sleeve Top with Pants Pjs Petite Plus Size S-4XL"/>
        <s v="Amazon Brand - Mae Women's Satin Notch Collar Pajama Set"/>
        <s v="2 Pack: Women’s Pajama Set Super-Soft Short &amp; Long Sleeve Top with Pants"/>
        <s v="PJ Salvage Women's Loungewear Flannels Pajama Pj Set"/>
        <s v="Honeydew Intimates Women's Heart PJ Set"/>
        <s v="Innersy Women's Cotton Pajamas Set Long Sleeve Button Down Sleepwear Pj Lounge Sets"/>
        <s v="Gisele Long PJ Set"/>
        <s v="PajamaGram Family Pajamas Matching Sets - Nordic Fleece Christmas Onesie, Gray"/>
        <s v="Carole Hochman Women's 4 Piece Pajama Set - Tank Top, Short Sleeve Top, Short, and Capri Pant"/>
        <s v="PajamaGram Matching Family Christmas Pajamas - Matching Christmas PJs for Family, Blue"/>
        <s v="PajamaGram Womens PJs Sets Cozy - Ultra Soft Women Pajamas"/>
        <s v="Floerns Women's Summer Palm Leaf Tropical Print Cami Sleepwear Pajama Set"/>
        <s v="HUE Women's Printed Knit Short Sleeve Tee and Capri 2 Piece Pajama Set"/>
        <s v="U.S. Polo Assn. Womens Pajamas Set with Pockets - Long Sleeve Shirt and Pajama Pants Loungewear Set"/>
        <s v="PajamaGram Womens Pajama Sets Cotton - Pajamas for Women"/>
        <s v="Ekouaer Women's Pajamas Set Long Sleeve Tops and Long Pants Soft Sleepwear Loungewear Pjs Sets S-XXL"/>
        <s v="Ekouaer Womens Pajamas Set Cotton Long Sleeve Sleepwear with Long Bottoms Soft Pj Lounge Set S-XXL"/>
        <s v="bSoft Women's Bamboo 2-Piece Long Sleeve Button-Down Pajama Lounger Set"/>
        <m/>
      </sharedItems>
    </cacheField>
    <cacheField name="类目" numFmtId="0">
      <sharedItems containsBlank="1" count="5">
        <s v="Clothing, Shoes &amp; Jewelry:Women:Clothing:Lingerie, Sleep &amp; Lounge:Sleep &amp; Lounge:Sets"/>
        <s v="Clothing, Shoes &amp; Jewelry:Novelty &amp; More:Clothing:Novelty:Boys:Sleepwear &amp; Robes:Pajama Sets"/>
        <s v="Clothing, Shoes &amp; Jewelry:Girls:Clothing:Sleepwear &amp; Robes:Pajama Sets"/>
        <s v="Clothing, Shoes &amp; Jewelry:Boys:Clothing:Sleepwear &amp; Robes:Pajama Sets"/>
        <m/>
      </sharedItems>
    </cacheField>
    <cacheField name="BSR排名" numFmtId="3">
      <sharedItems containsString="0" containsBlank="1" containsNumber="1" containsInteger="1" minValue="229" maxValue="143155" count="97">
        <n v="229"/>
        <n v="436"/>
        <n v="630"/>
        <n v="1488"/>
        <n v="364"/>
        <n v="11893"/>
        <n v="567"/>
        <n v="1145"/>
        <n v="1469"/>
        <n v="440"/>
        <n v="1616"/>
        <n v="1396"/>
        <n v="1063"/>
        <n v="1771"/>
        <n v="981"/>
        <n v="1276"/>
        <n v="1261"/>
        <n v="3160"/>
        <n v="577"/>
        <n v="700"/>
        <n v="1380"/>
        <n v="2540"/>
        <n v="2026"/>
        <n v="289"/>
        <n v="4189"/>
        <n v="4269"/>
        <n v="5215"/>
        <n v="4170"/>
        <n v="5321"/>
        <n v="4568"/>
        <n v="11498"/>
        <n v="4144"/>
        <n v="1266"/>
        <n v="4983"/>
        <n v="3909"/>
        <n v="3502"/>
        <n v="5267"/>
        <n v="12048"/>
        <n v="6913"/>
        <n v="4372"/>
        <n v="10767"/>
        <n v="2569"/>
        <n v="4850"/>
        <n v="1352"/>
        <n v="10299"/>
        <n v="5567"/>
        <n v="8183"/>
        <n v="8630"/>
        <n v="7013"/>
        <n v="4334"/>
        <n v="6964"/>
        <n v="2257"/>
        <n v="5780"/>
        <n v="6704"/>
        <n v="14842"/>
        <n v="14154"/>
        <n v="7302"/>
        <n v="8480"/>
        <n v="5075"/>
        <n v="3859"/>
        <n v="83756"/>
        <n v="8969"/>
        <n v="9824"/>
        <n v="23877"/>
        <n v="19723"/>
        <n v="15741"/>
        <n v="7289"/>
        <n v="19008"/>
        <n v="11301"/>
        <n v="15705"/>
        <n v="3114"/>
        <n v="15063"/>
        <n v="17174"/>
        <n v="15492"/>
        <n v="15396"/>
        <n v="12174"/>
        <n v="15352"/>
        <n v="15913"/>
        <n v="143155"/>
        <n v="47665"/>
        <n v="14705"/>
        <n v="42157"/>
        <n v="57740"/>
        <n v="27642"/>
        <n v="9954"/>
        <n v="35046"/>
        <n v="14384"/>
        <n v="14779"/>
        <n v="41417"/>
        <n v="69203"/>
        <n v="15756"/>
        <n v="56510"/>
        <n v="37848"/>
        <n v="42201"/>
        <n v="40191"/>
        <n v="52622"/>
        <m/>
      </sharedItems>
    </cacheField>
    <cacheField name="近30天销量" numFmtId="3">
      <sharedItems containsString="0" containsBlank="1" containsNumber="1" containsInteger="1" minValue="377" maxValue="11386" count="93">
        <n v="11386"/>
        <n v="10031"/>
        <n v="9407"/>
        <n v="8519"/>
        <n v="8303"/>
        <n v="7747"/>
        <n v="6670"/>
        <n v="6334"/>
        <n v="6259"/>
        <n v="5954"/>
        <n v="5898"/>
        <n v="5817"/>
        <n v="5724"/>
        <n v="5666"/>
        <n v="5639"/>
        <n v="5622"/>
        <n v="5199"/>
        <n v="5105"/>
        <n v="4999"/>
        <n v="4754"/>
        <n v="4429"/>
        <n v="3910"/>
        <n v="3881"/>
        <n v="3851"/>
        <n v="3786"/>
        <n v="3554"/>
        <n v="3503"/>
        <n v="3337"/>
        <n v="3297"/>
        <n v="3274"/>
        <n v="3205"/>
        <n v="3194"/>
        <n v="3102"/>
        <n v="3062"/>
        <n v="2978"/>
        <n v="2761"/>
        <n v="2664"/>
        <n v="2648"/>
        <n v="2637"/>
        <n v="2400"/>
        <n v="2225"/>
        <n v="2221"/>
        <n v="2192"/>
        <n v="2168"/>
        <n v="2132"/>
        <n v="2114"/>
        <n v="2113"/>
        <n v="2071"/>
        <n v="1987"/>
        <n v="1852"/>
        <n v="1841"/>
        <n v="1818"/>
        <n v="1810"/>
        <n v="1793"/>
        <n v="1756"/>
        <n v="1750"/>
        <n v="1682"/>
        <n v="1665"/>
        <n v="1632"/>
        <n v="1619"/>
        <n v="1583"/>
        <n v="1470"/>
        <n v="1455"/>
        <n v="1442"/>
        <n v="1364"/>
        <n v="1256"/>
        <n v="1254"/>
        <n v="1236"/>
        <n v="1220"/>
        <n v="1209"/>
        <n v="1023"/>
        <n v="992"/>
        <n v="918"/>
        <n v="894"/>
        <n v="834"/>
        <n v="828"/>
        <n v="815"/>
        <n v="705"/>
        <n v="683"/>
        <n v="648"/>
        <n v="635"/>
        <n v="619"/>
        <n v="603"/>
        <n v="593"/>
        <n v="584"/>
        <n v="561"/>
        <n v="543"/>
        <n v="539"/>
        <n v="453"/>
        <n v="411"/>
        <n v="410"/>
        <n v="377"/>
        <m/>
      </sharedItems>
    </cacheField>
    <cacheField name="近30天销售额($)" numFmtId="3">
      <sharedItems containsString="0" containsBlank="1" containsNumber="1" minValue="9055.47" maxValue="376185.94" count="95">
        <n v="213373.64"/>
        <n v="290698.38"/>
        <n v="376185.94"/>
        <n v="281041.8"/>
        <n v="145219.47"/>
        <n v="195999.1"/>
        <n v="180023.3"/>
        <n v="189956.66"/>
        <n v="156412.4"/>
        <n v="160698.45"/>
        <n v="117901.016"/>
        <n v="308242.84"/>
        <n v="360554.78"/>
        <n v="192587.34"/>
        <n v="158117.56"/>
        <n v="252933.8"/>
        <n v="249500.02"/>
        <n v="153098.95"/>
        <n v="124925.01"/>
        <n v="149920.02"/>
        <n v="190112.47"/>
        <n v="172686.72"/>
        <n v="117260.9"/>
        <n v="62057.188"/>
        <n v="92385.49"/>
        <n v="113542.14"/>
        <n v="138570.47"/>
        <n v="136581.97"/>
        <n v="100076.63"/>
        <n v="85689.03"/>
        <n v="117831.266"/>
        <n v="112142.95"/>
        <n v="102176.06"/>
        <n v="83722.98"/>
        <n v="61209.38"/>
        <n v="163760.22"/>
        <n v="63475.39"/>
        <n v="79893.36"/>
        <n v="71469.516"/>
        <n v="57987.63"/>
        <n v="139176"/>
        <n v="104552.75"/>
        <n v="133237.8"/>
        <n v="37242.08"/>
        <n v="69354.32"/>
        <n v="57542.68"/>
        <n v="73968.87"/>
        <n v="71820.875"/>
        <n v="82819.3"/>
        <n v="139070.12"/>
        <n v="107397.484"/>
        <n v="101236.59"/>
        <n v="61793.824"/>
        <n v="81431.91"/>
        <n v="116527.06"/>
        <n v="54418.44"/>
        <n v="76982.5"/>
        <n v="50443.18"/>
        <n v="51598.35"/>
        <n v="42415.68"/>
        <n v="40458.81"/>
        <n v="56972.17"/>
        <n v="38205.3"/>
        <n v="48000.453"/>
        <n v="37477.58"/>
        <n v="53182.363"/>
        <n v="91675.44"/>
        <n v="25067.459"/>
        <n v="35831.64"/>
        <n v="30487.799"/>
        <n v="30212.91"/>
        <n v="36817.773"/>
        <n v="64470.08"/>
        <n v="36710.82"/>
        <n v="53631.062"/>
        <n v="25845.66"/>
        <n v="26487.72"/>
        <n v="24498.9"/>
        <n v="24675"/>
        <n v="36595.14"/>
        <n v="34992"/>
        <n v="20948.65"/>
        <n v="74280"/>
        <n v="16274.97"/>
        <n v="21371.72"/>
        <n v="26274.16"/>
        <n v="33654.39"/>
        <n v="9225.57"/>
        <n v="17355.8"/>
        <n v="9055.47"/>
        <n v="18490.89"/>
        <n v="10655.9"/>
        <n v="13525.9"/>
        <n v="15076.23"/>
        <m/>
      </sharedItems>
    </cacheField>
    <cacheField name="价格($)" numFmtId="4">
      <sharedItems containsString="0" containsBlank="1" containsNumber="1" minValue="15.99" maxValue="120" count="45">
        <n v="18.74"/>
        <n v="28.98"/>
        <n v="39.99"/>
        <n v="32.99"/>
        <n v="17.49"/>
        <n v="25.3"/>
        <n v="26.99"/>
        <n v="29.99"/>
        <n v="24.99"/>
        <n v="19.99"/>
        <n v="52.99"/>
        <n v="62.99"/>
        <n v="33.99"/>
        <n v="28.04"/>
        <n v="44.99"/>
        <n v="47.99"/>
        <n v="38.99"/>
        <n v="15.99"/>
        <n v="23.99"/>
        <n v="25.99"/>
        <n v="35.99"/>
        <n v="34.99"/>
        <n v="31.99"/>
        <n v="20.99"/>
        <n v="54.99"/>
        <n v="22.99"/>
        <n v="21.99"/>
        <n v="57.99"/>
        <n v="46.99"/>
        <n v="59.99"/>
        <n v="69.99"/>
        <n v="64.99"/>
        <n v="30.99"/>
        <n v="43.99"/>
        <n v="72.99"/>
        <n v="28.99"/>
        <n v="30.24"/>
        <n v="35"/>
        <n v="53.58"/>
        <n v="54"/>
        <n v="120"/>
        <n v="36.03"/>
        <n v="16.99"/>
        <n v="32.2"/>
        <m/>
      </sharedItems>
    </cacheField>
    <cacheField name="利润率" numFmtId="179">
      <sharedItems containsString="0" containsBlank="1" containsNumber="1" minValue="0.4095" maxValue="0.7554" count="71">
        <n v="0.6442"/>
        <n v="0.6154"/>
        <n v="0.6662"/>
        <n v="0.6196"/>
        <n v="0.5822"/>
        <n v="0.6063"/>
        <n v="0.6018"/>
        <n v="0.5889"/>
        <n v="0.6475"/>
        <n v="0.6094"/>
        <n v="0.6877"/>
        <n v="0.6995"/>
        <n v="0.6426"/>
        <n v="0.6092"/>
        <n v="0.6811"/>
        <n v="0.676"/>
        <n v="0.669"/>
        <n v="0.5859"/>
        <n v="0.5763"/>
        <n v="0.664"/>
        <n v="0.6605"/>
        <n v="0.5686"/>
        <n v="0.6412"/>
        <n v="0.6016"/>
        <n v="0.6628"/>
        <n v="0.6474"/>
        <n v="0.673"/>
        <n v="0.6534"/>
        <n v="0.6514"/>
        <n v="0.6471"/>
        <n v="0.5324"/>
        <n v="0.7273"/>
        <n v="0.5673"/>
        <n v="0.6216"/>
        <n v="0.6267"/>
        <n v="0.7077"/>
        <n v="0.6862"/>
        <n v="0.6838"/>
        <n v="0.5757"/>
        <n v="0.6021"/>
        <n v="0.6588"/>
        <n v="0.6911"/>
        <n v="0.7047"/>
        <n v="0.7141"/>
        <n v="0.7027"/>
        <n v="0.6509"/>
        <n v="0.7085"/>
        <n v="0.6274"/>
        <n v="0.6784"/>
        <n v="0.6378"/>
        <n v="0.7133"/>
        <n v="0.6155"/>
        <n v="0.6499"/>
        <n v="0.6941"/>
        <n v="0.7431"/>
        <n v="0.7108"/>
        <n v="0.6161"/>
        <n v="0.6809"/>
        <n v="0.6842"/>
        <n v="0.6943"/>
        <n v="0.6819"/>
        <n v="0.7424"/>
        <n v="0.7554"/>
        <n v="0.4095"/>
        <n v="0.6349"/>
        <n v="0.7351"/>
        <n v="0.6817"/>
        <n v="0.5941"/>
        <n v="0.6821"/>
        <n v="0.6512"/>
        <m/>
      </sharedItems>
    </cacheField>
    <cacheField name="FBA运费($)" numFmtId="4">
      <sharedItems containsString="0" containsBlank="1" containsNumber="1" minValue="2.92" maxValue="10.54" count="20">
        <n v="2.92"/>
        <n v="5.35"/>
        <n v="5.95"/>
        <n v="3.81"/>
        <n v="4.9"/>
        <n v="6.33"/>
        <n v="3.93"/>
        <n v="6.71"/>
        <n v="5.44"/>
        <n v="3.7"/>
        <n v="4"/>
        <n v="6.97"/>
        <n v="6.01"/>
        <n v="3.75"/>
        <n v="5.7"/>
        <n v="3.48"/>
        <n v="3.11"/>
        <n v="10.54"/>
        <n v="3.89"/>
        <m/>
      </sharedItems>
    </cacheField>
    <cacheField name="评分" numFmtId="181">
      <sharedItems containsString="0" containsBlank="1" containsNumber="1" minValue="3.6" maxValue="5" count="15">
        <n v="4.5"/>
        <n v="4.4"/>
        <n v="4.2"/>
        <n v="4"/>
        <n v="3.7"/>
        <n v="4.3"/>
        <n v="3.9"/>
        <n v="4.7"/>
        <n v="4.1"/>
        <n v="4.6"/>
        <n v="4.8"/>
        <n v="3.8"/>
        <n v="5"/>
        <n v="3.6"/>
        <m/>
      </sharedItems>
    </cacheField>
    <cacheField name="评分数" numFmtId="3">
      <sharedItems containsString="0" containsBlank="1" containsNumber="1" containsInteger="1" minValue="6" maxValue="9310" count="93">
        <n v="9310"/>
        <n v="5361"/>
        <n v="712"/>
        <n v="1307"/>
        <n v="6366"/>
        <n v="978"/>
        <n v="4596"/>
        <n v="1933"/>
        <n v="3470"/>
        <n v="1430"/>
        <n v="4397"/>
        <n v="427"/>
        <n v="1431"/>
        <n v="916"/>
        <n v="4385"/>
        <n v="2715"/>
        <n v="3864"/>
        <n v="1876"/>
        <n v="1399"/>
        <n v="1049"/>
        <n v="586"/>
        <n v="448"/>
        <n v="833"/>
        <n v="721"/>
        <n v="1515"/>
        <n v="1706"/>
        <n v="2127"/>
        <n v="409"/>
        <n v="2611"/>
        <n v="3161"/>
        <n v="1228"/>
        <n v="33"/>
        <n v="368"/>
        <n v="1038"/>
        <n v="1112"/>
        <n v="299"/>
        <n v="112"/>
        <n v="1845"/>
        <n v="83"/>
        <n v="456"/>
        <n v="657"/>
        <n v="856"/>
        <n v="1965"/>
        <n v="1161"/>
        <n v="3292"/>
        <n v="1270"/>
        <n v="288"/>
        <n v="912"/>
        <n v="166"/>
        <n v="124"/>
        <n v="826"/>
        <n v="830"/>
        <n v="248"/>
        <n v="569"/>
        <n v="679"/>
        <n v="49"/>
        <n v="4221"/>
        <n v="576"/>
        <n v="646"/>
        <n v="189"/>
        <n v="48"/>
        <n v="1725"/>
        <n v="147"/>
        <n v="73"/>
        <n v="510"/>
        <n v="759"/>
        <n v="169"/>
        <n v="1718"/>
        <n v="20"/>
        <n v="370"/>
        <n v="910"/>
        <n v="1981"/>
        <n v="187"/>
        <n v="72"/>
        <n v="26"/>
        <n v="442"/>
        <n v="132"/>
        <n v="263"/>
        <n v="304"/>
        <n v="1356"/>
        <n v="11"/>
        <n v="80"/>
        <n v="316"/>
        <n v="6"/>
        <n v="35"/>
        <n v="184"/>
        <n v="629"/>
        <n v="786"/>
        <n v="372"/>
        <n v="327"/>
        <n v="43"/>
        <n v="222"/>
        <m/>
      </sharedItems>
    </cacheField>
    <cacheField name="留评率" numFmtId="182">
      <sharedItems containsString="0" containsBlank="1" containsNumber="1" minValue="0" maxValue="0.4654" count="85">
        <n v="0.1571"/>
        <n v="0.0656"/>
        <n v="0.0319"/>
        <n v="0.0338"/>
        <n v="0.0588"/>
        <n v="0.0866"/>
        <n v="0.0297"/>
        <n v="0.078"/>
        <n v="0.0286"/>
        <n v="0.0626"/>
        <n v="0.061"/>
        <n v="0.0048"/>
        <n v="0.0307"/>
        <n v="0.0604"/>
        <n v="0.0826"/>
        <n v="0.0647"/>
        <n v="0.0598"/>
        <n v="0.0578"/>
        <n v="0.0176"/>
        <n v="0.0198"/>
        <n v="0.0273"/>
        <n v="0.0535"/>
        <n v="0"/>
        <n v="0.0589"/>
        <n v="0.0552"/>
        <n v="0.0508"/>
        <n v="0.1034"/>
        <n v="0.0745"/>
        <n v="0.0122"/>
        <n v="0.0466"/>
        <n v="0.1064"/>
        <n v="0.0444"/>
        <n v="0.0101"/>
        <n v="0.0098"/>
        <n v="0.0634"/>
        <n v="0.0045"/>
        <n v="0.0747"/>
        <n v="0.0158"/>
        <n v="0.0584"/>
        <n v="0.0743"/>
        <n v="0.0561"/>
        <n v="0.4654"/>
        <n v="0.0901"/>
        <n v="0.008"/>
        <n v="0.0615"/>
        <n v="0.0043"/>
        <n v="0.0096"/>
        <n v="0.0373"/>
        <n v="0.0065"/>
        <n v="0.0237"/>
        <n v="0.0315"/>
        <n v="0.2242"/>
        <n v="0.0046"/>
        <n v="0.064"/>
        <n v="0.0654"/>
        <n v="0.0414"/>
        <n v="0.1143"/>
        <n v="0.0019"/>
        <n v="0.011"/>
        <n v="0.0433"/>
        <n v="0.0151"/>
        <n v="0.3764"/>
        <n v="0.0146"/>
        <n v="0.2779"/>
        <n v="0.0459"/>
        <n v="0.0081"/>
        <n v="0.0087"/>
        <n v="0.0369"/>
        <n v="0.0372"/>
        <n v="0.0471"/>
        <n v="0.054"/>
        <n v="0.322"/>
        <n v="0.0117"/>
        <n v="0.0468"/>
        <n v="0.0083"/>
        <n v="0.1147"/>
        <n v="0.0017"/>
        <n v="0.0499"/>
        <n v="0.2523"/>
        <n v="0.2152"/>
        <n v="0.0662"/>
        <n v="0.0633"/>
        <n v="0.0854"/>
        <n v="0.0531"/>
        <m/>
      </sharedItems>
    </cacheField>
    <cacheField name="月新增_x000a_评分数" numFmtId="3">
      <sharedItems containsString="0" containsBlank="1" containsNumber="1" containsInteger="1" minValue="0" maxValue="1789" count="77">
        <n v="1789"/>
        <n v="658"/>
        <n v="300"/>
        <n v="318"/>
        <n v="501"/>
        <n v="719"/>
        <n v="230"/>
        <n v="520"/>
        <n v="181"/>
        <n v="392"/>
        <n v="363"/>
        <n v="387"/>
        <n v="28"/>
        <n v="176"/>
        <n v="342"/>
        <n v="466"/>
        <n v="364"/>
        <n v="311"/>
        <n v="295"/>
        <n v="88"/>
        <n v="94"/>
        <n v="121"/>
        <n v="209"/>
        <n v="0"/>
        <n v="227"/>
        <n v="97"/>
        <n v="178"/>
        <n v="345"/>
        <n v="341"/>
        <n v="244"/>
        <n v="39"/>
        <n v="149"/>
        <n v="330"/>
        <n v="136"/>
        <n v="30"/>
        <n v="27"/>
        <n v="169"/>
        <n v="12"/>
        <n v="197"/>
        <n v="38"/>
        <n v="130"/>
        <n v="165"/>
        <n v="123"/>
        <n v="1009"/>
        <n v="192"/>
        <n v="17"/>
        <n v="9"/>
        <n v="19"/>
        <n v="69"/>
        <n v="43"/>
        <n v="57"/>
        <n v="402"/>
        <n v="8"/>
        <n v="112"/>
        <n v="110"/>
        <n v="185"/>
        <n v="3"/>
        <n v="16"/>
        <n v="59"/>
        <n v="472"/>
        <n v="18"/>
        <n v="336"/>
        <n v="47"/>
        <n v="33"/>
        <n v="31"/>
        <n v="44"/>
        <n v="35"/>
        <n v="34"/>
        <n v="29"/>
        <n v="5"/>
        <n v="68"/>
        <n v="1"/>
        <n v="137"/>
        <n v="116"/>
        <n v="26"/>
        <n v="20"/>
        <m/>
      </sharedItems>
    </cacheField>
    <cacheField name="评级" numFmtId="0">
      <sharedItems containsBlank="1" count="7">
        <s v="D"/>
        <s v="B"/>
        <s v="C"/>
        <s v="A"/>
        <s v=""/>
        <s v="F"/>
        <m/>
      </sharedItems>
    </cacheField>
    <cacheField name="上架时间" numFmtId="0">
      <sharedItems containsBlank="1" count="91">
        <s v="2019-03-22"/>
        <s v="2016-12-29"/>
        <s v="2019-08-05"/>
        <s v="2020-04-22"/>
        <s v="2017-11-07"/>
        <s v="2018-10-10"/>
        <s v="2012-10-15"/>
        <s v="2017-06-28"/>
        <s v="2017-04-14"/>
        <s v="2018-05-30"/>
        <s v="2016-07-09"/>
        <s v="2016-11-11"/>
        <s v="2017-08-18"/>
        <s v="2018-09-28"/>
        <s v="2015-08-18"/>
        <s v="2018-08-14"/>
        <s v="2017-08-22"/>
        <s v="2019-06-10"/>
        <s v="2018-07-12"/>
        <s v="2019-09-18"/>
        <s v="2019-09-04"/>
        <s v="2019-09-09"/>
        <s v="2017-09-22"/>
        <s v="2020-09-21"/>
        <s v="2018-06-19"/>
        <s v="2016-07-13"/>
        <s v="2019-10-08"/>
        <s v="2018-01-16"/>
        <s v="2018-11-01"/>
        <s v="2016-10-05"/>
        <s v="2018-09-25"/>
        <s v="2019-08-02"/>
        <s v="2019-07-23"/>
        <s v="2015-10-28"/>
        <s v="2017-10-16"/>
        <s v="2011-01-01"/>
        <s v="2017-11-02"/>
        <s v="2018-03-12"/>
        <s v="2019-10-09"/>
        <s v="2018-07-07"/>
        <s v="2018-10-05"/>
        <s v="2019-03-13"/>
        <s v="2020-03-24"/>
        <s v="2019-01-04"/>
        <s v="2015-11-27"/>
        <s v="2019-05-07"/>
        <s v="2016-11-23"/>
        <s v="2017-04-13"/>
        <s v="2018-03-15"/>
        <s v="2019-10-02"/>
        <s v="2017-08-08"/>
        <s v="2020-08-24"/>
        <s v="2015-09-18"/>
        <s v="2018-08-08"/>
        <s v="2019-06-12"/>
        <s v="2019-08-28"/>
        <s v="2019-09-12"/>
        <s v="2018-05-24"/>
        <s v="2019-08-03"/>
        <s v="2020-09-19"/>
        <s v="2018-10-12"/>
        <s v="2017-11-16"/>
        <s v="2016-09-19"/>
        <s v="2018-01-21"/>
        <s v="2020-09-30"/>
        <s v="2019-11-29"/>
        <s v="2019-07-30"/>
        <s v="2017-06-18"/>
        <s v="2019-09-11"/>
        <s v="2019-02-11"/>
        <s v="2019-02-20"/>
        <s v="2019-05-02"/>
        <s v="2019-10-16"/>
        <s v="2019-12-24"/>
        <s v="2019-04-10"/>
        <s v="2019-04-19"/>
        <s v="2020-04-01"/>
        <s v="2018-12-28"/>
        <s v="2019-08-01"/>
        <s v="2011-10-02"/>
        <s v="2016-11-15"/>
        <s v="2020-05-04"/>
        <s v="2018-05-23"/>
        <s v="2019-06-09"/>
        <s v="2018-04-23"/>
        <s v="2020-11-13"/>
        <s v="2019-01-14"/>
        <s v="2020-10-06"/>
        <s v="2018-07-28"/>
        <s v="2019-04-05"/>
        <m/>
      </sharedItems>
    </cacheField>
    <cacheField name="变体数" numFmtId="3">
      <sharedItems containsString="0" containsBlank="1" containsNumber="1" containsInteger="1" minValue="10" maxValue="337" count="56">
        <n v="39"/>
        <n v="70"/>
        <n v="28"/>
        <n v="129"/>
        <n v="37"/>
        <n v="12"/>
        <n v="44"/>
        <n v="97"/>
        <n v="17"/>
        <n v="25"/>
        <n v="27"/>
        <n v="13"/>
        <n v="30"/>
        <n v="47"/>
        <n v="35"/>
        <n v="38"/>
        <n v="21"/>
        <n v="20"/>
        <n v="96"/>
        <n v="76"/>
        <n v="59"/>
        <n v="18"/>
        <n v="61"/>
        <n v="24"/>
        <n v="33"/>
        <n v="22"/>
        <n v="14"/>
        <n v="11"/>
        <n v="141"/>
        <n v="74"/>
        <n v="67"/>
        <n v="93"/>
        <n v="29"/>
        <n v="15"/>
        <n v="32"/>
        <n v="19"/>
        <n v="89"/>
        <n v="49"/>
        <n v="46"/>
        <n v="134"/>
        <n v="149"/>
        <n v="337"/>
        <n v="53"/>
        <n v="50"/>
        <n v="26"/>
        <n v="140"/>
        <n v="139"/>
        <n v="68"/>
        <n v="34"/>
        <n v="10"/>
        <n v="77"/>
        <n v="71"/>
        <n v="41"/>
        <n v="45"/>
        <n v="55"/>
        <m/>
      </sharedItems>
    </cacheField>
    <cacheField name="卖家数" numFmtId="3">
      <sharedItems containsString="0" containsBlank="1" containsNumber="1" containsInteger="1" minValue="1" maxValue="9" count="6">
        <n v="1"/>
        <n v="2"/>
        <n v="3"/>
        <n v="9"/>
        <n v="4"/>
        <m/>
      </sharedItems>
    </cacheField>
    <cacheField name="配送方式" numFmtId="0">
      <sharedItems containsBlank="1" count="4">
        <s v="FBA"/>
        <s v="AMZ"/>
        <s v="FBM"/>
        <m/>
      </sharedItems>
    </cacheField>
    <cacheField name="重量" numFmtId="0">
      <sharedItems containsBlank="1" count="59">
        <s v="3.99 Ounces"/>
        <s v="11.04 Ounces"/>
        <s v="15.87 Ounces"/>
        <s v="1.3 Pounds"/>
        <s v="0.46 pounds"/>
        <s v="14 Ounces"/>
        <s v="1 pounds"/>
        <s v="0.5 pounds"/>
        <s v="8.78 Ounces"/>
        <s v="8.8 Ounces"/>
        <s v="7.04 Ounces"/>
        <s v="1.95 Pounds"/>
        <s v="1.12 Pounds"/>
        <s v="11.99 Ounces"/>
        <s v="0.29 pounds"/>
        <s v="1.19 Pounds"/>
        <s v="8.82 Ounces"/>
        <s v="7.05 Ounces"/>
        <s v="1.1 Pounds"/>
        <s v="3.21 Ounces"/>
        <s v="6.38 Ounces"/>
        <s v="1.03 Pounds"/>
        <m/>
        <s v="3.53 Ounces"/>
        <s v="5.93 Ounces"/>
        <s v="10.4 Ounces"/>
        <s v="5.68 Ounces"/>
        <s v="15.17 Ounces"/>
        <s v="0.77 pounds"/>
        <s v="13.76 Ounces"/>
        <s v="11 Ounces"/>
        <s v="1.23 Pounds"/>
        <s v="1.35 Pounds"/>
        <s v="11.22 Ounces"/>
        <s v="1.29 Pounds"/>
        <s v="4.94 Ounces"/>
        <s v="15.2 Ounces"/>
        <s v="1.36 Pounds"/>
        <s v="10.93 Ounces"/>
        <s v="14.89 Ounces"/>
        <s v="0.65 pounds"/>
        <s v="1.4 Pounds"/>
        <s v="10.58 Ounces"/>
        <s v="0 pounds"/>
        <s v="7.2 Ounces"/>
        <s v="6.7 Ounces"/>
        <s v="1.05 Pounds"/>
        <s v="8.01 Ounces"/>
        <s v="1.15 Pounds"/>
        <s v="3 Pounds"/>
        <s v="0.4 pounds"/>
        <s v="0.44 pounds"/>
        <s v="1.04 Pounds"/>
        <s v="6.56 Ounces"/>
        <s v="1.44 Ounces"/>
        <s v="1.21 Pounds"/>
        <s v="1.28 Ounces"/>
        <s v="3.84 Ounces"/>
        <s v="1.32 Pounds"/>
      </sharedItems>
    </cacheField>
    <cacheField name="体积" numFmtId="0">
      <sharedItems containsBlank="1" count="70">
        <s v="0.8 x 0.8 x 0.8 inches"/>
        <s v="13.15 x 10.55 x 1.95 inches"/>
        <s v="13.39 x 11.02 x 0.79 inches"/>
        <s v="12.83 x 10.87 x 2.01 inches"/>
        <s v="12.6 x 10.5 x 1.6 inches"/>
        <s v="13.98 x 11.34 x 1.22 inches"/>
        <s v="14 x 9.5 x 2 inches"/>
        <s v="0.5 x 0.5 x 0.5 inches"/>
        <s v="7.87 x 7.09 x 0.59 inches"/>
        <s v="11.2 x 8.7 x 0.6 inches"/>
        <s v="7.5 x 3.2 x 1.2 inches"/>
        <s v="15 x 12 x 0.5 inches"/>
        <s v="1 x 1 x 1 inches"/>
        <s v="5 x 5 x 0.7 inches"/>
        <s v="8.2 x 5.1 x 0.6 inches"/>
        <s v="12.91 x 10 x 0.98 inches"/>
        <s v="13.1 x 9.6 x 3.4 inches"/>
        <s v="12.4 x 9.45 x 0.28 inches"/>
        <s v="11.81 x 9.84 x 0.79 inches"/>
        <s v="10.3 x 6.8 x 1.5 inches"/>
        <s v="11.75 x 8.6 x 1.1 inches"/>
        <s v="13.2 x 11.05 x 4.25 inches"/>
        <s v="0.39 x 0.39 x 0.39 inches"/>
        <s v="0.1 x 0.1 x 0.1 inches"/>
        <s v="12.68 x 10 x 1.77 inches"/>
        <s v="12.9 x 9.4 x 1.7 inches"/>
        <s v="7.72 x 5.83 x 1.5 inches"/>
        <s v="10.1 x 6.1 x 3.1 inches"/>
        <s v="13.54 x 10.12 x 2.32 inches"/>
        <s v="14.06 x 10.91 x 1.06 inches"/>
        <s v="13.07 x 10.08 x 2.01 inches"/>
        <s v="11.05 x 9.2 x 1.75 inches"/>
        <s v="13.6 x 12.9 x 3.4 inches"/>
        <s v="12 x 8 x 0.7 inches"/>
        <s v="7.87 x 3.94 x 0.71 inches"/>
        <s v="9.61 x 7.28 x 2.99 inches"/>
        <s v="13.34 x 10.83 x 2.4 inches"/>
        <m/>
        <s v="2 x 2 x 2 inches"/>
        <s v="0.8 x 2 x 2 inches"/>
        <s v="14.57 x 10.63 x 0.98 inches"/>
        <s v="15 x 13.4 x 0.7 inches"/>
        <s v="10.2 x 7.9 x 2.3 inches"/>
        <s v="11.81 x 9.84 x 1.18 inches"/>
        <s v="0.4 x 0.4 x 0.4 inches"/>
        <s v="13.5 x 8.6 x 1.3 inches"/>
        <s v="13.39 x 9.45 x 0.98 inches"/>
        <s v="11.38 x 7.32 x 2.01 inches"/>
        <s v="12 x 9.4 x 1.8 inches"/>
        <s v="12.1 x 9.2 x 0.9 inches"/>
        <s v="12.75 x 10.25 x 2 inches"/>
        <s v="13.19 x 9.8 x 3.19 inches"/>
        <s v="12.87 x 10.47 x 1.1 inches"/>
        <s v="12.83 x 9.69 x 3.31 inches"/>
        <s v="14 x 10 x 1.5 inches"/>
        <s v="0.04 x 0.04 x 0.04 inches"/>
        <s v="13.4 x 11 x 0.8 inches"/>
        <s v="10 x 6 x 2 inches"/>
        <s v="12 x 9 x 2 inches"/>
        <s v="15.87 x 11.34 x 1.65 inches"/>
        <s v="2 x 10 x 10 inches"/>
        <s v="16 x 12 x 2 inches"/>
        <s v="14.2 x 10 x 1.9 inches"/>
        <s v="13.3 x 9.1 x 2.5 inches"/>
        <s v="13.75 x 10.3 x 0.85 inches"/>
        <s v="10.16 x 10 x 2.28 inches"/>
        <s v="18.95 x 18.2 x 1.95 inches"/>
        <s v="0 x 0 x 0 inches"/>
        <s v="9.8 x 8.7 x 0.8 inches"/>
        <s v="13.6 x 10 x 2 inch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0"/>
    <x v="1"/>
    <x v="1"/>
    <x v="1"/>
    <x v="1"/>
    <x v="1"/>
    <x v="1"/>
    <x v="0"/>
    <x v="1"/>
    <x v="1"/>
    <x v="1"/>
    <x v="1"/>
    <x v="1"/>
    <x v="1"/>
    <x v="0"/>
    <x v="0"/>
    <x v="1"/>
    <x v="1"/>
  </r>
  <r>
    <x v="0"/>
    <x v="2"/>
    <x v="0"/>
    <x v="2"/>
    <x v="0"/>
    <x v="2"/>
    <x v="2"/>
    <x v="2"/>
    <x v="2"/>
    <x v="2"/>
    <x v="1"/>
    <x v="1"/>
    <x v="2"/>
    <x v="2"/>
    <x v="2"/>
    <x v="0"/>
    <x v="2"/>
    <x v="2"/>
    <x v="0"/>
    <x v="0"/>
    <x v="2"/>
    <x v="2"/>
  </r>
  <r>
    <x v="0"/>
    <x v="3"/>
    <x v="0"/>
    <x v="2"/>
    <x v="0"/>
    <x v="2"/>
    <x v="2"/>
    <x v="2"/>
    <x v="2"/>
    <x v="2"/>
    <x v="1"/>
    <x v="1"/>
    <x v="2"/>
    <x v="3"/>
    <x v="3"/>
    <x v="2"/>
    <x v="2"/>
    <x v="2"/>
    <x v="0"/>
    <x v="0"/>
    <x v="2"/>
    <x v="2"/>
  </r>
  <r>
    <x v="0"/>
    <x v="4"/>
    <x v="2"/>
    <x v="3"/>
    <x v="0"/>
    <x v="3"/>
    <x v="3"/>
    <x v="3"/>
    <x v="3"/>
    <x v="3"/>
    <x v="2"/>
    <x v="2"/>
    <x v="3"/>
    <x v="4"/>
    <x v="4"/>
    <x v="3"/>
    <x v="3"/>
    <x v="3"/>
    <x v="0"/>
    <x v="0"/>
    <x v="3"/>
    <x v="3"/>
  </r>
  <r>
    <x v="0"/>
    <x v="5"/>
    <x v="3"/>
    <x v="4"/>
    <x v="0"/>
    <x v="4"/>
    <x v="4"/>
    <x v="4"/>
    <x v="4"/>
    <x v="4"/>
    <x v="3"/>
    <x v="0"/>
    <x v="4"/>
    <x v="5"/>
    <x v="5"/>
    <x v="1"/>
    <x v="4"/>
    <x v="4"/>
    <x v="1"/>
    <x v="0"/>
    <x v="4"/>
    <x v="4"/>
  </r>
  <r>
    <x v="0"/>
    <x v="6"/>
    <x v="4"/>
    <x v="5"/>
    <x v="0"/>
    <x v="5"/>
    <x v="5"/>
    <x v="5"/>
    <x v="5"/>
    <x v="5"/>
    <x v="4"/>
    <x v="1"/>
    <x v="5"/>
    <x v="6"/>
    <x v="6"/>
    <x v="4"/>
    <x v="5"/>
    <x v="5"/>
    <x v="0"/>
    <x v="1"/>
    <x v="5"/>
    <x v="5"/>
  </r>
  <r>
    <x v="0"/>
    <x v="7"/>
    <x v="5"/>
    <x v="6"/>
    <x v="0"/>
    <x v="6"/>
    <x v="6"/>
    <x v="6"/>
    <x v="6"/>
    <x v="6"/>
    <x v="1"/>
    <x v="0"/>
    <x v="6"/>
    <x v="7"/>
    <x v="7"/>
    <x v="0"/>
    <x v="6"/>
    <x v="6"/>
    <x v="0"/>
    <x v="0"/>
    <x v="6"/>
    <x v="6"/>
  </r>
  <r>
    <x v="0"/>
    <x v="8"/>
    <x v="6"/>
    <x v="7"/>
    <x v="0"/>
    <x v="7"/>
    <x v="7"/>
    <x v="7"/>
    <x v="7"/>
    <x v="7"/>
    <x v="5"/>
    <x v="1"/>
    <x v="7"/>
    <x v="8"/>
    <x v="8"/>
    <x v="0"/>
    <x v="7"/>
    <x v="7"/>
    <x v="0"/>
    <x v="0"/>
    <x v="7"/>
    <x v="7"/>
  </r>
  <r>
    <x v="0"/>
    <x v="9"/>
    <x v="7"/>
    <x v="8"/>
    <x v="0"/>
    <x v="8"/>
    <x v="8"/>
    <x v="8"/>
    <x v="8"/>
    <x v="8"/>
    <x v="3"/>
    <x v="1"/>
    <x v="8"/>
    <x v="9"/>
    <x v="9"/>
    <x v="2"/>
    <x v="8"/>
    <x v="2"/>
    <x v="0"/>
    <x v="0"/>
    <x v="8"/>
    <x v="8"/>
  </r>
  <r>
    <x v="0"/>
    <x v="10"/>
    <x v="8"/>
    <x v="9"/>
    <x v="0"/>
    <x v="9"/>
    <x v="9"/>
    <x v="9"/>
    <x v="6"/>
    <x v="6"/>
    <x v="1"/>
    <x v="1"/>
    <x v="9"/>
    <x v="10"/>
    <x v="10"/>
    <x v="4"/>
    <x v="9"/>
    <x v="8"/>
    <x v="0"/>
    <x v="0"/>
    <x v="7"/>
    <x v="7"/>
  </r>
  <r>
    <x v="0"/>
    <x v="11"/>
    <x v="9"/>
    <x v="10"/>
    <x v="0"/>
    <x v="10"/>
    <x v="10"/>
    <x v="10"/>
    <x v="9"/>
    <x v="9"/>
    <x v="3"/>
    <x v="0"/>
    <x v="10"/>
    <x v="1"/>
    <x v="11"/>
    <x v="0"/>
    <x v="10"/>
    <x v="9"/>
    <x v="0"/>
    <x v="0"/>
    <x v="9"/>
    <x v="9"/>
  </r>
  <r>
    <x v="0"/>
    <x v="12"/>
    <x v="10"/>
    <x v="11"/>
    <x v="1"/>
    <x v="11"/>
    <x v="11"/>
    <x v="11"/>
    <x v="10"/>
    <x v="10"/>
    <x v="2"/>
    <x v="1"/>
    <x v="11"/>
    <x v="11"/>
    <x v="12"/>
    <x v="3"/>
    <x v="11"/>
    <x v="10"/>
    <x v="0"/>
    <x v="0"/>
    <x v="10"/>
    <x v="10"/>
  </r>
  <r>
    <x v="0"/>
    <x v="13"/>
    <x v="10"/>
    <x v="12"/>
    <x v="0"/>
    <x v="12"/>
    <x v="12"/>
    <x v="12"/>
    <x v="11"/>
    <x v="11"/>
    <x v="5"/>
    <x v="1"/>
    <x v="12"/>
    <x v="12"/>
    <x v="13"/>
    <x v="2"/>
    <x v="12"/>
    <x v="11"/>
    <x v="0"/>
    <x v="0"/>
    <x v="11"/>
    <x v="11"/>
  </r>
  <r>
    <x v="0"/>
    <x v="14"/>
    <x v="0"/>
    <x v="13"/>
    <x v="0"/>
    <x v="13"/>
    <x v="13"/>
    <x v="13"/>
    <x v="12"/>
    <x v="12"/>
    <x v="1"/>
    <x v="0"/>
    <x v="13"/>
    <x v="13"/>
    <x v="14"/>
    <x v="0"/>
    <x v="13"/>
    <x v="12"/>
    <x v="2"/>
    <x v="0"/>
    <x v="12"/>
    <x v="12"/>
  </r>
  <r>
    <x v="0"/>
    <x v="15"/>
    <x v="0"/>
    <x v="14"/>
    <x v="0"/>
    <x v="14"/>
    <x v="14"/>
    <x v="14"/>
    <x v="13"/>
    <x v="13"/>
    <x v="1"/>
    <x v="0"/>
    <x v="14"/>
    <x v="14"/>
    <x v="15"/>
    <x v="1"/>
    <x v="14"/>
    <x v="13"/>
    <x v="0"/>
    <x v="0"/>
    <x v="13"/>
    <x v="13"/>
  </r>
  <r>
    <x v="0"/>
    <x v="16"/>
    <x v="11"/>
    <x v="15"/>
    <x v="0"/>
    <x v="15"/>
    <x v="15"/>
    <x v="15"/>
    <x v="14"/>
    <x v="14"/>
    <x v="1"/>
    <x v="3"/>
    <x v="15"/>
    <x v="15"/>
    <x v="16"/>
    <x v="3"/>
    <x v="15"/>
    <x v="14"/>
    <x v="1"/>
    <x v="0"/>
    <x v="14"/>
    <x v="14"/>
  </r>
  <r>
    <x v="0"/>
    <x v="17"/>
    <x v="10"/>
    <x v="16"/>
    <x v="0"/>
    <x v="16"/>
    <x v="16"/>
    <x v="16"/>
    <x v="15"/>
    <x v="15"/>
    <x v="2"/>
    <x v="1"/>
    <x v="16"/>
    <x v="16"/>
    <x v="17"/>
    <x v="3"/>
    <x v="16"/>
    <x v="4"/>
    <x v="0"/>
    <x v="0"/>
    <x v="15"/>
    <x v="11"/>
  </r>
  <r>
    <x v="0"/>
    <x v="18"/>
    <x v="12"/>
    <x v="17"/>
    <x v="0"/>
    <x v="17"/>
    <x v="17"/>
    <x v="17"/>
    <x v="7"/>
    <x v="16"/>
    <x v="6"/>
    <x v="4"/>
    <x v="17"/>
    <x v="17"/>
    <x v="18"/>
    <x v="2"/>
    <x v="17"/>
    <x v="15"/>
    <x v="0"/>
    <x v="0"/>
    <x v="16"/>
    <x v="15"/>
  </r>
  <r>
    <x v="0"/>
    <x v="19"/>
    <x v="8"/>
    <x v="18"/>
    <x v="0"/>
    <x v="18"/>
    <x v="18"/>
    <x v="18"/>
    <x v="8"/>
    <x v="17"/>
    <x v="1"/>
    <x v="1"/>
    <x v="18"/>
    <x v="18"/>
    <x v="19"/>
    <x v="1"/>
    <x v="18"/>
    <x v="16"/>
    <x v="1"/>
    <x v="0"/>
    <x v="7"/>
    <x v="16"/>
  </r>
  <r>
    <x v="0"/>
    <x v="20"/>
    <x v="8"/>
    <x v="19"/>
    <x v="0"/>
    <x v="19"/>
    <x v="18"/>
    <x v="19"/>
    <x v="7"/>
    <x v="18"/>
    <x v="7"/>
    <x v="5"/>
    <x v="19"/>
    <x v="18"/>
    <x v="19"/>
    <x v="4"/>
    <x v="17"/>
    <x v="8"/>
    <x v="0"/>
    <x v="0"/>
    <x v="7"/>
    <x v="7"/>
  </r>
  <r>
    <x v="0"/>
    <x v="21"/>
    <x v="13"/>
    <x v="20"/>
    <x v="0"/>
    <x v="20"/>
    <x v="19"/>
    <x v="20"/>
    <x v="2"/>
    <x v="2"/>
    <x v="1"/>
    <x v="0"/>
    <x v="20"/>
    <x v="19"/>
    <x v="20"/>
    <x v="2"/>
    <x v="19"/>
    <x v="17"/>
    <x v="0"/>
    <x v="0"/>
    <x v="17"/>
    <x v="17"/>
  </r>
  <r>
    <x v="0"/>
    <x v="22"/>
    <x v="13"/>
    <x v="20"/>
    <x v="0"/>
    <x v="20"/>
    <x v="19"/>
    <x v="20"/>
    <x v="2"/>
    <x v="19"/>
    <x v="8"/>
    <x v="0"/>
    <x v="20"/>
    <x v="19"/>
    <x v="20"/>
    <x v="4"/>
    <x v="19"/>
    <x v="18"/>
    <x v="0"/>
    <x v="0"/>
    <x v="17"/>
    <x v="17"/>
  </r>
  <r>
    <x v="0"/>
    <x v="23"/>
    <x v="0"/>
    <x v="21"/>
    <x v="0"/>
    <x v="21"/>
    <x v="20"/>
    <x v="21"/>
    <x v="16"/>
    <x v="20"/>
    <x v="8"/>
    <x v="0"/>
    <x v="21"/>
    <x v="20"/>
    <x v="21"/>
    <x v="3"/>
    <x v="20"/>
    <x v="16"/>
    <x v="0"/>
    <x v="0"/>
    <x v="18"/>
    <x v="18"/>
  </r>
  <r>
    <x v="0"/>
    <x v="24"/>
    <x v="8"/>
    <x v="22"/>
    <x v="0"/>
    <x v="22"/>
    <x v="21"/>
    <x v="22"/>
    <x v="7"/>
    <x v="18"/>
    <x v="7"/>
    <x v="6"/>
    <x v="22"/>
    <x v="21"/>
    <x v="22"/>
    <x v="4"/>
    <x v="21"/>
    <x v="19"/>
    <x v="0"/>
    <x v="0"/>
    <x v="18"/>
    <x v="7"/>
  </r>
  <r>
    <x v="0"/>
    <x v="25"/>
    <x v="14"/>
    <x v="23"/>
    <x v="2"/>
    <x v="23"/>
    <x v="22"/>
    <x v="23"/>
    <x v="17"/>
    <x v="21"/>
    <x v="9"/>
    <x v="5"/>
    <x v="23"/>
    <x v="22"/>
    <x v="23"/>
    <x v="4"/>
    <x v="22"/>
    <x v="20"/>
    <x v="0"/>
    <x v="0"/>
    <x v="19"/>
    <x v="19"/>
  </r>
  <r>
    <x v="0"/>
    <x v="26"/>
    <x v="15"/>
    <x v="24"/>
    <x v="0"/>
    <x v="24"/>
    <x v="23"/>
    <x v="24"/>
    <x v="18"/>
    <x v="22"/>
    <x v="3"/>
    <x v="7"/>
    <x v="24"/>
    <x v="23"/>
    <x v="24"/>
    <x v="1"/>
    <x v="23"/>
    <x v="21"/>
    <x v="0"/>
    <x v="0"/>
    <x v="20"/>
    <x v="20"/>
  </r>
  <r>
    <x v="0"/>
    <x v="27"/>
    <x v="8"/>
    <x v="22"/>
    <x v="0"/>
    <x v="22"/>
    <x v="24"/>
    <x v="25"/>
    <x v="7"/>
    <x v="23"/>
    <x v="2"/>
    <x v="8"/>
    <x v="25"/>
    <x v="24"/>
    <x v="22"/>
    <x v="4"/>
    <x v="24"/>
    <x v="22"/>
    <x v="0"/>
    <x v="0"/>
    <x v="21"/>
    <x v="21"/>
  </r>
  <r>
    <x v="0"/>
    <x v="28"/>
    <x v="9"/>
    <x v="25"/>
    <x v="0"/>
    <x v="25"/>
    <x v="25"/>
    <x v="26"/>
    <x v="16"/>
    <x v="24"/>
    <x v="1"/>
    <x v="0"/>
    <x v="26"/>
    <x v="20"/>
    <x v="25"/>
    <x v="0"/>
    <x v="25"/>
    <x v="23"/>
    <x v="0"/>
    <x v="0"/>
    <x v="22"/>
    <x v="13"/>
  </r>
  <r>
    <x v="0"/>
    <x v="29"/>
    <x v="0"/>
    <x v="26"/>
    <x v="0"/>
    <x v="26"/>
    <x v="26"/>
    <x v="27"/>
    <x v="16"/>
    <x v="25"/>
    <x v="2"/>
    <x v="0"/>
    <x v="27"/>
    <x v="25"/>
    <x v="26"/>
    <x v="4"/>
    <x v="26"/>
    <x v="21"/>
    <x v="0"/>
    <x v="2"/>
    <x v="23"/>
    <x v="22"/>
  </r>
  <r>
    <x v="0"/>
    <x v="30"/>
    <x v="0"/>
    <x v="27"/>
    <x v="0"/>
    <x v="27"/>
    <x v="27"/>
    <x v="28"/>
    <x v="7"/>
    <x v="26"/>
    <x v="3"/>
    <x v="1"/>
    <x v="28"/>
    <x v="26"/>
    <x v="27"/>
    <x v="4"/>
    <x v="27"/>
    <x v="10"/>
    <x v="1"/>
    <x v="0"/>
    <x v="23"/>
    <x v="23"/>
  </r>
  <r>
    <x v="0"/>
    <x v="31"/>
    <x v="16"/>
    <x v="28"/>
    <x v="0"/>
    <x v="28"/>
    <x v="28"/>
    <x v="29"/>
    <x v="19"/>
    <x v="27"/>
    <x v="3"/>
    <x v="3"/>
    <x v="29"/>
    <x v="26"/>
    <x v="28"/>
    <x v="3"/>
    <x v="28"/>
    <x v="24"/>
    <x v="0"/>
    <x v="0"/>
    <x v="24"/>
    <x v="24"/>
  </r>
  <r>
    <x v="0"/>
    <x v="32"/>
    <x v="7"/>
    <x v="29"/>
    <x v="0"/>
    <x v="29"/>
    <x v="29"/>
    <x v="30"/>
    <x v="20"/>
    <x v="28"/>
    <x v="1"/>
    <x v="0"/>
    <x v="30"/>
    <x v="27"/>
    <x v="29"/>
    <x v="1"/>
    <x v="29"/>
    <x v="25"/>
    <x v="0"/>
    <x v="0"/>
    <x v="25"/>
    <x v="13"/>
  </r>
  <r>
    <x v="0"/>
    <x v="33"/>
    <x v="17"/>
    <x v="30"/>
    <x v="0"/>
    <x v="30"/>
    <x v="30"/>
    <x v="31"/>
    <x v="21"/>
    <x v="29"/>
    <x v="1"/>
    <x v="8"/>
    <x v="31"/>
    <x v="28"/>
    <x v="30"/>
    <x v="1"/>
    <x v="30"/>
    <x v="15"/>
    <x v="1"/>
    <x v="0"/>
    <x v="6"/>
    <x v="25"/>
  </r>
  <r>
    <x v="0"/>
    <x v="34"/>
    <x v="0"/>
    <x v="31"/>
    <x v="0"/>
    <x v="31"/>
    <x v="31"/>
    <x v="32"/>
    <x v="22"/>
    <x v="30"/>
    <x v="1"/>
    <x v="1"/>
    <x v="32"/>
    <x v="29"/>
    <x v="31"/>
    <x v="4"/>
    <x v="31"/>
    <x v="26"/>
    <x v="2"/>
    <x v="0"/>
    <x v="18"/>
    <x v="12"/>
  </r>
  <r>
    <x v="0"/>
    <x v="35"/>
    <x v="18"/>
    <x v="32"/>
    <x v="3"/>
    <x v="32"/>
    <x v="32"/>
    <x v="33"/>
    <x v="6"/>
    <x v="6"/>
    <x v="1"/>
    <x v="9"/>
    <x v="33"/>
    <x v="30"/>
    <x v="32"/>
    <x v="2"/>
    <x v="32"/>
    <x v="15"/>
    <x v="0"/>
    <x v="0"/>
    <x v="22"/>
    <x v="26"/>
  </r>
  <r>
    <x v="0"/>
    <x v="36"/>
    <x v="19"/>
    <x v="33"/>
    <x v="0"/>
    <x v="33"/>
    <x v="33"/>
    <x v="34"/>
    <x v="23"/>
    <x v="9"/>
    <x v="3"/>
    <x v="0"/>
    <x v="34"/>
    <x v="31"/>
    <x v="33"/>
    <x v="4"/>
    <x v="33"/>
    <x v="17"/>
    <x v="0"/>
    <x v="0"/>
    <x v="25"/>
    <x v="27"/>
  </r>
  <r>
    <x v="0"/>
    <x v="37"/>
    <x v="10"/>
    <x v="34"/>
    <x v="0"/>
    <x v="34"/>
    <x v="34"/>
    <x v="35"/>
    <x v="24"/>
    <x v="31"/>
    <x v="10"/>
    <x v="9"/>
    <x v="35"/>
    <x v="32"/>
    <x v="34"/>
    <x v="3"/>
    <x v="34"/>
    <x v="10"/>
    <x v="0"/>
    <x v="0"/>
    <x v="26"/>
    <x v="28"/>
  </r>
  <r>
    <x v="0"/>
    <x v="38"/>
    <x v="20"/>
    <x v="35"/>
    <x v="0"/>
    <x v="35"/>
    <x v="35"/>
    <x v="36"/>
    <x v="25"/>
    <x v="32"/>
    <x v="1"/>
    <x v="3"/>
    <x v="36"/>
    <x v="33"/>
    <x v="35"/>
    <x v="3"/>
    <x v="35"/>
    <x v="27"/>
    <x v="0"/>
    <x v="1"/>
    <x v="27"/>
    <x v="13"/>
  </r>
  <r>
    <x v="0"/>
    <x v="39"/>
    <x v="9"/>
    <x v="36"/>
    <x v="0"/>
    <x v="36"/>
    <x v="36"/>
    <x v="37"/>
    <x v="7"/>
    <x v="33"/>
    <x v="1"/>
    <x v="9"/>
    <x v="37"/>
    <x v="34"/>
    <x v="36"/>
    <x v="5"/>
    <x v="36"/>
    <x v="28"/>
    <x v="0"/>
    <x v="0"/>
    <x v="28"/>
    <x v="29"/>
  </r>
  <r>
    <x v="0"/>
    <x v="40"/>
    <x v="10"/>
    <x v="37"/>
    <x v="0"/>
    <x v="37"/>
    <x v="37"/>
    <x v="38"/>
    <x v="6"/>
    <x v="6"/>
    <x v="1"/>
    <x v="2"/>
    <x v="38"/>
    <x v="35"/>
    <x v="37"/>
    <x v="1"/>
    <x v="37"/>
    <x v="2"/>
    <x v="0"/>
    <x v="0"/>
    <x v="29"/>
    <x v="30"/>
  </r>
  <r>
    <x v="0"/>
    <x v="41"/>
    <x v="21"/>
    <x v="38"/>
    <x v="0"/>
    <x v="38"/>
    <x v="38"/>
    <x v="39"/>
    <x v="26"/>
    <x v="34"/>
    <x v="3"/>
    <x v="8"/>
    <x v="39"/>
    <x v="36"/>
    <x v="38"/>
    <x v="0"/>
    <x v="38"/>
    <x v="29"/>
    <x v="0"/>
    <x v="0"/>
    <x v="4"/>
    <x v="31"/>
  </r>
  <r>
    <x v="0"/>
    <x v="42"/>
    <x v="10"/>
    <x v="39"/>
    <x v="0"/>
    <x v="39"/>
    <x v="39"/>
    <x v="40"/>
    <x v="27"/>
    <x v="35"/>
    <x v="1"/>
    <x v="0"/>
    <x v="40"/>
    <x v="37"/>
    <x v="39"/>
    <x v="0"/>
    <x v="16"/>
    <x v="30"/>
    <x v="0"/>
    <x v="0"/>
    <x v="30"/>
    <x v="11"/>
  </r>
  <r>
    <x v="0"/>
    <x v="43"/>
    <x v="10"/>
    <x v="40"/>
    <x v="0"/>
    <x v="40"/>
    <x v="40"/>
    <x v="41"/>
    <x v="28"/>
    <x v="36"/>
    <x v="1"/>
    <x v="5"/>
    <x v="41"/>
    <x v="38"/>
    <x v="40"/>
    <x v="4"/>
    <x v="39"/>
    <x v="31"/>
    <x v="0"/>
    <x v="0"/>
    <x v="31"/>
    <x v="11"/>
  </r>
  <r>
    <x v="0"/>
    <x v="44"/>
    <x v="10"/>
    <x v="41"/>
    <x v="0"/>
    <x v="41"/>
    <x v="41"/>
    <x v="42"/>
    <x v="29"/>
    <x v="37"/>
    <x v="11"/>
    <x v="1"/>
    <x v="42"/>
    <x v="39"/>
    <x v="41"/>
    <x v="0"/>
    <x v="40"/>
    <x v="25"/>
    <x v="0"/>
    <x v="0"/>
    <x v="32"/>
    <x v="32"/>
  </r>
  <r>
    <x v="0"/>
    <x v="45"/>
    <x v="22"/>
    <x v="42"/>
    <x v="2"/>
    <x v="42"/>
    <x v="42"/>
    <x v="43"/>
    <x v="26"/>
    <x v="38"/>
    <x v="3"/>
    <x v="10"/>
    <x v="43"/>
    <x v="40"/>
    <x v="42"/>
    <x v="4"/>
    <x v="41"/>
    <x v="17"/>
    <x v="0"/>
    <x v="0"/>
    <x v="22"/>
    <x v="33"/>
  </r>
  <r>
    <x v="0"/>
    <x v="46"/>
    <x v="23"/>
    <x v="43"/>
    <x v="0"/>
    <x v="43"/>
    <x v="43"/>
    <x v="44"/>
    <x v="22"/>
    <x v="39"/>
    <x v="5"/>
    <x v="2"/>
    <x v="44"/>
    <x v="41"/>
    <x v="43"/>
    <x v="5"/>
    <x v="42"/>
    <x v="32"/>
    <x v="0"/>
    <x v="0"/>
    <x v="17"/>
    <x v="34"/>
  </r>
  <r>
    <x v="0"/>
    <x v="47"/>
    <x v="16"/>
    <x v="44"/>
    <x v="0"/>
    <x v="44"/>
    <x v="44"/>
    <x v="45"/>
    <x v="6"/>
    <x v="40"/>
    <x v="3"/>
    <x v="5"/>
    <x v="45"/>
    <x v="42"/>
    <x v="44"/>
    <x v="4"/>
    <x v="43"/>
    <x v="33"/>
    <x v="0"/>
    <x v="0"/>
    <x v="33"/>
    <x v="35"/>
  </r>
  <r>
    <x v="0"/>
    <x v="48"/>
    <x v="10"/>
    <x v="45"/>
    <x v="0"/>
    <x v="45"/>
    <x v="45"/>
    <x v="46"/>
    <x v="21"/>
    <x v="41"/>
    <x v="3"/>
    <x v="1"/>
    <x v="46"/>
    <x v="43"/>
    <x v="45"/>
    <x v="4"/>
    <x v="44"/>
    <x v="34"/>
    <x v="0"/>
    <x v="0"/>
    <x v="30"/>
    <x v="11"/>
  </r>
  <r>
    <x v="0"/>
    <x v="49"/>
    <x v="9"/>
    <x v="46"/>
    <x v="0"/>
    <x v="46"/>
    <x v="46"/>
    <x v="47"/>
    <x v="12"/>
    <x v="12"/>
    <x v="1"/>
    <x v="9"/>
    <x v="47"/>
    <x v="44"/>
    <x v="40"/>
    <x v="4"/>
    <x v="45"/>
    <x v="16"/>
    <x v="0"/>
    <x v="0"/>
    <x v="34"/>
    <x v="36"/>
  </r>
  <r>
    <x v="0"/>
    <x v="50"/>
    <x v="10"/>
    <x v="47"/>
    <x v="0"/>
    <x v="47"/>
    <x v="47"/>
    <x v="48"/>
    <x v="2"/>
    <x v="42"/>
    <x v="3"/>
    <x v="9"/>
    <x v="48"/>
    <x v="45"/>
    <x v="46"/>
    <x v="4"/>
    <x v="46"/>
    <x v="9"/>
    <x v="0"/>
    <x v="0"/>
    <x v="22"/>
    <x v="37"/>
  </r>
  <r>
    <x v="0"/>
    <x v="51"/>
    <x v="10"/>
    <x v="48"/>
    <x v="0"/>
    <x v="48"/>
    <x v="48"/>
    <x v="49"/>
    <x v="30"/>
    <x v="43"/>
    <x v="12"/>
    <x v="7"/>
    <x v="49"/>
    <x v="46"/>
    <x v="47"/>
    <x v="4"/>
    <x v="47"/>
    <x v="34"/>
    <x v="0"/>
    <x v="0"/>
    <x v="35"/>
    <x v="38"/>
  </r>
  <r>
    <x v="0"/>
    <x v="52"/>
    <x v="10"/>
    <x v="49"/>
    <x v="0"/>
    <x v="49"/>
    <x v="49"/>
    <x v="50"/>
    <x v="27"/>
    <x v="35"/>
    <x v="1"/>
    <x v="0"/>
    <x v="50"/>
    <x v="47"/>
    <x v="48"/>
    <x v="4"/>
    <x v="12"/>
    <x v="35"/>
    <x v="0"/>
    <x v="0"/>
    <x v="30"/>
    <x v="11"/>
  </r>
  <r>
    <x v="0"/>
    <x v="53"/>
    <x v="10"/>
    <x v="50"/>
    <x v="0"/>
    <x v="50"/>
    <x v="50"/>
    <x v="51"/>
    <x v="24"/>
    <x v="44"/>
    <x v="1"/>
    <x v="0"/>
    <x v="51"/>
    <x v="48"/>
    <x v="37"/>
    <x v="1"/>
    <x v="48"/>
    <x v="36"/>
    <x v="0"/>
    <x v="0"/>
    <x v="3"/>
    <x v="11"/>
  </r>
  <r>
    <x v="0"/>
    <x v="54"/>
    <x v="24"/>
    <x v="51"/>
    <x v="0"/>
    <x v="51"/>
    <x v="51"/>
    <x v="52"/>
    <x v="12"/>
    <x v="12"/>
    <x v="1"/>
    <x v="5"/>
    <x v="52"/>
    <x v="49"/>
    <x v="49"/>
    <x v="1"/>
    <x v="49"/>
    <x v="37"/>
    <x v="0"/>
    <x v="0"/>
    <x v="36"/>
    <x v="39"/>
  </r>
  <r>
    <x v="0"/>
    <x v="55"/>
    <x v="10"/>
    <x v="52"/>
    <x v="0"/>
    <x v="52"/>
    <x v="52"/>
    <x v="53"/>
    <x v="14"/>
    <x v="45"/>
    <x v="7"/>
    <x v="9"/>
    <x v="53"/>
    <x v="50"/>
    <x v="50"/>
    <x v="4"/>
    <x v="50"/>
    <x v="38"/>
    <x v="0"/>
    <x v="0"/>
    <x v="30"/>
    <x v="11"/>
  </r>
  <r>
    <x v="0"/>
    <x v="56"/>
    <x v="10"/>
    <x v="53"/>
    <x v="0"/>
    <x v="53"/>
    <x v="53"/>
    <x v="54"/>
    <x v="31"/>
    <x v="46"/>
    <x v="2"/>
    <x v="1"/>
    <x v="54"/>
    <x v="51"/>
    <x v="51"/>
    <x v="4"/>
    <x v="12"/>
    <x v="39"/>
    <x v="0"/>
    <x v="0"/>
    <x v="37"/>
    <x v="11"/>
  </r>
  <r>
    <x v="0"/>
    <x v="57"/>
    <x v="25"/>
    <x v="54"/>
    <x v="0"/>
    <x v="54"/>
    <x v="54"/>
    <x v="55"/>
    <x v="32"/>
    <x v="47"/>
    <x v="1"/>
    <x v="5"/>
    <x v="55"/>
    <x v="52"/>
    <x v="52"/>
    <x v="3"/>
    <x v="51"/>
    <x v="26"/>
    <x v="0"/>
    <x v="0"/>
    <x v="38"/>
    <x v="40"/>
  </r>
  <r>
    <x v="0"/>
    <x v="58"/>
    <x v="25"/>
    <x v="54"/>
    <x v="0"/>
    <x v="55"/>
    <x v="54"/>
    <x v="55"/>
    <x v="32"/>
    <x v="47"/>
    <x v="1"/>
    <x v="5"/>
    <x v="55"/>
    <x v="52"/>
    <x v="52"/>
    <x v="3"/>
    <x v="51"/>
    <x v="40"/>
    <x v="0"/>
    <x v="0"/>
    <x v="39"/>
    <x v="41"/>
  </r>
  <r>
    <x v="0"/>
    <x v="59"/>
    <x v="0"/>
    <x v="55"/>
    <x v="0"/>
    <x v="56"/>
    <x v="55"/>
    <x v="56"/>
    <x v="33"/>
    <x v="48"/>
    <x v="1"/>
    <x v="0"/>
    <x v="56"/>
    <x v="53"/>
    <x v="53"/>
    <x v="3"/>
    <x v="52"/>
    <x v="41"/>
    <x v="0"/>
    <x v="0"/>
    <x v="40"/>
    <x v="13"/>
  </r>
  <r>
    <x v="0"/>
    <x v="60"/>
    <x v="0"/>
    <x v="56"/>
    <x v="0"/>
    <x v="57"/>
    <x v="55"/>
    <x v="56"/>
    <x v="33"/>
    <x v="48"/>
    <x v="1"/>
    <x v="0"/>
    <x v="57"/>
    <x v="53"/>
    <x v="53"/>
    <x v="1"/>
    <x v="53"/>
    <x v="16"/>
    <x v="0"/>
    <x v="0"/>
    <x v="41"/>
    <x v="42"/>
  </r>
  <r>
    <x v="0"/>
    <x v="61"/>
    <x v="0"/>
    <x v="57"/>
    <x v="0"/>
    <x v="58"/>
    <x v="56"/>
    <x v="57"/>
    <x v="7"/>
    <x v="33"/>
    <x v="1"/>
    <x v="0"/>
    <x v="58"/>
    <x v="54"/>
    <x v="54"/>
    <x v="3"/>
    <x v="54"/>
    <x v="42"/>
    <x v="0"/>
    <x v="0"/>
    <x v="42"/>
    <x v="43"/>
  </r>
  <r>
    <x v="0"/>
    <x v="62"/>
    <x v="0"/>
    <x v="58"/>
    <x v="0"/>
    <x v="59"/>
    <x v="57"/>
    <x v="58"/>
    <x v="32"/>
    <x v="47"/>
    <x v="1"/>
    <x v="5"/>
    <x v="59"/>
    <x v="55"/>
    <x v="48"/>
    <x v="4"/>
    <x v="55"/>
    <x v="43"/>
    <x v="1"/>
    <x v="0"/>
    <x v="43"/>
    <x v="44"/>
  </r>
  <r>
    <x v="0"/>
    <x v="63"/>
    <x v="11"/>
    <x v="59"/>
    <x v="0"/>
    <x v="60"/>
    <x v="58"/>
    <x v="59"/>
    <x v="19"/>
    <x v="27"/>
    <x v="3"/>
    <x v="8"/>
    <x v="60"/>
    <x v="22"/>
    <x v="23"/>
    <x v="4"/>
    <x v="56"/>
    <x v="25"/>
    <x v="1"/>
    <x v="0"/>
    <x v="44"/>
    <x v="45"/>
  </r>
  <r>
    <x v="0"/>
    <x v="64"/>
    <x v="0"/>
    <x v="60"/>
    <x v="0"/>
    <x v="61"/>
    <x v="59"/>
    <x v="60"/>
    <x v="8"/>
    <x v="8"/>
    <x v="3"/>
    <x v="1"/>
    <x v="61"/>
    <x v="56"/>
    <x v="55"/>
    <x v="3"/>
    <x v="57"/>
    <x v="44"/>
    <x v="0"/>
    <x v="0"/>
    <x v="23"/>
    <x v="22"/>
  </r>
  <r>
    <x v="0"/>
    <x v="65"/>
    <x v="13"/>
    <x v="61"/>
    <x v="0"/>
    <x v="62"/>
    <x v="60"/>
    <x v="61"/>
    <x v="20"/>
    <x v="28"/>
    <x v="1"/>
    <x v="7"/>
    <x v="23"/>
    <x v="57"/>
    <x v="56"/>
    <x v="4"/>
    <x v="58"/>
    <x v="45"/>
    <x v="0"/>
    <x v="0"/>
    <x v="42"/>
    <x v="46"/>
  </r>
  <r>
    <x v="0"/>
    <x v="66"/>
    <x v="26"/>
    <x v="62"/>
    <x v="3"/>
    <x v="63"/>
    <x v="61"/>
    <x v="62"/>
    <x v="6"/>
    <x v="27"/>
    <x v="3"/>
    <x v="1"/>
    <x v="62"/>
    <x v="22"/>
    <x v="23"/>
    <x v="4"/>
    <x v="59"/>
    <x v="4"/>
    <x v="0"/>
    <x v="0"/>
    <x v="45"/>
    <x v="47"/>
  </r>
  <r>
    <x v="0"/>
    <x v="67"/>
    <x v="24"/>
    <x v="63"/>
    <x v="0"/>
    <x v="64"/>
    <x v="62"/>
    <x v="63"/>
    <x v="3"/>
    <x v="49"/>
    <x v="1"/>
    <x v="2"/>
    <x v="63"/>
    <x v="58"/>
    <x v="57"/>
    <x v="4"/>
    <x v="60"/>
    <x v="16"/>
    <x v="0"/>
    <x v="0"/>
    <x v="46"/>
    <x v="48"/>
  </r>
  <r>
    <x v="0"/>
    <x v="68"/>
    <x v="16"/>
    <x v="64"/>
    <x v="0"/>
    <x v="65"/>
    <x v="63"/>
    <x v="64"/>
    <x v="19"/>
    <x v="27"/>
    <x v="3"/>
    <x v="11"/>
    <x v="64"/>
    <x v="22"/>
    <x v="23"/>
    <x v="4"/>
    <x v="45"/>
    <x v="46"/>
    <x v="0"/>
    <x v="0"/>
    <x v="47"/>
    <x v="49"/>
  </r>
  <r>
    <x v="0"/>
    <x v="69"/>
    <x v="27"/>
    <x v="65"/>
    <x v="0"/>
    <x v="66"/>
    <x v="64"/>
    <x v="65"/>
    <x v="16"/>
    <x v="24"/>
    <x v="1"/>
    <x v="9"/>
    <x v="65"/>
    <x v="59"/>
    <x v="58"/>
    <x v="4"/>
    <x v="61"/>
    <x v="16"/>
    <x v="3"/>
    <x v="0"/>
    <x v="48"/>
    <x v="50"/>
  </r>
  <r>
    <x v="0"/>
    <x v="70"/>
    <x v="10"/>
    <x v="66"/>
    <x v="0"/>
    <x v="67"/>
    <x v="65"/>
    <x v="66"/>
    <x v="34"/>
    <x v="50"/>
    <x v="5"/>
    <x v="0"/>
    <x v="66"/>
    <x v="60"/>
    <x v="47"/>
    <x v="3"/>
    <x v="62"/>
    <x v="34"/>
    <x v="0"/>
    <x v="0"/>
    <x v="49"/>
    <x v="51"/>
  </r>
  <r>
    <x v="0"/>
    <x v="71"/>
    <x v="11"/>
    <x v="67"/>
    <x v="0"/>
    <x v="68"/>
    <x v="66"/>
    <x v="67"/>
    <x v="9"/>
    <x v="9"/>
    <x v="3"/>
    <x v="5"/>
    <x v="67"/>
    <x v="61"/>
    <x v="59"/>
    <x v="1"/>
    <x v="63"/>
    <x v="17"/>
    <x v="0"/>
    <x v="0"/>
    <x v="50"/>
    <x v="52"/>
  </r>
  <r>
    <x v="0"/>
    <x v="72"/>
    <x v="28"/>
    <x v="68"/>
    <x v="0"/>
    <x v="69"/>
    <x v="67"/>
    <x v="68"/>
    <x v="35"/>
    <x v="51"/>
    <x v="1"/>
    <x v="1"/>
    <x v="68"/>
    <x v="62"/>
    <x v="60"/>
    <x v="4"/>
    <x v="64"/>
    <x v="17"/>
    <x v="0"/>
    <x v="0"/>
    <x v="51"/>
    <x v="53"/>
  </r>
  <r>
    <x v="0"/>
    <x v="73"/>
    <x v="21"/>
    <x v="69"/>
    <x v="0"/>
    <x v="70"/>
    <x v="68"/>
    <x v="69"/>
    <x v="8"/>
    <x v="8"/>
    <x v="3"/>
    <x v="8"/>
    <x v="69"/>
    <x v="22"/>
    <x v="23"/>
    <x v="5"/>
    <x v="65"/>
    <x v="17"/>
    <x v="0"/>
    <x v="0"/>
    <x v="35"/>
    <x v="54"/>
  </r>
  <r>
    <x v="0"/>
    <x v="74"/>
    <x v="0"/>
    <x v="70"/>
    <x v="0"/>
    <x v="71"/>
    <x v="69"/>
    <x v="70"/>
    <x v="8"/>
    <x v="52"/>
    <x v="13"/>
    <x v="5"/>
    <x v="70"/>
    <x v="63"/>
    <x v="61"/>
    <x v="4"/>
    <x v="66"/>
    <x v="47"/>
    <x v="0"/>
    <x v="0"/>
    <x v="23"/>
    <x v="55"/>
  </r>
  <r>
    <x v="0"/>
    <x v="75"/>
    <x v="0"/>
    <x v="71"/>
    <x v="0"/>
    <x v="71"/>
    <x v="69"/>
    <x v="70"/>
    <x v="8"/>
    <x v="8"/>
    <x v="3"/>
    <x v="1"/>
    <x v="71"/>
    <x v="63"/>
    <x v="61"/>
    <x v="4"/>
    <x v="67"/>
    <x v="47"/>
    <x v="0"/>
    <x v="0"/>
    <x v="23"/>
    <x v="55"/>
  </r>
  <r>
    <x v="0"/>
    <x v="76"/>
    <x v="0"/>
    <x v="72"/>
    <x v="0"/>
    <x v="72"/>
    <x v="70"/>
    <x v="71"/>
    <x v="20"/>
    <x v="53"/>
    <x v="3"/>
    <x v="1"/>
    <x v="72"/>
    <x v="64"/>
    <x v="62"/>
    <x v="4"/>
    <x v="68"/>
    <x v="6"/>
    <x v="1"/>
    <x v="0"/>
    <x v="38"/>
    <x v="56"/>
  </r>
  <r>
    <x v="0"/>
    <x v="77"/>
    <x v="10"/>
    <x v="73"/>
    <x v="0"/>
    <x v="73"/>
    <x v="71"/>
    <x v="72"/>
    <x v="31"/>
    <x v="54"/>
    <x v="9"/>
    <x v="0"/>
    <x v="73"/>
    <x v="65"/>
    <x v="52"/>
    <x v="3"/>
    <x v="69"/>
    <x v="25"/>
    <x v="0"/>
    <x v="0"/>
    <x v="30"/>
    <x v="11"/>
  </r>
  <r>
    <x v="0"/>
    <x v="78"/>
    <x v="10"/>
    <x v="73"/>
    <x v="0"/>
    <x v="74"/>
    <x v="72"/>
    <x v="73"/>
    <x v="2"/>
    <x v="42"/>
    <x v="3"/>
    <x v="2"/>
    <x v="74"/>
    <x v="66"/>
    <x v="52"/>
    <x v="4"/>
    <x v="70"/>
    <x v="42"/>
    <x v="0"/>
    <x v="0"/>
    <x v="30"/>
    <x v="11"/>
  </r>
  <r>
    <x v="0"/>
    <x v="79"/>
    <x v="10"/>
    <x v="74"/>
    <x v="0"/>
    <x v="75"/>
    <x v="73"/>
    <x v="74"/>
    <x v="29"/>
    <x v="55"/>
    <x v="1"/>
    <x v="9"/>
    <x v="75"/>
    <x v="67"/>
    <x v="63"/>
    <x v="3"/>
    <x v="71"/>
    <x v="42"/>
    <x v="0"/>
    <x v="0"/>
    <x v="30"/>
    <x v="11"/>
  </r>
  <r>
    <x v="0"/>
    <x v="80"/>
    <x v="0"/>
    <x v="75"/>
    <x v="0"/>
    <x v="76"/>
    <x v="74"/>
    <x v="75"/>
    <x v="32"/>
    <x v="56"/>
    <x v="14"/>
    <x v="0"/>
    <x v="76"/>
    <x v="68"/>
    <x v="64"/>
    <x v="4"/>
    <x v="72"/>
    <x v="48"/>
    <x v="0"/>
    <x v="0"/>
    <x v="52"/>
    <x v="44"/>
  </r>
  <r>
    <x v="0"/>
    <x v="81"/>
    <x v="13"/>
    <x v="76"/>
    <x v="0"/>
    <x v="77"/>
    <x v="75"/>
    <x v="76"/>
    <x v="22"/>
    <x v="57"/>
    <x v="3"/>
    <x v="0"/>
    <x v="77"/>
    <x v="69"/>
    <x v="30"/>
    <x v="4"/>
    <x v="73"/>
    <x v="2"/>
    <x v="0"/>
    <x v="0"/>
    <x v="17"/>
    <x v="17"/>
  </r>
  <r>
    <x v="0"/>
    <x v="82"/>
    <x v="29"/>
    <x v="77"/>
    <x v="0"/>
    <x v="78"/>
    <x v="76"/>
    <x v="77"/>
    <x v="36"/>
    <x v="58"/>
    <x v="15"/>
    <x v="11"/>
    <x v="78"/>
    <x v="70"/>
    <x v="65"/>
    <x v="2"/>
    <x v="74"/>
    <x v="49"/>
    <x v="0"/>
    <x v="1"/>
    <x v="22"/>
    <x v="37"/>
  </r>
  <r>
    <x v="0"/>
    <x v="83"/>
    <x v="30"/>
    <x v="78"/>
    <x v="0"/>
    <x v="79"/>
    <x v="77"/>
    <x v="78"/>
    <x v="37"/>
    <x v="59"/>
    <x v="9"/>
    <x v="2"/>
    <x v="79"/>
    <x v="71"/>
    <x v="24"/>
    <x v="0"/>
    <x v="75"/>
    <x v="33"/>
    <x v="1"/>
    <x v="2"/>
    <x v="19"/>
    <x v="57"/>
  </r>
  <r>
    <x v="0"/>
    <x v="84"/>
    <x v="31"/>
    <x v="79"/>
    <x v="0"/>
    <x v="80"/>
    <x v="78"/>
    <x v="79"/>
    <x v="38"/>
    <x v="60"/>
    <x v="5"/>
    <x v="12"/>
    <x v="80"/>
    <x v="72"/>
    <x v="52"/>
    <x v="4"/>
    <x v="76"/>
    <x v="12"/>
    <x v="2"/>
    <x v="1"/>
    <x v="53"/>
    <x v="58"/>
  </r>
  <r>
    <x v="0"/>
    <x v="85"/>
    <x v="32"/>
    <x v="80"/>
    <x v="0"/>
    <x v="81"/>
    <x v="79"/>
    <x v="80"/>
    <x v="39"/>
    <x v="61"/>
    <x v="16"/>
    <x v="2"/>
    <x v="55"/>
    <x v="70"/>
    <x v="66"/>
    <x v="4"/>
    <x v="77"/>
    <x v="26"/>
    <x v="0"/>
    <x v="2"/>
    <x v="54"/>
    <x v="37"/>
  </r>
  <r>
    <x v="0"/>
    <x v="86"/>
    <x v="33"/>
    <x v="81"/>
    <x v="0"/>
    <x v="82"/>
    <x v="80"/>
    <x v="81"/>
    <x v="3"/>
    <x v="3"/>
    <x v="2"/>
    <x v="9"/>
    <x v="81"/>
    <x v="21"/>
    <x v="67"/>
    <x v="4"/>
    <x v="78"/>
    <x v="23"/>
    <x v="0"/>
    <x v="0"/>
    <x v="55"/>
    <x v="59"/>
  </r>
  <r>
    <x v="0"/>
    <x v="87"/>
    <x v="34"/>
    <x v="82"/>
    <x v="0"/>
    <x v="83"/>
    <x v="81"/>
    <x v="82"/>
    <x v="40"/>
    <x v="62"/>
    <x v="1"/>
    <x v="9"/>
    <x v="82"/>
    <x v="73"/>
    <x v="68"/>
    <x v="5"/>
    <x v="79"/>
    <x v="4"/>
    <x v="4"/>
    <x v="1"/>
    <x v="56"/>
    <x v="60"/>
  </r>
  <r>
    <x v="0"/>
    <x v="88"/>
    <x v="10"/>
    <x v="83"/>
    <x v="0"/>
    <x v="84"/>
    <x v="82"/>
    <x v="83"/>
    <x v="6"/>
    <x v="63"/>
    <x v="17"/>
    <x v="10"/>
    <x v="83"/>
    <x v="74"/>
    <x v="69"/>
    <x v="4"/>
    <x v="80"/>
    <x v="34"/>
    <x v="0"/>
    <x v="0"/>
    <x v="22"/>
    <x v="61"/>
  </r>
  <r>
    <x v="0"/>
    <x v="89"/>
    <x v="35"/>
    <x v="84"/>
    <x v="0"/>
    <x v="85"/>
    <x v="83"/>
    <x v="84"/>
    <x v="41"/>
    <x v="64"/>
    <x v="2"/>
    <x v="9"/>
    <x v="21"/>
    <x v="75"/>
    <x v="70"/>
    <x v="4"/>
    <x v="81"/>
    <x v="33"/>
    <x v="0"/>
    <x v="0"/>
    <x v="22"/>
    <x v="62"/>
  </r>
  <r>
    <x v="0"/>
    <x v="90"/>
    <x v="10"/>
    <x v="85"/>
    <x v="0"/>
    <x v="86"/>
    <x v="84"/>
    <x v="85"/>
    <x v="14"/>
    <x v="65"/>
    <x v="0"/>
    <x v="9"/>
    <x v="84"/>
    <x v="76"/>
    <x v="71"/>
    <x v="4"/>
    <x v="69"/>
    <x v="50"/>
    <x v="0"/>
    <x v="0"/>
    <x v="30"/>
    <x v="11"/>
  </r>
  <r>
    <x v="0"/>
    <x v="91"/>
    <x v="10"/>
    <x v="86"/>
    <x v="0"/>
    <x v="87"/>
    <x v="85"/>
    <x v="86"/>
    <x v="29"/>
    <x v="55"/>
    <x v="1"/>
    <x v="9"/>
    <x v="85"/>
    <x v="77"/>
    <x v="12"/>
    <x v="4"/>
    <x v="82"/>
    <x v="27"/>
    <x v="0"/>
    <x v="0"/>
    <x v="30"/>
    <x v="63"/>
  </r>
  <r>
    <x v="0"/>
    <x v="92"/>
    <x v="16"/>
    <x v="87"/>
    <x v="0"/>
    <x v="88"/>
    <x v="86"/>
    <x v="87"/>
    <x v="42"/>
    <x v="4"/>
    <x v="9"/>
    <x v="13"/>
    <x v="86"/>
    <x v="78"/>
    <x v="72"/>
    <x v="0"/>
    <x v="83"/>
    <x v="51"/>
    <x v="1"/>
    <x v="0"/>
    <x v="57"/>
    <x v="64"/>
  </r>
  <r>
    <x v="0"/>
    <x v="93"/>
    <x v="36"/>
    <x v="88"/>
    <x v="0"/>
    <x v="89"/>
    <x v="87"/>
    <x v="88"/>
    <x v="43"/>
    <x v="66"/>
    <x v="3"/>
    <x v="9"/>
    <x v="87"/>
    <x v="79"/>
    <x v="73"/>
    <x v="4"/>
    <x v="84"/>
    <x v="5"/>
    <x v="1"/>
    <x v="1"/>
    <x v="6"/>
    <x v="22"/>
  </r>
  <r>
    <x v="0"/>
    <x v="94"/>
    <x v="37"/>
    <x v="89"/>
    <x v="0"/>
    <x v="90"/>
    <x v="88"/>
    <x v="89"/>
    <x v="9"/>
    <x v="30"/>
    <x v="1"/>
    <x v="8"/>
    <x v="88"/>
    <x v="80"/>
    <x v="34"/>
    <x v="3"/>
    <x v="85"/>
    <x v="52"/>
    <x v="0"/>
    <x v="0"/>
    <x v="22"/>
    <x v="65"/>
  </r>
  <r>
    <x v="0"/>
    <x v="95"/>
    <x v="10"/>
    <x v="90"/>
    <x v="0"/>
    <x v="91"/>
    <x v="89"/>
    <x v="90"/>
    <x v="14"/>
    <x v="14"/>
    <x v="1"/>
    <x v="9"/>
    <x v="89"/>
    <x v="81"/>
    <x v="74"/>
    <x v="4"/>
    <x v="86"/>
    <x v="53"/>
    <x v="0"/>
    <x v="0"/>
    <x v="22"/>
    <x v="66"/>
  </r>
  <r>
    <x v="0"/>
    <x v="96"/>
    <x v="0"/>
    <x v="91"/>
    <x v="0"/>
    <x v="92"/>
    <x v="90"/>
    <x v="91"/>
    <x v="19"/>
    <x v="67"/>
    <x v="1"/>
    <x v="2"/>
    <x v="90"/>
    <x v="34"/>
    <x v="74"/>
    <x v="4"/>
    <x v="87"/>
    <x v="33"/>
    <x v="0"/>
    <x v="0"/>
    <x v="51"/>
    <x v="67"/>
  </r>
  <r>
    <x v="0"/>
    <x v="97"/>
    <x v="0"/>
    <x v="92"/>
    <x v="0"/>
    <x v="93"/>
    <x v="90"/>
    <x v="92"/>
    <x v="3"/>
    <x v="68"/>
    <x v="18"/>
    <x v="1"/>
    <x v="52"/>
    <x v="82"/>
    <x v="66"/>
    <x v="1"/>
    <x v="88"/>
    <x v="44"/>
    <x v="0"/>
    <x v="0"/>
    <x v="58"/>
    <x v="68"/>
  </r>
  <r>
    <x v="0"/>
    <x v="98"/>
    <x v="38"/>
    <x v="93"/>
    <x v="0"/>
    <x v="94"/>
    <x v="91"/>
    <x v="93"/>
    <x v="2"/>
    <x v="69"/>
    <x v="2"/>
    <x v="0"/>
    <x v="91"/>
    <x v="83"/>
    <x v="75"/>
    <x v="4"/>
    <x v="89"/>
    <x v="8"/>
    <x v="0"/>
    <x v="0"/>
    <x v="6"/>
    <x v="69"/>
  </r>
  <r>
    <x v="0"/>
    <x v="99"/>
    <x v="38"/>
    <x v="93"/>
    <x v="0"/>
    <x v="95"/>
    <x v="91"/>
    <x v="93"/>
    <x v="2"/>
    <x v="69"/>
    <x v="2"/>
    <x v="0"/>
    <x v="91"/>
    <x v="83"/>
    <x v="75"/>
    <x v="4"/>
    <x v="89"/>
    <x v="54"/>
    <x v="0"/>
    <x v="0"/>
    <x v="6"/>
    <x v="69"/>
  </r>
  <r>
    <x v="1"/>
    <x v="100"/>
    <x v="39"/>
    <x v="94"/>
    <x v="4"/>
    <x v="96"/>
    <x v="92"/>
    <x v="94"/>
    <x v="44"/>
    <x v="70"/>
    <x v="19"/>
    <x v="14"/>
    <x v="92"/>
    <x v="84"/>
    <x v="76"/>
    <x v="6"/>
    <x v="90"/>
    <x v="55"/>
    <x v="5"/>
    <x v="3"/>
    <x v="22"/>
    <x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B44" firstHeaderRow="1" firstDataRow="1" firstDataCol="1"/>
  <pivotFields count="22">
    <pivotField compact="0" showAll="0"/>
    <pivotField compact="0" showAll="0"/>
    <pivotField axis="axisRow" compact="0" showAll="0">
      <items count="41">
        <item x="6"/>
        <item x="4"/>
        <item x="5"/>
        <item x="23"/>
        <item x="7"/>
        <item x="26"/>
        <item x="38"/>
        <item x="35"/>
        <item x="20"/>
        <item x="18"/>
        <item x="22"/>
        <item x="25"/>
        <item x="3"/>
        <item x="34"/>
        <item x="0"/>
        <item x="16"/>
        <item x="32"/>
        <item x="36"/>
        <item x="14"/>
        <item x="24"/>
        <item x="33"/>
        <item x="8"/>
        <item x="9"/>
        <item x="1"/>
        <item x="2"/>
        <item x="29"/>
        <item x="28"/>
        <item x="27"/>
        <item x="10"/>
        <item x="31"/>
        <item x="30"/>
        <item x="15"/>
        <item x="11"/>
        <item x="21"/>
        <item x="12"/>
        <item x="13"/>
        <item x="37"/>
        <item x="19"/>
        <item x="17"/>
        <item x="39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求和项:近30天销量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gp/help/seller/at-a-glance.html/ref=dp_merchant_link?ie=UTF8&amp;seller=A29MCH5IRHYPTY&amp;isAmazonFulfilled=1" TargetMode="Externa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amazon.com/Matching-Family-Pajamas-Christmas-Sleepwear/dp/B07ZCFQRHV/ref=zg_bs_1044894_3?_encoding=UTF8&amp;psc=1&amp;refRID=021Q0B1F6E735AMHCFH4" TargetMode="External"/><Relationship Id="rId3" Type="http://schemas.openxmlformats.org/officeDocument/2006/relationships/hyperlink" Target="https://www.amazon.com/SWOMOG-Pajamas-Sleeve-Sleepwear-Nightwear/dp/B08KP3GX1C/ref=zg_bs_1044894_6?_encoding=UTF8&amp;psc=1&amp;refRID=EAS2RJWPB8TVWZ7FTJ49" TargetMode="External"/><Relationship Id="rId2" Type="http://schemas.openxmlformats.org/officeDocument/2006/relationships/hyperlink" Target="https://www.amazon.com/Ekouaer-Womens-Sleepwear-Lingerie-Pajamas/dp/B01L8FUQPE/ref=zg_bs_1044894_1?_encoding=UTF8&amp;psc=1&amp;refRID=4ZS2K4FJNGHVFSK2DRFB" TargetMode="Externa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1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9" defaultRowHeight="13.5"/>
  <cols>
    <col min="1" max="1" width="8" style="47" customWidth="1"/>
    <col min="2" max="2" width="14" style="47" customWidth="1"/>
    <col min="3" max="3" width="13" style="47" customWidth="1"/>
    <col min="4" max="4" width="35" style="47" customWidth="1"/>
    <col min="5" max="5" width="20" style="47" customWidth="1"/>
    <col min="6" max="6" width="10" style="48" customWidth="1"/>
    <col min="7" max="7" width="13" style="48" customWidth="1"/>
    <col min="8" max="8" width="15" style="48" customWidth="1"/>
    <col min="9" max="9" width="10" style="49" customWidth="1"/>
    <col min="10" max="10" width="10" style="50" customWidth="1"/>
    <col min="11" max="11" width="10" style="49" customWidth="1"/>
    <col min="12" max="12" width="10" style="51" customWidth="1"/>
    <col min="13" max="13" width="10" style="48" customWidth="1"/>
    <col min="14" max="14" width="10" style="52" customWidth="1"/>
    <col min="15" max="16" width="10" style="53" customWidth="1"/>
    <col min="17" max="17" width="14" style="47" customWidth="1"/>
    <col min="18" max="21" width="10" style="48" customWidth="1"/>
    <col min="22" max="22" width="21" style="47" customWidth="1"/>
    <col min="23" max="16384" width="9" style="54"/>
  </cols>
  <sheetData>
    <row r="1" ht="27" customHeight="1" spans="1:22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6" t="s">
        <v>5</v>
      </c>
      <c r="G1" s="56" t="s">
        <v>6</v>
      </c>
      <c r="H1" s="56" t="s">
        <v>7</v>
      </c>
      <c r="I1" s="61" t="s">
        <v>8</v>
      </c>
      <c r="J1" s="62" t="s">
        <v>9</v>
      </c>
      <c r="K1" s="61" t="s">
        <v>10</v>
      </c>
      <c r="L1" s="63" t="s">
        <v>11</v>
      </c>
      <c r="M1" s="56" t="s">
        <v>12</v>
      </c>
      <c r="N1" s="64" t="s">
        <v>13</v>
      </c>
      <c r="O1" s="65" t="s">
        <v>14</v>
      </c>
      <c r="P1" s="66" t="s">
        <v>15</v>
      </c>
      <c r="Q1" s="55" t="s">
        <v>16</v>
      </c>
      <c r="R1" s="56" t="s">
        <v>17</v>
      </c>
      <c r="S1" s="56" t="s">
        <v>18</v>
      </c>
      <c r="T1" s="55" t="s">
        <v>19</v>
      </c>
      <c r="U1" s="55" t="s">
        <v>20</v>
      </c>
      <c r="V1" s="55" t="s">
        <v>21</v>
      </c>
    </row>
    <row r="2" ht="24" customHeight="1" spans="1:22">
      <c r="A2" s="57" t="s">
        <v>22</v>
      </c>
      <c r="B2" s="58" t="s">
        <v>23</v>
      </c>
      <c r="C2" s="58" t="s">
        <v>24</v>
      </c>
      <c r="D2" s="58" t="s">
        <v>25</v>
      </c>
      <c r="E2" s="58" t="s">
        <v>26</v>
      </c>
      <c r="F2" s="59">
        <v>229</v>
      </c>
      <c r="G2" s="59">
        <v>11386</v>
      </c>
      <c r="H2" s="59">
        <v>213373.64</v>
      </c>
      <c r="I2" s="67">
        <v>18.74</v>
      </c>
      <c r="J2" s="68">
        <v>0.6442</v>
      </c>
      <c r="K2" s="67">
        <v>2.92</v>
      </c>
      <c r="L2" s="69">
        <v>4.5</v>
      </c>
      <c r="M2" s="59">
        <v>9310</v>
      </c>
      <c r="N2" s="70">
        <v>0.1571</v>
      </c>
      <c r="O2" s="59">
        <v>1789</v>
      </c>
      <c r="P2" s="57" t="s">
        <v>27</v>
      </c>
      <c r="Q2" s="57" t="s">
        <v>28</v>
      </c>
      <c r="R2" s="59">
        <v>39</v>
      </c>
      <c r="S2" s="73">
        <v>1</v>
      </c>
      <c r="T2" s="57" t="s">
        <v>29</v>
      </c>
      <c r="U2" s="74" t="s">
        <v>30</v>
      </c>
      <c r="V2" s="74" t="s">
        <v>31</v>
      </c>
    </row>
    <row r="3" ht="24" customHeight="1" spans="1:22">
      <c r="A3" s="57" t="s">
        <v>22</v>
      </c>
      <c r="B3" s="58" t="s">
        <v>32</v>
      </c>
      <c r="C3" s="58" t="s">
        <v>33</v>
      </c>
      <c r="D3" s="58" t="s">
        <v>34</v>
      </c>
      <c r="E3" s="58" t="s">
        <v>26</v>
      </c>
      <c r="F3" s="59">
        <v>436</v>
      </c>
      <c r="G3" s="59">
        <v>10031</v>
      </c>
      <c r="H3" s="59">
        <v>290698.38</v>
      </c>
      <c r="I3" s="67">
        <v>28.98</v>
      </c>
      <c r="J3" s="68">
        <v>0.6154</v>
      </c>
      <c r="K3" s="67">
        <v>5.35</v>
      </c>
      <c r="L3" s="69">
        <v>4.5</v>
      </c>
      <c r="M3" s="59">
        <v>5361</v>
      </c>
      <c r="N3" s="70">
        <v>0.0656</v>
      </c>
      <c r="O3" s="59">
        <v>658</v>
      </c>
      <c r="P3" s="57" t="s">
        <v>35</v>
      </c>
      <c r="Q3" s="57" t="s">
        <v>36</v>
      </c>
      <c r="R3" s="59">
        <v>70</v>
      </c>
      <c r="S3" s="73">
        <v>1</v>
      </c>
      <c r="T3" s="57" t="s">
        <v>29</v>
      </c>
      <c r="U3" s="74" t="s">
        <v>37</v>
      </c>
      <c r="V3" s="74" t="s">
        <v>38</v>
      </c>
    </row>
    <row r="4" ht="24" customHeight="1" spans="1:22">
      <c r="A4" s="57" t="s">
        <v>22</v>
      </c>
      <c r="B4" s="58" t="s">
        <v>39</v>
      </c>
      <c r="C4" s="58" t="s">
        <v>24</v>
      </c>
      <c r="D4" s="58" t="s">
        <v>40</v>
      </c>
      <c r="E4" s="58" t="s">
        <v>26</v>
      </c>
      <c r="F4" s="59">
        <v>630</v>
      </c>
      <c r="G4" s="59">
        <v>9407</v>
      </c>
      <c r="H4" s="59">
        <v>376185.94</v>
      </c>
      <c r="I4" s="67">
        <v>39.99</v>
      </c>
      <c r="J4" s="68">
        <v>0.6662</v>
      </c>
      <c r="K4" s="67">
        <v>5.35</v>
      </c>
      <c r="L4" s="69">
        <v>4.4</v>
      </c>
      <c r="M4" s="59">
        <v>712</v>
      </c>
      <c r="N4" s="70">
        <v>0.0319</v>
      </c>
      <c r="O4" s="59">
        <v>300</v>
      </c>
      <c r="P4" s="57" t="s">
        <v>27</v>
      </c>
      <c r="Q4" s="57" t="s">
        <v>41</v>
      </c>
      <c r="R4" s="59">
        <v>28</v>
      </c>
      <c r="S4" s="73">
        <v>1</v>
      </c>
      <c r="T4" s="57" t="s">
        <v>29</v>
      </c>
      <c r="U4" s="74" t="s">
        <v>42</v>
      </c>
      <c r="V4" s="74" t="s">
        <v>43</v>
      </c>
    </row>
    <row r="5" ht="24" customHeight="1" spans="1:22">
      <c r="A5" s="57" t="s">
        <v>22</v>
      </c>
      <c r="B5" s="58" t="s">
        <v>44</v>
      </c>
      <c r="C5" s="58" t="s">
        <v>24</v>
      </c>
      <c r="D5" s="58" t="s">
        <v>40</v>
      </c>
      <c r="E5" s="58" t="s">
        <v>26</v>
      </c>
      <c r="F5" s="59">
        <v>630</v>
      </c>
      <c r="G5" s="59">
        <v>9407</v>
      </c>
      <c r="H5" s="59">
        <v>376185.94</v>
      </c>
      <c r="I5" s="67">
        <v>39.99</v>
      </c>
      <c r="J5" s="68">
        <v>0.6662</v>
      </c>
      <c r="K5" s="67">
        <v>5.35</v>
      </c>
      <c r="L5" s="69">
        <v>4.4</v>
      </c>
      <c r="M5" s="59">
        <v>712</v>
      </c>
      <c r="N5" s="70">
        <v>0.0338</v>
      </c>
      <c r="O5" s="59">
        <v>318</v>
      </c>
      <c r="P5" s="57" t="s">
        <v>45</v>
      </c>
      <c r="Q5" s="57" t="s">
        <v>41</v>
      </c>
      <c r="R5" s="59">
        <v>28</v>
      </c>
      <c r="S5" s="73">
        <v>1</v>
      </c>
      <c r="T5" s="57" t="s">
        <v>29</v>
      </c>
      <c r="U5" s="74" t="s">
        <v>42</v>
      </c>
      <c r="V5" s="74" t="s">
        <v>43</v>
      </c>
    </row>
    <row r="6" ht="24" customHeight="1" spans="1:22">
      <c r="A6" s="57" t="s">
        <v>22</v>
      </c>
      <c r="B6" s="58" t="s">
        <v>46</v>
      </c>
      <c r="C6" s="58" t="s">
        <v>47</v>
      </c>
      <c r="D6" s="58" t="s">
        <v>48</v>
      </c>
      <c r="E6" s="58" t="s">
        <v>26</v>
      </c>
      <c r="F6" s="59">
        <v>1488</v>
      </c>
      <c r="G6" s="59">
        <v>8519</v>
      </c>
      <c r="H6" s="59">
        <v>281041.8</v>
      </c>
      <c r="I6" s="67">
        <v>32.99</v>
      </c>
      <c r="J6" s="68">
        <v>0.6196</v>
      </c>
      <c r="K6" s="67">
        <v>5.95</v>
      </c>
      <c r="L6" s="69">
        <v>4.2</v>
      </c>
      <c r="M6" s="59">
        <v>1307</v>
      </c>
      <c r="N6" s="70">
        <v>0.0588</v>
      </c>
      <c r="O6" s="59">
        <v>501</v>
      </c>
      <c r="P6" s="57" t="s">
        <v>49</v>
      </c>
      <c r="Q6" s="57" t="s">
        <v>50</v>
      </c>
      <c r="R6" s="59">
        <v>129</v>
      </c>
      <c r="S6" s="73">
        <v>1</v>
      </c>
      <c r="T6" s="57" t="s">
        <v>29</v>
      </c>
      <c r="U6" s="74" t="s">
        <v>51</v>
      </c>
      <c r="V6" s="74" t="s">
        <v>52</v>
      </c>
    </row>
    <row r="7" ht="24" customHeight="1" spans="1:22">
      <c r="A7" s="57" t="s">
        <v>22</v>
      </c>
      <c r="B7" s="58" t="s">
        <v>53</v>
      </c>
      <c r="C7" s="58" t="s">
        <v>54</v>
      </c>
      <c r="D7" s="58" t="s">
        <v>55</v>
      </c>
      <c r="E7" s="58" t="s">
        <v>26</v>
      </c>
      <c r="F7" s="59">
        <v>364</v>
      </c>
      <c r="G7" s="59">
        <v>8303</v>
      </c>
      <c r="H7" s="59">
        <v>145219.47</v>
      </c>
      <c r="I7" s="67">
        <v>17.49</v>
      </c>
      <c r="J7" s="68">
        <v>0.5822</v>
      </c>
      <c r="K7" s="67">
        <v>3.81</v>
      </c>
      <c r="L7" s="69">
        <v>4.5</v>
      </c>
      <c r="M7" s="59">
        <v>6366</v>
      </c>
      <c r="N7" s="70">
        <v>0.0866</v>
      </c>
      <c r="O7" s="59">
        <v>719</v>
      </c>
      <c r="P7" s="57" t="s">
        <v>35</v>
      </c>
      <c r="Q7" s="57" t="s">
        <v>56</v>
      </c>
      <c r="R7" s="59">
        <v>37</v>
      </c>
      <c r="S7" s="73">
        <v>2</v>
      </c>
      <c r="T7" s="57" t="s">
        <v>29</v>
      </c>
      <c r="U7" s="74" t="s">
        <v>57</v>
      </c>
      <c r="V7" s="74" t="s">
        <v>58</v>
      </c>
    </row>
    <row r="8" ht="24" customHeight="1" spans="1:22">
      <c r="A8" s="57" t="s">
        <v>22</v>
      </c>
      <c r="B8" s="58" t="s">
        <v>59</v>
      </c>
      <c r="C8" s="58" t="s">
        <v>60</v>
      </c>
      <c r="D8" s="58" t="s">
        <v>61</v>
      </c>
      <c r="E8" s="58" t="s">
        <v>26</v>
      </c>
      <c r="F8" s="59">
        <v>11893</v>
      </c>
      <c r="G8" s="59">
        <v>7747</v>
      </c>
      <c r="H8" s="59">
        <v>195999.1</v>
      </c>
      <c r="I8" s="67">
        <v>25.3</v>
      </c>
      <c r="J8" s="68">
        <v>0.6063</v>
      </c>
      <c r="K8" s="67">
        <v>4.9</v>
      </c>
      <c r="L8" s="69">
        <v>4.4</v>
      </c>
      <c r="M8" s="59">
        <v>978</v>
      </c>
      <c r="N8" s="70">
        <v>0.0297</v>
      </c>
      <c r="O8" s="59">
        <v>230</v>
      </c>
      <c r="P8" s="57" t="s">
        <v>22</v>
      </c>
      <c r="Q8" s="57" t="s">
        <v>62</v>
      </c>
      <c r="R8" s="59">
        <v>12</v>
      </c>
      <c r="S8" s="73">
        <v>1</v>
      </c>
      <c r="T8" s="57" t="s">
        <v>63</v>
      </c>
      <c r="U8" s="74" t="s">
        <v>64</v>
      </c>
      <c r="V8" s="74" t="s">
        <v>65</v>
      </c>
    </row>
    <row r="9" ht="24" customHeight="1" spans="1:22">
      <c r="A9" s="57" t="s">
        <v>22</v>
      </c>
      <c r="B9" s="58" t="s">
        <v>66</v>
      </c>
      <c r="C9" s="58" t="s">
        <v>67</v>
      </c>
      <c r="D9" s="58" t="s">
        <v>68</v>
      </c>
      <c r="E9" s="58" t="s">
        <v>26</v>
      </c>
      <c r="F9" s="59">
        <v>567</v>
      </c>
      <c r="G9" s="59">
        <v>6670</v>
      </c>
      <c r="H9" s="59">
        <v>180023.3</v>
      </c>
      <c r="I9" s="67">
        <v>26.99</v>
      </c>
      <c r="J9" s="68">
        <v>0.6018</v>
      </c>
      <c r="K9" s="67">
        <v>5.35</v>
      </c>
      <c r="L9" s="69">
        <v>4.5</v>
      </c>
      <c r="M9" s="59">
        <v>4596</v>
      </c>
      <c r="N9" s="70">
        <v>0.078</v>
      </c>
      <c r="O9" s="59">
        <v>520</v>
      </c>
      <c r="P9" s="57" t="s">
        <v>27</v>
      </c>
      <c r="Q9" s="57" t="s">
        <v>69</v>
      </c>
      <c r="R9" s="59">
        <v>44</v>
      </c>
      <c r="S9" s="73">
        <v>1</v>
      </c>
      <c r="T9" s="57" t="s">
        <v>29</v>
      </c>
      <c r="U9" s="74" t="s">
        <v>70</v>
      </c>
      <c r="V9" s="74" t="s">
        <v>71</v>
      </c>
    </row>
    <row r="10" ht="24" customHeight="1" spans="1:22">
      <c r="A10" s="57" t="s">
        <v>22</v>
      </c>
      <c r="B10" s="58" t="s">
        <v>72</v>
      </c>
      <c r="C10" s="58" t="s">
        <v>73</v>
      </c>
      <c r="D10" s="58" t="s">
        <v>74</v>
      </c>
      <c r="E10" s="58" t="s">
        <v>26</v>
      </c>
      <c r="F10" s="59">
        <v>1145</v>
      </c>
      <c r="G10" s="59">
        <v>6334</v>
      </c>
      <c r="H10" s="59">
        <v>189956.66</v>
      </c>
      <c r="I10" s="67">
        <v>29.99</v>
      </c>
      <c r="J10" s="68">
        <v>0.5889</v>
      </c>
      <c r="K10" s="67">
        <v>6.33</v>
      </c>
      <c r="L10" s="69">
        <v>4.4</v>
      </c>
      <c r="M10" s="59">
        <v>1933</v>
      </c>
      <c r="N10" s="70">
        <v>0.0286</v>
      </c>
      <c r="O10" s="59">
        <v>181</v>
      </c>
      <c r="P10" s="57" t="s">
        <v>27</v>
      </c>
      <c r="Q10" s="57" t="s">
        <v>75</v>
      </c>
      <c r="R10" s="59">
        <v>97</v>
      </c>
      <c r="S10" s="73">
        <v>1</v>
      </c>
      <c r="T10" s="57" t="s">
        <v>29</v>
      </c>
      <c r="U10" s="74" t="s">
        <v>76</v>
      </c>
      <c r="V10" s="74" t="s">
        <v>77</v>
      </c>
    </row>
    <row r="11" ht="24" customHeight="1" spans="1:22">
      <c r="A11" s="57" t="s">
        <v>22</v>
      </c>
      <c r="B11" s="58" t="s">
        <v>78</v>
      </c>
      <c r="C11" s="58" t="s">
        <v>79</v>
      </c>
      <c r="D11" s="58" t="s">
        <v>80</v>
      </c>
      <c r="E11" s="58" t="s">
        <v>26</v>
      </c>
      <c r="F11" s="59">
        <v>1469</v>
      </c>
      <c r="G11" s="59">
        <v>6259</v>
      </c>
      <c r="H11" s="59">
        <v>156412.4</v>
      </c>
      <c r="I11" s="67">
        <v>24.99</v>
      </c>
      <c r="J11" s="68">
        <v>0.6475</v>
      </c>
      <c r="K11" s="67">
        <v>3.81</v>
      </c>
      <c r="L11" s="69">
        <v>4.4</v>
      </c>
      <c r="M11" s="59">
        <v>3470</v>
      </c>
      <c r="N11" s="70">
        <v>0.0626</v>
      </c>
      <c r="O11" s="59">
        <v>392</v>
      </c>
      <c r="P11" s="57" t="s">
        <v>45</v>
      </c>
      <c r="Q11" s="57" t="s">
        <v>81</v>
      </c>
      <c r="R11" s="59">
        <v>28</v>
      </c>
      <c r="S11" s="73">
        <v>1</v>
      </c>
      <c r="T11" s="57" t="s">
        <v>29</v>
      </c>
      <c r="U11" s="74" t="s">
        <v>82</v>
      </c>
      <c r="V11" s="74" t="s">
        <v>83</v>
      </c>
    </row>
    <row r="12" ht="24" customHeight="1" spans="1:22">
      <c r="A12" s="57" t="s">
        <v>22</v>
      </c>
      <c r="B12" s="58" t="s">
        <v>84</v>
      </c>
      <c r="C12" s="58" t="s">
        <v>85</v>
      </c>
      <c r="D12" s="58" t="s">
        <v>86</v>
      </c>
      <c r="E12" s="58" t="s">
        <v>26</v>
      </c>
      <c r="F12" s="59">
        <v>440</v>
      </c>
      <c r="G12" s="59">
        <v>5954</v>
      </c>
      <c r="H12" s="59">
        <v>160698.45</v>
      </c>
      <c r="I12" s="67">
        <v>26.99</v>
      </c>
      <c r="J12" s="68">
        <v>0.6018</v>
      </c>
      <c r="K12" s="67">
        <v>5.35</v>
      </c>
      <c r="L12" s="69">
        <v>4.4</v>
      </c>
      <c r="M12" s="59">
        <v>1430</v>
      </c>
      <c r="N12" s="70">
        <v>0.061</v>
      </c>
      <c r="O12" s="59">
        <v>363</v>
      </c>
      <c r="P12" s="57" t="s">
        <v>22</v>
      </c>
      <c r="Q12" s="57" t="s">
        <v>87</v>
      </c>
      <c r="R12" s="59">
        <v>17</v>
      </c>
      <c r="S12" s="73">
        <v>1</v>
      </c>
      <c r="T12" s="57" t="s">
        <v>29</v>
      </c>
      <c r="U12" s="74" t="s">
        <v>76</v>
      </c>
      <c r="V12" s="74" t="s">
        <v>77</v>
      </c>
    </row>
    <row r="13" ht="24" customHeight="1" spans="1:22">
      <c r="A13" s="57" t="s">
        <v>22</v>
      </c>
      <c r="B13" s="58" t="s">
        <v>88</v>
      </c>
      <c r="C13" s="58" t="s">
        <v>89</v>
      </c>
      <c r="D13" s="58" t="s">
        <v>90</v>
      </c>
      <c r="E13" s="58" t="s">
        <v>26</v>
      </c>
      <c r="F13" s="59">
        <v>1616</v>
      </c>
      <c r="G13" s="59">
        <v>5898</v>
      </c>
      <c r="H13" s="59">
        <v>117901.016</v>
      </c>
      <c r="I13" s="67">
        <v>19.99</v>
      </c>
      <c r="J13" s="68">
        <v>0.6094</v>
      </c>
      <c r="K13" s="67">
        <v>3.81</v>
      </c>
      <c r="L13" s="69">
        <v>4.5</v>
      </c>
      <c r="M13" s="59">
        <v>4397</v>
      </c>
      <c r="N13" s="70">
        <v>0.0656</v>
      </c>
      <c r="O13" s="59">
        <v>387</v>
      </c>
      <c r="P13" s="57" t="s">
        <v>27</v>
      </c>
      <c r="Q13" s="57" t="s">
        <v>91</v>
      </c>
      <c r="R13" s="59">
        <v>25</v>
      </c>
      <c r="S13" s="73">
        <v>1</v>
      </c>
      <c r="T13" s="57" t="s">
        <v>29</v>
      </c>
      <c r="U13" s="74" t="s">
        <v>92</v>
      </c>
      <c r="V13" s="74" t="s">
        <v>93</v>
      </c>
    </row>
    <row r="14" ht="24" customHeight="1" spans="1:22">
      <c r="A14" s="57" t="s">
        <v>22</v>
      </c>
      <c r="B14" s="58" t="s">
        <v>94</v>
      </c>
      <c r="C14" s="58" t="s">
        <v>95</v>
      </c>
      <c r="D14" s="58" t="s">
        <v>96</v>
      </c>
      <c r="E14" s="58" t="s">
        <v>97</v>
      </c>
      <c r="F14" s="59">
        <v>1396</v>
      </c>
      <c r="G14" s="59">
        <v>5817</v>
      </c>
      <c r="H14" s="59">
        <v>308242.84</v>
      </c>
      <c r="I14" s="67">
        <v>52.99</v>
      </c>
      <c r="J14" s="68">
        <v>0.6877</v>
      </c>
      <c r="K14" s="67">
        <v>5.95</v>
      </c>
      <c r="L14" s="69">
        <v>4.4</v>
      </c>
      <c r="M14" s="59">
        <v>427</v>
      </c>
      <c r="N14" s="70">
        <v>0.0048</v>
      </c>
      <c r="O14" s="59">
        <v>28</v>
      </c>
      <c r="P14" s="57" t="s">
        <v>49</v>
      </c>
      <c r="Q14" s="57" t="s">
        <v>98</v>
      </c>
      <c r="R14" s="59">
        <v>27</v>
      </c>
      <c r="S14" s="73">
        <v>1</v>
      </c>
      <c r="T14" s="57" t="s">
        <v>29</v>
      </c>
      <c r="U14" s="74" t="s">
        <v>99</v>
      </c>
      <c r="V14" s="74" t="s">
        <v>100</v>
      </c>
    </row>
    <row r="15" ht="24" customHeight="1" spans="1:22">
      <c r="A15" s="57" t="s">
        <v>22</v>
      </c>
      <c r="B15" s="58" t="s">
        <v>101</v>
      </c>
      <c r="C15" s="58" t="s">
        <v>95</v>
      </c>
      <c r="D15" s="58" t="s">
        <v>102</v>
      </c>
      <c r="E15" s="58" t="s">
        <v>26</v>
      </c>
      <c r="F15" s="59">
        <v>1063</v>
      </c>
      <c r="G15" s="59">
        <v>5724</v>
      </c>
      <c r="H15" s="59">
        <v>360554.78</v>
      </c>
      <c r="I15" s="67">
        <v>62.99</v>
      </c>
      <c r="J15" s="68">
        <v>0.6995</v>
      </c>
      <c r="K15" s="67">
        <v>6.33</v>
      </c>
      <c r="L15" s="69">
        <v>4.4</v>
      </c>
      <c r="M15" s="59">
        <v>1431</v>
      </c>
      <c r="N15" s="70">
        <v>0.0307</v>
      </c>
      <c r="O15" s="59">
        <v>176</v>
      </c>
      <c r="P15" s="57" t="s">
        <v>45</v>
      </c>
      <c r="Q15" s="57" t="s">
        <v>103</v>
      </c>
      <c r="R15" s="59">
        <v>13</v>
      </c>
      <c r="S15" s="73">
        <v>1</v>
      </c>
      <c r="T15" s="57" t="s">
        <v>29</v>
      </c>
      <c r="U15" s="74" t="s">
        <v>104</v>
      </c>
      <c r="V15" s="74" t="s">
        <v>105</v>
      </c>
    </row>
    <row r="16" ht="24" customHeight="1" spans="1:22">
      <c r="A16" s="57" t="s">
        <v>22</v>
      </c>
      <c r="B16" s="58" t="s">
        <v>106</v>
      </c>
      <c r="C16" s="58" t="s">
        <v>24</v>
      </c>
      <c r="D16" s="58" t="s">
        <v>107</v>
      </c>
      <c r="E16" s="58" t="s">
        <v>26</v>
      </c>
      <c r="F16" s="59">
        <v>1771</v>
      </c>
      <c r="G16" s="59">
        <v>5666</v>
      </c>
      <c r="H16" s="59">
        <v>192587.34</v>
      </c>
      <c r="I16" s="67">
        <v>33.99</v>
      </c>
      <c r="J16" s="68">
        <v>0.6426</v>
      </c>
      <c r="K16" s="67">
        <v>5.35</v>
      </c>
      <c r="L16" s="69">
        <v>4.5</v>
      </c>
      <c r="M16" s="59">
        <v>916</v>
      </c>
      <c r="N16" s="70">
        <v>0.0604</v>
      </c>
      <c r="O16" s="59">
        <v>342</v>
      </c>
      <c r="P16" s="57" t="s">
        <v>27</v>
      </c>
      <c r="Q16" s="57" t="s">
        <v>108</v>
      </c>
      <c r="R16" s="59">
        <v>30</v>
      </c>
      <c r="S16" s="73">
        <v>3</v>
      </c>
      <c r="T16" s="57" t="s">
        <v>29</v>
      </c>
      <c r="U16" s="74" t="s">
        <v>109</v>
      </c>
      <c r="V16" s="74" t="s">
        <v>110</v>
      </c>
    </row>
    <row r="17" ht="24" customHeight="1" spans="1:22">
      <c r="A17" s="57" t="s">
        <v>22</v>
      </c>
      <c r="B17" s="58" t="s">
        <v>111</v>
      </c>
      <c r="C17" s="58" t="s">
        <v>24</v>
      </c>
      <c r="D17" s="58" t="s">
        <v>112</v>
      </c>
      <c r="E17" s="58" t="s">
        <v>26</v>
      </c>
      <c r="F17" s="59">
        <v>981</v>
      </c>
      <c r="G17" s="59">
        <v>5639</v>
      </c>
      <c r="H17" s="59">
        <v>158117.56</v>
      </c>
      <c r="I17" s="67">
        <v>28.04</v>
      </c>
      <c r="J17" s="68">
        <v>0.6092</v>
      </c>
      <c r="K17" s="67">
        <v>5.35</v>
      </c>
      <c r="L17" s="69">
        <v>4.5</v>
      </c>
      <c r="M17" s="59">
        <v>4385</v>
      </c>
      <c r="N17" s="70">
        <v>0.0826</v>
      </c>
      <c r="O17" s="59">
        <v>466</v>
      </c>
      <c r="P17" s="57" t="s">
        <v>35</v>
      </c>
      <c r="Q17" s="57" t="s">
        <v>113</v>
      </c>
      <c r="R17" s="59">
        <v>47</v>
      </c>
      <c r="S17" s="73">
        <v>1</v>
      </c>
      <c r="T17" s="57" t="s">
        <v>29</v>
      </c>
      <c r="U17" s="75" t="s">
        <v>114</v>
      </c>
      <c r="V17" s="74" t="s">
        <v>115</v>
      </c>
    </row>
    <row r="18" ht="24" customHeight="1" spans="1:22">
      <c r="A18" s="57" t="s">
        <v>22</v>
      </c>
      <c r="B18" s="58" t="s">
        <v>116</v>
      </c>
      <c r="C18" s="58" t="s">
        <v>117</v>
      </c>
      <c r="D18" s="58" t="s">
        <v>118</v>
      </c>
      <c r="E18" s="58" t="s">
        <v>26</v>
      </c>
      <c r="F18" s="59">
        <v>1276</v>
      </c>
      <c r="G18" s="59">
        <v>5622</v>
      </c>
      <c r="H18" s="59">
        <v>252933.8</v>
      </c>
      <c r="I18" s="67">
        <v>44.99</v>
      </c>
      <c r="J18" s="68">
        <v>0.6811</v>
      </c>
      <c r="K18" s="67">
        <v>5.35</v>
      </c>
      <c r="L18" s="69">
        <v>4</v>
      </c>
      <c r="M18" s="59">
        <v>2715</v>
      </c>
      <c r="N18" s="70">
        <v>0.0647</v>
      </c>
      <c r="O18" s="59">
        <v>364</v>
      </c>
      <c r="P18" s="57" t="s">
        <v>49</v>
      </c>
      <c r="Q18" s="57" t="s">
        <v>119</v>
      </c>
      <c r="R18" s="59">
        <v>35</v>
      </c>
      <c r="S18" s="73">
        <v>2</v>
      </c>
      <c r="T18" s="57" t="s">
        <v>29</v>
      </c>
      <c r="U18" s="74" t="s">
        <v>120</v>
      </c>
      <c r="V18" s="74" t="s">
        <v>121</v>
      </c>
    </row>
    <row r="19" ht="24" customHeight="1" spans="1:22">
      <c r="A19" s="57" t="s">
        <v>22</v>
      </c>
      <c r="B19" s="58" t="s">
        <v>122</v>
      </c>
      <c r="C19" s="58" t="s">
        <v>95</v>
      </c>
      <c r="D19" s="58" t="s">
        <v>123</v>
      </c>
      <c r="E19" s="58" t="s">
        <v>26</v>
      </c>
      <c r="F19" s="59">
        <v>1261</v>
      </c>
      <c r="G19" s="59">
        <v>5199</v>
      </c>
      <c r="H19" s="59">
        <v>249500.02</v>
      </c>
      <c r="I19" s="67">
        <v>47.99</v>
      </c>
      <c r="J19" s="68">
        <v>0.676</v>
      </c>
      <c r="K19" s="67">
        <v>5.95</v>
      </c>
      <c r="L19" s="69">
        <v>4.4</v>
      </c>
      <c r="M19" s="59">
        <v>3864</v>
      </c>
      <c r="N19" s="70">
        <v>0.0598</v>
      </c>
      <c r="O19" s="59">
        <v>311</v>
      </c>
      <c r="P19" s="57" t="s">
        <v>49</v>
      </c>
      <c r="Q19" s="57" t="s">
        <v>124</v>
      </c>
      <c r="R19" s="59">
        <v>37</v>
      </c>
      <c r="S19" s="73">
        <v>1</v>
      </c>
      <c r="T19" s="57" t="s">
        <v>29</v>
      </c>
      <c r="U19" s="74" t="s">
        <v>125</v>
      </c>
      <c r="V19" s="74" t="s">
        <v>105</v>
      </c>
    </row>
    <row r="20" ht="24" customHeight="1" spans="1:22">
      <c r="A20" s="57" t="s">
        <v>22</v>
      </c>
      <c r="B20" s="58" t="s">
        <v>126</v>
      </c>
      <c r="C20" s="58" t="s">
        <v>127</v>
      </c>
      <c r="D20" s="58" t="s">
        <v>128</v>
      </c>
      <c r="E20" s="58" t="s">
        <v>26</v>
      </c>
      <c r="F20" s="59">
        <v>3160</v>
      </c>
      <c r="G20" s="59">
        <v>5105</v>
      </c>
      <c r="H20" s="59">
        <v>153098.95</v>
      </c>
      <c r="I20" s="67">
        <v>29.99</v>
      </c>
      <c r="J20" s="68">
        <v>0.669</v>
      </c>
      <c r="K20" s="67">
        <v>3.93</v>
      </c>
      <c r="L20" s="69">
        <v>3.7</v>
      </c>
      <c r="M20" s="59">
        <v>1876</v>
      </c>
      <c r="N20" s="70">
        <v>0.0578</v>
      </c>
      <c r="O20" s="59">
        <v>295</v>
      </c>
      <c r="P20" s="57" t="s">
        <v>45</v>
      </c>
      <c r="Q20" s="57" t="s">
        <v>129</v>
      </c>
      <c r="R20" s="59">
        <v>38</v>
      </c>
      <c r="S20" s="73">
        <v>1</v>
      </c>
      <c r="T20" s="57" t="s">
        <v>29</v>
      </c>
      <c r="U20" s="74" t="s">
        <v>130</v>
      </c>
      <c r="V20" s="74" t="s">
        <v>131</v>
      </c>
    </row>
    <row r="21" ht="24" customHeight="1" spans="1:22">
      <c r="A21" s="57" t="s">
        <v>22</v>
      </c>
      <c r="B21" s="58" t="s">
        <v>132</v>
      </c>
      <c r="C21" s="58" t="s">
        <v>85</v>
      </c>
      <c r="D21" s="58" t="s">
        <v>133</v>
      </c>
      <c r="E21" s="58" t="s">
        <v>26</v>
      </c>
      <c r="F21" s="59">
        <v>577</v>
      </c>
      <c r="G21" s="59">
        <v>4999</v>
      </c>
      <c r="H21" s="59">
        <v>124925.01</v>
      </c>
      <c r="I21" s="67">
        <v>24.99</v>
      </c>
      <c r="J21" s="68">
        <v>0.5859</v>
      </c>
      <c r="K21" s="67">
        <v>5.35</v>
      </c>
      <c r="L21" s="69">
        <v>4.4</v>
      </c>
      <c r="M21" s="59">
        <v>1399</v>
      </c>
      <c r="N21" s="70">
        <v>0.0176</v>
      </c>
      <c r="O21" s="59">
        <v>88</v>
      </c>
      <c r="P21" s="57" t="s">
        <v>35</v>
      </c>
      <c r="Q21" s="57" t="s">
        <v>134</v>
      </c>
      <c r="R21" s="59">
        <v>21</v>
      </c>
      <c r="S21" s="73">
        <v>2</v>
      </c>
      <c r="T21" s="57" t="s">
        <v>29</v>
      </c>
      <c r="U21" s="74" t="s">
        <v>76</v>
      </c>
      <c r="V21" s="74" t="s">
        <v>135</v>
      </c>
    </row>
    <row r="22" ht="24" customHeight="1" spans="1:22">
      <c r="A22" s="57" t="s">
        <v>22</v>
      </c>
      <c r="B22" s="58" t="s">
        <v>136</v>
      </c>
      <c r="C22" s="58" t="s">
        <v>85</v>
      </c>
      <c r="D22" s="58" t="s">
        <v>137</v>
      </c>
      <c r="E22" s="58" t="s">
        <v>26</v>
      </c>
      <c r="F22" s="59">
        <v>700</v>
      </c>
      <c r="G22" s="59">
        <v>4999</v>
      </c>
      <c r="H22" s="59">
        <v>149920.02</v>
      </c>
      <c r="I22" s="67">
        <v>29.99</v>
      </c>
      <c r="J22" s="68">
        <v>0.5763</v>
      </c>
      <c r="K22" s="67">
        <v>6.71</v>
      </c>
      <c r="L22" s="69">
        <v>4.3</v>
      </c>
      <c r="M22" s="59">
        <v>1049</v>
      </c>
      <c r="N22" s="70">
        <v>0.0176</v>
      </c>
      <c r="O22" s="59">
        <v>88</v>
      </c>
      <c r="P22" s="57" t="s">
        <v>22</v>
      </c>
      <c r="Q22" s="57" t="s">
        <v>129</v>
      </c>
      <c r="R22" s="59">
        <v>17</v>
      </c>
      <c r="S22" s="73">
        <v>1</v>
      </c>
      <c r="T22" s="57" t="s">
        <v>29</v>
      </c>
      <c r="U22" s="74" t="s">
        <v>76</v>
      </c>
      <c r="V22" s="74" t="s">
        <v>77</v>
      </c>
    </row>
    <row r="23" ht="24" customHeight="1" spans="1:22">
      <c r="A23" s="57" t="s">
        <v>22</v>
      </c>
      <c r="B23" s="58" t="s">
        <v>138</v>
      </c>
      <c r="C23" s="58" t="s">
        <v>139</v>
      </c>
      <c r="D23" s="58" t="s">
        <v>140</v>
      </c>
      <c r="E23" s="58" t="s">
        <v>26</v>
      </c>
      <c r="F23" s="59">
        <v>1380</v>
      </c>
      <c r="G23" s="59">
        <v>4754</v>
      </c>
      <c r="H23" s="59">
        <v>190112.47</v>
      </c>
      <c r="I23" s="67">
        <v>39.99</v>
      </c>
      <c r="J23" s="68">
        <v>0.6662</v>
      </c>
      <c r="K23" s="67">
        <v>5.35</v>
      </c>
      <c r="L23" s="69">
        <v>4.5</v>
      </c>
      <c r="M23" s="59">
        <v>586</v>
      </c>
      <c r="N23" s="70">
        <v>0.0198</v>
      </c>
      <c r="O23" s="59">
        <v>94</v>
      </c>
      <c r="P23" s="57" t="s">
        <v>45</v>
      </c>
      <c r="Q23" s="57" t="s">
        <v>141</v>
      </c>
      <c r="R23" s="59">
        <v>20</v>
      </c>
      <c r="S23" s="73">
        <v>1</v>
      </c>
      <c r="T23" s="57" t="s">
        <v>29</v>
      </c>
      <c r="U23" s="74" t="s">
        <v>142</v>
      </c>
      <c r="V23" s="74" t="s">
        <v>143</v>
      </c>
    </row>
    <row r="24" ht="24" customHeight="1" spans="1:22">
      <c r="A24" s="57" t="s">
        <v>22</v>
      </c>
      <c r="B24" s="58" t="s">
        <v>144</v>
      </c>
      <c r="C24" s="58" t="s">
        <v>139</v>
      </c>
      <c r="D24" s="58" t="s">
        <v>140</v>
      </c>
      <c r="E24" s="58" t="s">
        <v>26</v>
      </c>
      <c r="F24" s="59">
        <v>1380</v>
      </c>
      <c r="G24" s="59">
        <v>4754</v>
      </c>
      <c r="H24" s="59">
        <v>190112.47</v>
      </c>
      <c r="I24" s="67">
        <v>39.99</v>
      </c>
      <c r="J24" s="68">
        <v>0.664</v>
      </c>
      <c r="K24" s="67">
        <v>5.44</v>
      </c>
      <c r="L24" s="69">
        <v>4.5</v>
      </c>
      <c r="M24" s="59">
        <v>586</v>
      </c>
      <c r="N24" s="70">
        <v>0.0198</v>
      </c>
      <c r="O24" s="59">
        <v>94</v>
      </c>
      <c r="P24" s="57" t="s">
        <v>22</v>
      </c>
      <c r="Q24" s="57" t="s">
        <v>141</v>
      </c>
      <c r="R24" s="59">
        <v>96</v>
      </c>
      <c r="S24" s="73">
        <v>1</v>
      </c>
      <c r="T24" s="57" t="s">
        <v>29</v>
      </c>
      <c r="U24" s="74" t="s">
        <v>142</v>
      </c>
      <c r="V24" s="74" t="s">
        <v>143</v>
      </c>
    </row>
    <row r="25" ht="24" customHeight="1" spans="1:22">
      <c r="A25" s="57" t="s">
        <v>22</v>
      </c>
      <c r="B25" s="58" t="s">
        <v>145</v>
      </c>
      <c r="C25" s="58" t="s">
        <v>24</v>
      </c>
      <c r="D25" s="58" t="s">
        <v>146</v>
      </c>
      <c r="E25" s="58" t="s">
        <v>26</v>
      </c>
      <c r="F25" s="59">
        <v>2540</v>
      </c>
      <c r="G25" s="59">
        <v>4429</v>
      </c>
      <c r="H25" s="59">
        <v>172686.72</v>
      </c>
      <c r="I25" s="67">
        <v>38.99</v>
      </c>
      <c r="J25" s="68">
        <v>0.6605</v>
      </c>
      <c r="K25" s="67">
        <v>5.44</v>
      </c>
      <c r="L25" s="69">
        <v>4.5</v>
      </c>
      <c r="M25" s="59">
        <v>448</v>
      </c>
      <c r="N25" s="70">
        <v>0.0273</v>
      </c>
      <c r="O25" s="59">
        <v>121</v>
      </c>
      <c r="P25" s="57" t="s">
        <v>49</v>
      </c>
      <c r="Q25" s="57" t="s">
        <v>147</v>
      </c>
      <c r="R25" s="59">
        <v>21</v>
      </c>
      <c r="S25" s="73">
        <v>1</v>
      </c>
      <c r="T25" s="57" t="s">
        <v>29</v>
      </c>
      <c r="U25" s="74" t="s">
        <v>148</v>
      </c>
      <c r="V25" s="74" t="s">
        <v>149</v>
      </c>
    </row>
    <row r="26" ht="24" customHeight="1" spans="1:22">
      <c r="A26" s="57" t="s">
        <v>22</v>
      </c>
      <c r="B26" s="58" t="s">
        <v>150</v>
      </c>
      <c r="C26" s="58" t="s">
        <v>85</v>
      </c>
      <c r="D26" s="58" t="s">
        <v>151</v>
      </c>
      <c r="E26" s="58" t="s">
        <v>26</v>
      </c>
      <c r="F26" s="59">
        <v>2026</v>
      </c>
      <c r="G26" s="59">
        <v>3910</v>
      </c>
      <c r="H26" s="59">
        <v>117260.9</v>
      </c>
      <c r="I26" s="67">
        <v>29.99</v>
      </c>
      <c r="J26" s="68">
        <v>0.5763</v>
      </c>
      <c r="K26" s="67">
        <v>6.71</v>
      </c>
      <c r="L26" s="69">
        <v>3.9</v>
      </c>
      <c r="M26" s="59">
        <v>833</v>
      </c>
      <c r="N26" s="70">
        <v>0.0535</v>
      </c>
      <c r="O26" s="59">
        <v>209</v>
      </c>
      <c r="P26" s="57" t="s">
        <v>22</v>
      </c>
      <c r="Q26" s="57" t="s">
        <v>152</v>
      </c>
      <c r="R26" s="59">
        <v>76</v>
      </c>
      <c r="S26" s="73">
        <v>1</v>
      </c>
      <c r="T26" s="57" t="s">
        <v>29</v>
      </c>
      <c r="U26" s="74" t="s">
        <v>148</v>
      </c>
      <c r="V26" s="74" t="s">
        <v>77</v>
      </c>
    </row>
    <row r="27" ht="24" customHeight="1" spans="1:22">
      <c r="A27" s="57" t="s">
        <v>22</v>
      </c>
      <c r="B27" s="58" t="s">
        <v>153</v>
      </c>
      <c r="C27" s="58" t="s">
        <v>154</v>
      </c>
      <c r="D27" s="58" t="s">
        <v>155</v>
      </c>
      <c r="E27" s="58" t="s">
        <v>156</v>
      </c>
      <c r="F27" s="59">
        <v>289</v>
      </c>
      <c r="G27" s="59">
        <v>3881</v>
      </c>
      <c r="H27" s="59">
        <v>62057.188</v>
      </c>
      <c r="I27" s="67">
        <v>15.99</v>
      </c>
      <c r="J27" s="68">
        <v>0.5686</v>
      </c>
      <c r="K27" s="67">
        <v>3.7</v>
      </c>
      <c r="L27" s="69">
        <v>4.3</v>
      </c>
      <c r="M27" s="59">
        <v>721</v>
      </c>
      <c r="N27" s="70">
        <v>0</v>
      </c>
      <c r="O27" s="59">
        <v>0</v>
      </c>
      <c r="P27" s="57" t="s">
        <v>22</v>
      </c>
      <c r="Q27" s="57" t="s">
        <v>157</v>
      </c>
      <c r="R27" s="59">
        <v>59</v>
      </c>
      <c r="S27" s="73">
        <v>1</v>
      </c>
      <c r="T27" s="57" t="s">
        <v>29</v>
      </c>
      <c r="U27" s="74" t="s">
        <v>158</v>
      </c>
      <c r="V27" s="74" t="s">
        <v>159</v>
      </c>
    </row>
    <row r="28" ht="24" customHeight="1" spans="1:22">
      <c r="A28" s="57" t="s">
        <v>22</v>
      </c>
      <c r="B28" s="58" t="s">
        <v>160</v>
      </c>
      <c r="C28" s="58" t="s">
        <v>161</v>
      </c>
      <c r="D28" s="58" t="s">
        <v>162</v>
      </c>
      <c r="E28" s="58" t="s">
        <v>26</v>
      </c>
      <c r="F28" s="59">
        <v>4189</v>
      </c>
      <c r="G28" s="59">
        <v>3851</v>
      </c>
      <c r="H28" s="59">
        <v>92385.49</v>
      </c>
      <c r="I28" s="67">
        <v>23.99</v>
      </c>
      <c r="J28" s="68">
        <v>0.6412</v>
      </c>
      <c r="K28" s="67">
        <v>3.81</v>
      </c>
      <c r="L28" s="69">
        <v>4.7</v>
      </c>
      <c r="M28" s="59">
        <v>1515</v>
      </c>
      <c r="N28" s="70">
        <v>0.0589</v>
      </c>
      <c r="O28" s="59">
        <v>227</v>
      </c>
      <c r="P28" s="57" t="s">
        <v>35</v>
      </c>
      <c r="Q28" s="57" t="s">
        <v>163</v>
      </c>
      <c r="R28" s="59">
        <v>18</v>
      </c>
      <c r="S28" s="73">
        <v>1</v>
      </c>
      <c r="T28" s="57" t="s">
        <v>29</v>
      </c>
      <c r="U28" s="74" t="s">
        <v>164</v>
      </c>
      <c r="V28" s="74" t="s">
        <v>165</v>
      </c>
    </row>
    <row r="29" ht="24" customHeight="1" spans="1:22">
      <c r="A29" s="57" t="s">
        <v>22</v>
      </c>
      <c r="B29" s="58" t="s">
        <v>166</v>
      </c>
      <c r="C29" s="58" t="s">
        <v>85</v>
      </c>
      <c r="D29" s="58" t="s">
        <v>151</v>
      </c>
      <c r="E29" s="58" t="s">
        <v>26</v>
      </c>
      <c r="F29" s="59">
        <v>2026</v>
      </c>
      <c r="G29" s="59">
        <v>3786</v>
      </c>
      <c r="H29" s="59">
        <v>113542.14</v>
      </c>
      <c r="I29" s="67">
        <v>29.99</v>
      </c>
      <c r="J29" s="68">
        <v>0.6016</v>
      </c>
      <c r="K29" s="67">
        <v>5.95</v>
      </c>
      <c r="L29" s="69">
        <v>4.1</v>
      </c>
      <c r="M29" s="59">
        <v>1706</v>
      </c>
      <c r="N29" s="70">
        <v>0.0552</v>
      </c>
      <c r="O29" s="59">
        <v>209</v>
      </c>
      <c r="P29" s="57" t="s">
        <v>22</v>
      </c>
      <c r="Q29" s="57" t="s">
        <v>167</v>
      </c>
      <c r="R29" s="59">
        <v>61</v>
      </c>
      <c r="S29" s="73">
        <v>1</v>
      </c>
      <c r="T29" s="57" t="s">
        <v>29</v>
      </c>
      <c r="U29" s="74" t="s">
        <v>168</v>
      </c>
      <c r="V29" s="74" t="s">
        <v>169</v>
      </c>
    </row>
    <row r="30" ht="24" customHeight="1" spans="1:22">
      <c r="A30" s="57" t="s">
        <v>22</v>
      </c>
      <c r="B30" s="58" t="s">
        <v>170</v>
      </c>
      <c r="C30" s="58" t="s">
        <v>89</v>
      </c>
      <c r="D30" s="58" t="s">
        <v>171</v>
      </c>
      <c r="E30" s="58" t="s">
        <v>26</v>
      </c>
      <c r="F30" s="59">
        <v>4269</v>
      </c>
      <c r="G30" s="59">
        <v>3554</v>
      </c>
      <c r="H30" s="59">
        <v>138570.47</v>
      </c>
      <c r="I30" s="67">
        <v>38.99</v>
      </c>
      <c r="J30" s="68">
        <v>0.6628</v>
      </c>
      <c r="K30" s="67">
        <v>5.35</v>
      </c>
      <c r="L30" s="69">
        <v>4.5</v>
      </c>
      <c r="M30" s="59">
        <v>2127</v>
      </c>
      <c r="N30" s="70">
        <v>0.0273</v>
      </c>
      <c r="O30" s="59">
        <v>97</v>
      </c>
      <c r="P30" s="57" t="s">
        <v>27</v>
      </c>
      <c r="Q30" s="57" t="s">
        <v>172</v>
      </c>
      <c r="R30" s="59">
        <v>24</v>
      </c>
      <c r="S30" s="73">
        <v>1</v>
      </c>
      <c r="T30" s="57" t="s">
        <v>29</v>
      </c>
      <c r="U30" s="76"/>
      <c r="V30" s="74" t="s">
        <v>115</v>
      </c>
    </row>
    <row r="31" ht="24" customHeight="1" spans="1:22">
      <c r="A31" s="57" t="s">
        <v>22</v>
      </c>
      <c r="B31" s="58" t="s">
        <v>173</v>
      </c>
      <c r="C31" s="58" t="s">
        <v>24</v>
      </c>
      <c r="D31" s="58" t="s">
        <v>174</v>
      </c>
      <c r="E31" s="58" t="s">
        <v>26</v>
      </c>
      <c r="F31" s="59">
        <v>5215</v>
      </c>
      <c r="G31" s="59">
        <v>3503</v>
      </c>
      <c r="H31" s="59">
        <v>136581.97</v>
      </c>
      <c r="I31" s="67">
        <v>38.99</v>
      </c>
      <c r="J31" s="68">
        <v>0.6474</v>
      </c>
      <c r="K31" s="67">
        <v>5.95</v>
      </c>
      <c r="L31" s="69">
        <v>4.5</v>
      </c>
      <c r="M31" s="59">
        <v>409</v>
      </c>
      <c r="N31" s="70">
        <v>0.0508</v>
      </c>
      <c r="O31" s="59">
        <v>178</v>
      </c>
      <c r="P31" s="57" t="s">
        <v>22</v>
      </c>
      <c r="Q31" s="57" t="s">
        <v>175</v>
      </c>
      <c r="R31" s="59">
        <v>18</v>
      </c>
      <c r="S31" s="73">
        <v>1</v>
      </c>
      <c r="T31" s="57" t="s">
        <v>176</v>
      </c>
      <c r="U31" s="74" t="s">
        <v>177</v>
      </c>
      <c r="V31" s="74" t="s">
        <v>178</v>
      </c>
    </row>
    <row r="32" ht="24" customHeight="1" spans="1:22">
      <c r="A32" s="57" t="s">
        <v>22</v>
      </c>
      <c r="B32" s="58" t="s">
        <v>179</v>
      </c>
      <c r="C32" s="58" t="s">
        <v>24</v>
      </c>
      <c r="D32" s="58" t="s">
        <v>180</v>
      </c>
      <c r="E32" s="58" t="s">
        <v>26</v>
      </c>
      <c r="F32" s="59">
        <v>4170</v>
      </c>
      <c r="G32" s="59">
        <v>3337</v>
      </c>
      <c r="H32" s="59">
        <v>100076.63</v>
      </c>
      <c r="I32" s="67">
        <v>29.99</v>
      </c>
      <c r="J32" s="68">
        <v>0.673</v>
      </c>
      <c r="K32" s="67">
        <v>3.81</v>
      </c>
      <c r="L32" s="69">
        <v>4.4</v>
      </c>
      <c r="M32" s="59">
        <v>2611</v>
      </c>
      <c r="N32" s="70">
        <v>0.1034</v>
      </c>
      <c r="O32" s="59">
        <v>345</v>
      </c>
      <c r="P32" s="57" t="s">
        <v>22</v>
      </c>
      <c r="Q32" s="57" t="s">
        <v>181</v>
      </c>
      <c r="R32" s="59">
        <v>27</v>
      </c>
      <c r="S32" s="73">
        <v>2</v>
      </c>
      <c r="T32" s="57" t="s">
        <v>29</v>
      </c>
      <c r="U32" s="74" t="s">
        <v>177</v>
      </c>
      <c r="V32" s="74" t="s">
        <v>182</v>
      </c>
    </row>
    <row r="33" ht="24" customHeight="1" spans="1:22">
      <c r="A33" s="57" t="s">
        <v>22</v>
      </c>
      <c r="B33" s="58" t="s">
        <v>183</v>
      </c>
      <c r="C33" s="58" t="s">
        <v>184</v>
      </c>
      <c r="D33" s="58" t="s">
        <v>185</v>
      </c>
      <c r="E33" s="58" t="s">
        <v>26</v>
      </c>
      <c r="F33" s="59">
        <v>5321</v>
      </c>
      <c r="G33" s="59">
        <v>3297</v>
      </c>
      <c r="H33" s="59">
        <v>85689.03</v>
      </c>
      <c r="I33" s="67">
        <v>25.99</v>
      </c>
      <c r="J33" s="68">
        <v>0.6534</v>
      </c>
      <c r="K33" s="67">
        <v>3.81</v>
      </c>
      <c r="L33" s="69">
        <v>4</v>
      </c>
      <c r="M33" s="59">
        <v>3161</v>
      </c>
      <c r="N33" s="70">
        <v>0.1034</v>
      </c>
      <c r="O33" s="59">
        <v>341</v>
      </c>
      <c r="P33" s="57" t="s">
        <v>49</v>
      </c>
      <c r="Q33" s="57" t="s">
        <v>186</v>
      </c>
      <c r="R33" s="59">
        <v>33</v>
      </c>
      <c r="S33" s="73">
        <v>1</v>
      </c>
      <c r="T33" s="57" t="s">
        <v>29</v>
      </c>
      <c r="U33" s="74" t="s">
        <v>187</v>
      </c>
      <c r="V33" s="74" t="s">
        <v>188</v>
      </c>
    </row>
    <row r="34" ht="24" customHeight="1" spans="1:22">
      <c r="A34" s="57" t="s">
        <v>22</v>
      </c>
      <c r="B34" s="58" t="s">
        <v>189</v>
      </c>
      <c r="C34" s="58" t="s">
        <v>79</v>
      </c>
      <c r="D34" s="58" t="s">
        <v>190</v>
      </c>
      <c r="E34" s="58" t="s">
        <v>26</v>
      </c>
      <c r="F34" s="59">
        <v>4568</v>
      </c>
      <c r="G34" s="59">
        <v>3274</v>
      </c>
      <c r="H34" s="59">
        <v>117831.266</v>
      </c>
      <c r="I34" s="67">
        <v>35.99</v>
      </c>
      <c r="J34" s="68">
        <v>0.6514</v>
      </c>
      <c r="K34" s="67">
        <v>5.35</v>
      </c>
      <c r="L34" s="69">
        <v>4.5</v>
      </c>
      <c r="M34" s="59">
        <v>1228</v>
      </c>
      <c r="N34" s="70">
        <v>0.0745</v>
      </c>
      <c r="O34" s="59">
        <v>244</v>
      </c>
      <c r="P34" s="57" t="s">
        <v>35</v>
      </c>
      <c r="Q34" s="57" t="s">
        <v>191</v>
      </c>
      <c r="R34" s="59">
        <v>22</v>
      </c>
      <c r="S34" s="73">
        <v>1</v>
      </c>
      <c r="T34" s="57" t="s">
        <v>29</v>
      </c>
      <c r="U34" s="74" t="s">
        <v>192</v>
      </c>
      <c r="V34" s="74" t="s">
        <v>115</v>
      </c>
    </row>
    <row r="35" ht="24" customHeight="1" spans="1:22">
      <c r="A35" s="57" t="s">
        <v>22</v>
      </c>
      <c r="B35" s="58" t="s">
        <v>193</v>
      </c>
      <c r="C35" s="58" t="s">
        <v>194</v>
      </c>
      <c r="D35" s="58" t="s">
        <v>195</v>
      </c>
      <c r="E35" s="58" t="s">
        <v>26</v>
      </c>
      <c r="F35" s="59">
        <v>11498</v>
      </c>
      <c r="G35" s="59">
        <v>3205</v>
      </c>
      <c r="H35" s="59">
        <v>112142.95</v>
      </c>
      <c r="I35" s="67">
        <v>34.99</v>
      </c>
      <c r="J35" s="68">
        <v>0.6471</v>
      </c>
      <c r="K35" s="67">
        <v>5.35</v>
      </c>
      <c r="L35" s="69">
        <v>4.1</v>
      </c>
      <c r="M35" s="59">
        <v>33</v>
      </c>
      <c r="N35" s="70">
        <v>0.0122</v>
      </c>
      <c r="O35" s="59">
        <v>39</v>
      </c>
      <c r="P35" s="57" t="s">
        <v>35</v>
      </c>
      <c r="Q35" s="57" t="s">
        <v>196</v>
      </c>
      <c r="R35" s="59">
        <v>38</v>
      </c>
      <c r="S35" s="73">
        <v>2</v>
      </c>
      <c r="T35" s="57" t="s">
        <v>29</v>
      </c>
      <c r="U35" s="74" t="s">
        <v>197</v>
      </c>
      <c r="V35" s="74" t="s">
        <v>198</v>
      </c>
    </row>
    <row r="36" ht="24" customHeight="1" spans="1:22">
      <c r="A36" s="57" t="s">
        <v>22</v>
      </c>
      <c r="B36" s="58" t="s">
        <v>199</v>
      </c>
      <c r="C36" s="58" t="s">
        <v>24</v>
      </c>
      <c r="D36" s="58" t="s">
        <v>200</v>
      </c>
      <c r="E36" s="58" t="s">
        <v>26</v>
      </c>
      <c r="F36" s="59">
        <v>4144</v>
      </c>
      <c r="G36" s="59">
        <v>3194</v>
      </c>
      <c r="H36" s="59">
        <v>102176.06</v>
      </c>
      <c r="I36" s="67">
        <v>31.99</v>
      </c>
      <c r="J36" s="68">
        <v>0.5324</v>
      </c>
      <c r="K36" s="67">
        <v>5.35</v>
      </c>
      <c r="L36" s="69">
        <v>4.4</v>
      </c>
      <c r="M36" s="59">
        <v>368</v>
      </c>
      <c r="N36" s="70">
        <v>0.0466</v>
      </c>
      <c r="O36" s="59">
        <v>149</v>
      </c>
      <c r="P36" s="57" t="s">
        <v>22</v>
      </c>
      <c r="Q36" s="57" t="s">
        <v>201</v>
      </c>
      <c r="R36" s="59">
        <v>14</v>
      </c>
      <c r="S36" s="73">
        <v>3</v>
      </c>
      <c r="T36" s="57" t="s">
        <v>29</v>
      </c>
      <c r="U36" s="74" t="s">
        <v>148</v>
      </c>
      <c r="V36" s="74" t="s">
        <v>110</v>
      </c>
    </row>
    <row r="37" ht="24" customHeight="1" spans="1:22">
      <c r="A37" s="57" t="s">
        <v>22</v>
      </c>
      <c r="B37" s="58" t="s">
        <v>202</v>
      </c>
      <c r="C37" s="58" t="s">
        <v>203</v>
      </c>
      <c r="D37" s="58" t="s">
        <v>204</v>
      </c>
      <c r="E37" s="58" t="s">
        <v>205</v>
      </c>
      <c r="F37" s="59">
        <v>1266</v>
      </c>
      <c r="G37" s="59">
        <v>3102</v>
      </c>
      <c r="H37" s="59">
        <v>83722.98</v>
      </c>
      <c r="I37" s="67">
        <v>26.99</v>
      </c>
      <c r="J37" s="68">
        <v>0.6018</v>
      </c>
      <c r="K37" s="67">
        <v>5.35</v>
      </c>
      <c r="L37" s="69">
        <v>4.6</v>
      </c>
      <c r="M37" s="59">
        <v>1038</v>
      </c>
      <c r="N37" s="70">
        <v>0.1064</v>
      </c>
      <c r="O37" s="59">
        <v>330</v>
      </c>
      <c r="P37" s="57" t="s">
        <v>45</v>
      </c>
      <c r="Q37" s="57" t="s">
        <v>206</v>
      </c>
      <c r="R37" s="59">
        <v>38</v>
      </c>
      <c r="S37" s="73">
        <v>1</v>
      </c>
      <c r="T37" s="57" t="s">
        <v>29</v>
      </c>
      <c r="U37" s="76"/>
      <c r="V37" s="74" t="s">
        <v>207</v>
      </c>
    </row>
    <row r="38" ht="24" customHeight="1" spans="1:22">
      <c r="A38" s="57" t="s">
        <v>22</v>
      </c>
      <c r="B38" s="58" t="s">
        <v>208</v>
      </c>
      <c r="C38" s="58" t="s">
        <v>209</v>
      </c>
      <c r="D38" s="58" t="s">
        <v>210</v>
      </c>
      <c r="E38" s="58" t="s">
        <v>26</v>
      </c>
      <c r="F38" s="59">
        <v>4983</v>
      </c>
      <c r="G38" s="59">
        <v>3062</v>
      </c>
      <c r="H38" s="59">
        <v>61209.38</v>
      </c>
      <c r="I38" s="67">
        <v>20.99</v>
      </c>
      <c r="J38" s="68">
        <v>0.6094</v>
      </c>
      <c r="K38" s="67">
        <v>3.81</v>
      </c>
      <c r="L38" s="69">
        <v>4.5</v>
      </c>
      <c r="M38" s="59">
        <v>1112</v>
      </c>
      <c r="N38" s="70">
        <v>0.0444</v>
      </c>
      <c r="O38" s="59">
        <v>136</v>
      </c>
      <c r="P38" s="57" t="s">
        <v>22</v>
      </c>
      <c r="Q38" s="57" t="s">
        <v>211</v>
      </c>
      <c r="R38" s="59">
        <v>20</v>
      </c>
      <c r="S38" s="73">
        <v>1</v>
      </c>
      <c r="T38" s="57" t="s">
        <v>29</v>
      </c>
      <c r="U38" s="74" t="s">
        <v>192</v>
      </c>
      <c r="V38" s="74" t="s">
        <v>212</v>
      </c>
    </row>
    <row r="39" ht="24" customHeight="1" spans="1:22">
      <c r="A39" s="57" t="s">
        <v>22</v>
      </c>
      <c r="B39" s="58" t="s">
        <v>213</v>
      </c>
      <c r="C39" s="58" t="s">
        <v>95</v>
      </c>
      <c r="D39" s="58" t="s">
        <v>214</v>
      </c>
      <c r="E39" s="58" t="s">
        <v>26</v>
      </c>
      <c r="F39" s="59">
        <v>3909</v>
      </c>
      <c r="G39" s="59">
        <v>2978</v>
      </c>
      <c r="H39" s="59">
        <v>163760.22</v>
      </c>
      <c r="I39" s="67">
        <v>54.99</v>
      </c>
      <c r="J39" s="68">
        <v>0.7273</v>
      </c>
      <c r="K39" s="67">
        <v>4</v>
      </c>
      <c r="L39" s="69">
        <v>4.6</v>
      </c>
      <c r="M39" s="59">
        <v>299</v>
      </c>
      <c r="N39" s="70">
        <v>0.0101</v>
      </c>
      <c r="O39" s="59">
        <v>30</v>
      </c>
      <c r="P39" s="57" t="s">
        <v>49</v>
      </c>
      <c r="Q39" s="57" t="s">
        <v>215</v>
      </c>
      <c r="R39" s="59">
        <v>27</v>
      </c>
      <c r="S39" s="73">
        <v>1</v>
      </c>
      <c r="T39" s="57" t="s">
        <v>29</v>
      </c>
      <c r="U39" s="74" t="s">
        <v>216</v>
      </c>
      <c r="V39" s="74" t="s">
        <v>217</v>
      </c>
    </row>
    <row r="40" ht="24" customHeight="1" spans="1:22">
      <c r="A40" s="57" t="s">
        <v>22</v>
      </c>
      <c r="B40" s="58" t="s">
        <v>218</v>
      </c>
      <c r="C40" s="58" t="s">
        <v>219</v>
      </c>
      <c r="D40" s="58" t="s">
        <v>220</v>
      </c>
      <c r="E40" s="58" t="s">
        <v>26</v>
      </c>
      <c r="F40" s="59">
        <v>3502</v>
      </c>
      <c r="G40" s="59">
        <v>2761</v>
      </c>
      <c r="H40" s="59">
        <v>63475.39</v>
      </c>
      <c r="I40" s="67">
        <v>22.99</v>
      </c>
      <c r="J40" s="68">
        <v>0.5673</v>
      </c>
      <c r="K40" s="67">
        <v>5.35</v>
      </c>
      <c r="L40" s="69">
        <v>4</v>
      </c>
      <c r="M40" s="59">
        <v>112</v>
      </c>
      <c r="N40" s="70">
        <v>0.0098</v>
      </c>
      <c r="O40" s="59">
        <v>27</v>
      </c>
      <c r="P40" s="57" t="s">
        <v>49</v>
      </c>
      <c r="Q40" s="57" t="s">
        <v>221</v>
      </c>
      <c r="R40" s="59">
        <v>11</v>
      </c>
      <c r="S40" s="73">
        <v>1</v>
      </c>
      <c r="T40" s="57" t="s">
        <v>63</v>
      </c>
      <c r="U40" s="74" t="s">
        <v>222</v>
      </c>
      <c r="V40" s="74" t="s">
        <v>115</v>
      </c>
    </row>
    <row r="41" ht="24" customHeight="1" spans="1:22">
      <c r="A41" s="57" t="s">
        <v>22</v>
      </c>
      <c r="B41" s="58" t="s">
        <v>223</v>
      </c>
      <c r="C41" s="58" t="s">
        <v>89</v>
      </c>
      <c r="D41" s="58" t="s">
        <v>224</v>
      </c>
      <c r="E41" s="58" t="s">
        <v>26</v>
      </c>
      <c r="F41" s="59">
        <v>5267</v>
      </c>
      <c r="G41" s="59">
        <v>2664</v>
      </c>
      <c r="H41" s="59">
        <v>79893.36</v>
      </c>
      <c r="I41" s="67">
        <v>29.99</v>
      </c>
      <c r="J41" s="68">
        <v>0.6216</v>
      </c>
      <c r="K41" s="67">
        <v>5.35</v>
      </c>
      <c r="L41" s="69">
        <v>4.6</v>
      </c>
      <c r="M41" s="59">
        <v>1845</v>
      </c>
      <c r="N41" s="70">
        <v>0.0634</v>
      </c>
      <c r="O41" s="59">
        <v>169</v>
      </c>
      <c r="P41" s="57" t="s">
        <v>225</v>
      </c>
      <c r="Q41" s="57" t="s">
        <v>226</v>
      </c>
      <c r="R41" s="59">
        <v>141</v>
      </c>
      <c r="S41" s="73">
        <v>1</v>
      </c>
      <c r="T41" s="57" t="s">
        <v>29</v>
      </c>
      <c r="U41" s="74" t="s">
        <v>227</v>
      </c>
      <c r="V41" s="74" t="s">
        <v>228</v>
      </c>
    </row>
    <row r="42" ht="24" customHeight="1" spans="1:22">
      <c r="A42" s="57" t="s">
        <v>22</v>
      </c>
      <c r="B42" s="58" t="s">
        <v>229</v>
      </c>
      <c r="C42" s="58" t="s">
        <v>95</v>
      </c>
      <c r="D42" s="58" t="s">
        <v>230</v>
      </c>
      <c r="E42" s="58" t="s">
        <v>26</v>
      </c>
      <c r="F42" s="59">
        <v>12048</v>
      </c>
      <c r="G42" s="59">
        <v>2648</v>
      </c>
      <c r="H42" s="59">
        <v>71469.516</v>
      </c>
      <c r="I42" s="67">
        <v>26.99</v>
      </c>
      <c r="J42" s="68">
        <v>0.6018</v>
      </c>
      <c r="K42" s="67">
        <v>5.35</v>
      </c>
      <c r="L42" s="69">
        <v>4.2</v>
      </c>
      <c r="M42" s="59">
        <v>83</v>
      </c>
      <c r="N42" s="70">
        <v>0.0045</v>
      </c>
      <c r="O42" s="59">
        <v>12</v>
      </c>
      <c r="P42" s="57" t="s">
        <v>35</v>
      </c>
      <c r="Q42" s="57" t="s">
        <v>231</v>
      </c>
      <c r="R42" s="59">
        <v>28</v>
      </c>
      <c r="S42" s="73">
        <v>1</v>
      </c>
      <c r="T42" s="57" t="s">
        <v>29</v>
      </c>
      <c r="U42" s="74" t="s">
        <v>232</v>
      </c>
      <c r="V42" s="74" t="s">
        <v>233</v>
      </c>
    </row>
    <row r="43" ht="24" customHeight="1" spans="1:22">
      <c r="A43" s="57" t="s">
        <v>22</v>
      </c>
      <c r="B43" s="58" t="s">
        <v>234</v>
      </c>
      <c r="C43" s="58" t="s">
        <v>235</v>
      </c>
      <c r="D43" s="58" t="s">
        <v>236</v>
      </c>
      <c r="E43" s="58" t="s">
        <v>26</v>
      </c>
      <c r="F43" s="59">
        <v>6913</v>
      </c>
      <c r="G43" s="59">
        <v>2637</v>
      </c>
      <c r="H43" s="59">
        <v>57987.63</v>
      </c>
      <c r="I43" s="67">
        <v>21.99</v>
      </c>
      <c r="J43" s="68">
        <v>0.6267</v>
      </c>
      <c r="K43" s="67">
        <v>3.81</v>
      </c>
      <c r="L43" s="69">
        <v>4.1</v>
      </c>
      <c r="M43" s="59">
        <v>456</v>
      </c>
      <c r="N43" s="70">
        <v>0.0747</v>
      </c>
      <c r="O43" s="59">
        <v>197</v>
      </c>
      <c r="P43" s="57" t="s">
        <v>27</v>
      </c>
      <c r="Q43" s="57" t="s">
        <v>237</v>
      </c>
      <c r="R43" s="59">
        <v>74</v>
      </c>
      <c r="S43" s="73">
        <v>1</v>
      </c>
      <c r="T43" s="57" t="s">
        <v>29</v>
      </c>
      <c r="U43" s="75" t="s">
        <v>57</v>
      </c>
      <c r="V43" s="75" t="s">
        <v>238</v>
      </c>
    </row>
    <row r="44" ht="24" customHeight="1" spans="1:22">
      <c r="A44" s="57" t="s">
        <v>22</v>
      </c>
      <c r="B44" s="58" t="s">
        <v>239</v>
      </c>
      <c r="C44" s="58" t="s">
        <v>95</v>
      </c>
      <c r="D44" s="58" t="s">
        <v>240</v>
      </c>
      <c r="E44" s="58" t="s">
        <v>26</v>
      </c>
      <c r="F44" s="59">
        <v>4372</v>
      </c>
      <c r="G44" s="59">
        <v>2400</v>
      </c>
      <c r="H44" s="59">
        <v>139176</v>
      </c>
      <c r="I44" s="67">
        <v>57.99</v>
      </c>
      <c r="J44" s="68">
        <v>0.7077</v>
      </c>
      <c r="K44" s="67">
        <v>5.35</v>
      </c>
      <c r="L44" s="69">
        <v>4.5</v>
      </c>
      <c r="M44" s="59">
        <v>657</v>
      </c>
      <c r="N44" s="70">
        <v>0.0158</v>
      </c>
      <c r="O44" s="59">
        <v>38</v>
      </c>
      <c r="P44" s="57" t="s">
        <v>27</v>
      </c>
      <c r="Q44" s="57" t="s">
        <v>124</v>
      </c>
      <c r="R44" s="59">
        <v>67</v>
      </c>
      <c r="S44" s="73">
        <v>1</v>
      </c>
      <c r="T44" s="57" t="s">
        <v>29</v>
      </c>
      <c r="U44" s="74" t="s">
        <v>241</v>
      </c>
      <c r="V44" s="74" t="s">
        <v>105</v>
      </c>
    </row>
    <row r="45" ht="24" customHeight="1" spans="1:22">
      <c r="A45" s="57" t="s">
        <v>22</v>
      </c>
      <c r="B45" s="58" t="s">
        <v>242</v>
      </c>
      <c r="C45" s="58" t="s">
        <v>95</v>
      </c>
      <c r="D45" s="58" t="s">
        <v>243</v>
      </c>
      <c r="E45" s="58" t="s">
        <v>26</v>
      </c>
      <c r="F45" s="59">
        <v>10767</v>
      </c>
      <c r="G45" s="59">
        <v>2225</v>
      </c>
      <c r="H45" s="59">
        <v>104552.75</v>
      </c>
      <c r="I45" s="67">
        <v>46.99</v>
      </c>
      <c r="J45" s="68">
        <v>0.6862</v>
      </c>
      <c r="K45" s="67">
        <v>5.35</v>
      </c>
      <c r="L45" s="69">
        <v>4.3</v>
      </c>
      <c r="M45" s="59">
        <v>856</v>
      </c>
      <c r="N45" s="70">
        <v>0.0584</v>
      </c>
      <c r="O45" s="59">
        <v>130</v>
      </c>
      <c r="P45" s="57" t="s">
        <v>22</v>
      </c>
      <c r="Q45" s="57" t="s">
        <v>244</v>
      </c>
      <c r="R45" s="59">
        <v>93</v>
      </c>
      <c r="S45" s="73">
        <v>1</v>
      </c>
      <c r="T45" s="57" t="s">
        <v>29</v>
      </c>
      <c r="U45" s="74" t="s">
        <v>245</v>
      </c>
      <c r="V45" s="74" t="s">
        <v>105</v>
      </c>
    </row>
    <row r="46" ht="24" customHeight="1" spans="1:22">
      <c r="A46" s="57" t="s">
        <v>22</v>
      </c>
      <c r="B46" s="58" t="s">
        <v>246</v>
      </c>
      <c r="C46" s="58" t="s">
        <v>95</v>
      </c>
      <c r="D46" s="58" t="s">
        <v>247</v>
      </c>
      <c r="E46" s="58" t="s">
        <v>26</v>
      </c>
      <c r="F46" s="59">
        <v>2569</v>
      </c>
      <c r="G46" s="59">
        <v>2221</v>
      </c>
      <c r="H46" s="59">
        <v>133237.8</v>
      </c>
      <c r="I46" s="67">
        <v>59.99</v>
      </c>
      <c r="J46" s="68">
        <v>0.6838</v>
      </c>
      <c r="K46" s="67">
        <v>6.97</v>
      </c>
      <c r="L46" s="69">
        <v>4.4</v>
      </c>
      <c r="M46" s="59">
        <v>1965</v>
      </c>
      <c r="N46" s="70">
        <v>0.0743</v>
      </c>
      <c r="O46" s="59">
        <v>165</v>
      </c>
      <c r="P46" s="57" t="s">
        <v>27</v>
      </c>
      <c r="Q46" s="57" t="s">
        <v>248</v>
      </c>
      <c r="R46" s="59">
        <v>22</v>
      </c>
      <c r="S46" s="73">
        <v>1</v>
      </c>
      <c r="T46" s="57" t="s">
        <v>29</v>
      </c>
      <c r="U46" s="75" t="s">
        <v>249</v>
      </c>
      <c r="V46" s="75" t="s">
        <v>250</v>
      </c>
    </row>
    <row r="47" ht="24" customHeight="1" spans="1:22">
      <c r="A47" s="57" t="s">
        <v>22</v>
      </c>
      <c r="B47" s="58" t="s">
        <v>251</v>
      </c>
      <c r="C47" s="58" t="s">
        <v>252</v>
      </c>
      <c r="D47" s="58" t="s">
        <v>253</v>
      </c>
      <c r="E47" s="58" t="s">
        <v>156</v>
      </c>
      <c r="F47" s="59">
        <v>4850</v>
      </c>
      <c r="G47" s="59">
        <v>2192</v>
      </c>
      <c r="H47" s="59">
        <v>37242.08</v>
      </c>
      <c r="I47" s="67">
        <v>21.99</v>
      </c>
      <c r="J47" s="68">
        <v>0.5757</v>
      </c>
      <c r="K47" s="67">
        <v>3.81</v>
      </c>
      <c r="L47" s="69">
        <v>4.8</v>
      </c>
      <c r="M47" s="59">
        <v>1161</v>
      </c>
      <c r="N47" s="70">
        <v>0.0561</v>
      </c>
      <c r="O47" s="59">
        <v>123</v>
      </c>
      <c r="P47" s="57" t="s">
        <v>22</v>
      </c>
      <c r="Q47" s="57" t="s">
        <v>254</v>
      </c>
      <c r="R47" s="59">
        <v>20</v>
      </c>
      <c r="S47" s="73">
        <v>1</v>
      </c>
      <c r="T47" s="57" t="s">
        <v>29</v>
      </c>
      <c r="U47" s="76"/>
      <c r="V47" s="74" t="s">
        <v>255</v>
      </c>
    </row>
    <row r="48" ht="24" customHeight="1" spans="1:22">
      <c r="A48" s="57" t="s">
        <v>22</v>
      </c>
      <c r="B48" s="58" t="s">
        <v>256</v>
      </c>
      <c r="C48" s="58" t="s">
        <v>257</v>
      </c>
      <c r="D48" s="58" t="s">
        <v>258</v>
      </c>
      <c r="E48" s="58" t="s">
        <v>26</v>
      </c>
      <c r="F48" s="59">
        <v>1352</v>
      </c>
      <c r="G48" s="59">
        <v>2168</v>
      </c>
      <c r="H48" s="59">
        <v>69354.32</v>
      </c>
      <c r="I48" s="67">
        <v>31.99</v>
      </c>
      <c r="J48" s="68">
        <v>0.6021</v>
      </c>
      <c r="K48" s="67">
        <v>6.33</v>
      </c>
      <c r="L48" s="69">
        <v>4.2</v>
      </c>
      <c r="M48" s="59">
        <v>3292</v>
      </c>
      <c r="N48" s="70">
        <v>0.4654</v>
      </c>
      <c r="O48" s="59">
        <v>1009</v>
      </c>
      <c r="P48" s="57" t="s">
        <v>225</v>
      </c>
      <c r="Q48" s="57" t="s">
        <v>259</v>
      </c>
      <c r="R48" s="59">
        <v>29</v>
      </c>
      <c r="S48" s="73">
        <v>1</v>
      </c>
      <c r="T48" s="57" t="s">
        <v>29</v>
      </c>
      <c r="U48" s="74" t="s">
        <v>142</v>
      </c>
      <c r="V48" s="74" t="s">
        <v>260</v>
      </c>
    </row>
    <row r="49" ht="24" customHeight="1" spans="1:22">
      <c r="A49" s="57" t="s">
        <v>22</v>
      </c>
      <c r="B49" s="58" t="s">
        <v>261</v>
      </c>
      <c r="C49" s="58" t="s">
        <v>184</v>
      </c>
      <c r="D49" s="58" t="s">
        <v>262</v>
      </c>
      <c r="E49" s="58" t="s">
        <v>26</v>
      </c>
      <c r="F49" s="59">
        <v>10299</v>
      </c>
      <c r="G49" s="59">
        <v>2132</v>
      </c>
      <c r="H49" s="59">
        <v>57542.68</v>
      </c>
      <c r="I49" s="67">
        <v>26.99</v>
      </c>
      <c r="J49" s="68">
        <v>0.6588</v>
      </c>
      <c r="K49" s="67">
        <v>3.81</v>
      </c>
      <c r="L49" s="69">
        <v>4.3</v>
      </c>
      <c r="M49" s="59">
        <v>1270</v>
      </c>
      <c r="N49" s="70">
        <v>0.0901</v>
      </c>
      <c r="O49" s="59">
        <v>192</v>
      </c>
      <c r="P49" s="57" t="s">
        <v>22</v>
      </c>
      <c r="Q49" s="57" t="s">
        <v>263</v>
      </c>
      <c r="R49" s="59">
        <v>15</v>
      </c>
      <c r="S49" s="73">
        <v>1</v>
      </c>
      <c r="T49" s="57" t="s">
        <v>29</v>
      </c>
      <c r="U49" s="74" t="s">
        <v>264</v>
      </c>
      <c r="V49" s="74" t="s">
        <v>265</v>
      </c>
    </row>
    <row r="50" ht="24" customHeight="1" spans="1:22">
      <c r="A50" s="57" t="s">
        <v>22</v>
      </c>
      <c r="B50" s="58" t="s">
        <v>266</v>
      </c>
      <c r="C50" s="58" t="s">
        <v>95</v>
      </c>
      <c r="D50" s="58" t="s">
        <v>267</v>
      </c>
      <c r="E50" s="58" t="s">
        <v>26</v>
      </c>
      <c r="F50" s="59">
        <v>5567</v>
      </c>
      <c r="G50" s="59">
        <v>2114</v>
      </c>
      <c r="H50" s="59">
        <v>73968.87</v>
      </c>
      <c r="I50" s="67">
        <v>34.99</v>
      </c>
      <c r="J50" s="68">
        <v>0.6911</v>
      </c>
      <c r="K50" s="67">
        <v>3.81</v>
      </c>
      <c r="L50" s="69">
        <v>4.4</v>
      </c>
      <c r="M50" s="59">
        <v>288</v>
      </c>
      <c r="N50" s="70">
        <v>0.008</v>
      </c>
      <c r="O50" s="59">
        <v>17</v>
      </c>
      <c r="P50" s="57" t="s">
        <v>22</v>
      </c>
      <c r="Q50" s="57" t="s">
        <v>268</v>
      </c>
      <c r="R50" s="59">
        <v>32</v>
      </c>
      <c r="S50" s="73">
        <v>1</v>
      </c>
      <c r="T50" s="57" t="s">
        <v>29</v>
      </c>
      <c r="U50" s="74" t="s">
        <v>241</v>
      </c>
      <c r="V50" s="74" t="s">
        <v>105</v>
      </c>
    </row>
    <row r="51" ht="24" customHeight="1" spans="1:22">
      <c r="A51" s="57" t="s">
        <v>22</v>
      </c>
      <c r="B51" s="58" t="s">
        <v>269</v>
      </c>
      <c r="C51" s="58" t="s">
        <v>89</v>
      </c>
      <c r="D51" s="58" t="s">
        <v>270</v>
      </c>
      <c r="E51" s="58" t="s">
        <v>26</v>
      </c>
      <c r="F51" s="59">
        <v>8183</v>
      </c>
      <c r="G51" s="59">
        <v>2113</v>
      </c>
      <c r="H51" s="59">
        <v>71820.875</v>
      </c>
      <c r="I51" s="67">
        <v>33.99</v>
      </c>
      <c r="J51" s="68">
        <v>0.6426</v>
      </c>
      <c r="K51" s="67">
        <v>5.35</v>
      </c>
      <c r="L51" s="69">
        <v>4.6</v>
      </c>
      <c r="M51" s="59">
        <v>912</v>
      </c>
      <c r="N51" s="70">
        <v>0.0615</v>
      </c>
      <c r="O51" s="59">
        <v>130</v>
      </c>
      <c r="P51" s="57" t="s">
        <v>22</v>
      </c>
      <c r="Q51" s="57" t="s">
        <v>271</v>
      </c>
      <c r="R51" s="59">
        <v>21</v>
      </c>
      <c r="S51" s="73">
        <v>1</v>
      </c>
      <c r="T51" s="57" t="s">
        <v>29</v>
      </c>
      <c r="U51" s="74" t="s">
        <v>272</v>
      </c>
      <c r="V51" s="74" t="s">
        <v>273</v>
      </c>
    </row>
    <row r="52" ht="24" customHeight="1" spans="1:22">
      <c r="A52" s="57" t="s">
        <v>22</v>
      </c>
      <c r="B52" s="58" t="s">
        <v>274</v>
      </c>
      <c r="C52" s="58" t="s">
        <v>95</v>
      </c>
      <c r="D52" s="58" t="s">
        <v>275</v>
      </c>
      <c r="E52" s="58" t="s">
        <v>26</v>
      </c>
      <c r="F52" s="59">
        <v>8630</v>
      </c>
      <c r="G52" s="59">
        <v>2071</v>
      </c>
      <c r="H52" s="59">
        <v>82819.3</v>
      </c>
      <c r="I52" s="67">
        <v>39.99</v>
      </c>
      <c r="J52" s="68">
        <v>0.7047</v>
      </c>
      <c r="K52" s="67">
        <v>3.81</v>
      </c>
      <c r="L52" s="69">
        <v>4.6</v>
      </c>
      <c r="M52" s="59">
        <v>166</v>
      </c>
      <c r="N52" s="70">
        <v>0.0043</v>
      </c>
      <c r="O52" s="59">
        <v>9</v>
      </c>
      <c r="P52" s="57" t="s">
        <v>22</v>
      </c>
      <c r="Q52" s="57" t="s">
        <v>276</v>
      </c>
      <c r="R52" s="59">
        <v>25</v>
      </c>
      <c r="S52" s="73">
        <v>1</v>
      </c>
      <c r="T52" s="57" t="s">
        <v>29</v>
      </c>
      <c r="U52" s="76"/>
      <c r="V52" s="76"/>
    </row>
    <row r="53" ht="24" customHeight="1" spans="1:22">
      <c r="A53" s="57" t="s">
        <v>22</v>
      </c>
      <c r="B53" s="58" t="s">
        <v>277</v>
      </c>
      <c r="C53" s="58" t="s">
        <v>95</v>
      </c>
      <c r="D53" s="58" t="s">
        <v>278</v>
      </c>
      <c r="E53" s="58" t="s">
        <v>26</v>
      </c>
      <c r="F53" s="59">
        <v>7013</v>
      </c>
      <c r="G53" s="59">
        <v>1987</v>
      </c>
      <c r="H53" s="59">
        <v>139070.12</v>
      </c>
      <c r="I53" s="67">
        <v>69.99</v>
      </c>
      <c r="J53" s="68">
        <v>0.7141</v>
      </c>
      <c r="K53" s="67">
        <v>6.01</v>
      </c>
      <c r="L53" s="69">
        <v>4.7</v>
      </c>
      <c r="M53" s="59">
        <v>124</v>
      </c>
      <c r="N53" s="70">
        <v>0.0096</v>
      </c>
      <c r="O53" s="59">
        <v>19</v>
      </c>
      <c r="P53" s="57" t="s">
        <v>22</v>
      </c>
      <c r="Q53" s="57" t="s">
        <v>279</v>
      </c>
      <c r="R53" s="59">
        <v>32</v>
      </c>
      <c r="S53" s="73">
        <v>1</v>
      </c>
      <c r="T53" s="57" t="s">
        <v>29</v>
      </c>
      <c r="U53" s="74" t="s">
        <v>280</v>
      </c>
      <c r="V53" s="74" t="s">
        <v>281</v>
      </c>
    </row>
    <row r="54" ht="24" customHeight="1" spans="1:22">
      <c r="A54" s="57" t="s">
        <v>22</v>
      </c>
      <c r="B54" s="58" t="s">
        <v>282</v>
      </c>
      <c r="C54" s="58" t="s">
        <v>95</v>
      </c>
      <c r="D54" s="58" t="s">
        <v>283</v>
      </c>
      <c r="E54" s="58" t="s">
        <v>26</v>
      </c>
      <c r="F54" s="59">
        <v>4334</v>
      </c>
      <c r="G54" s="59">
        <v>1852</v>
      </c>
      <c r="H54" s="59">
        <v>107397.484</v>
      </c>
      <c r="I54" s="67">
        <v>57.99</v>
      </c>
      <c r="J54" s="68">
        <v>0.7077</v>
      </c>
      <c r="K54" s="67">
        <v>5.35</v>
      </c>
      <c r="L54" s="69">
        <v>4.5</v>
      </c>
      <c r="M54" s="59">
        <v>826</v>
      </c>
      <c r="N54" s="70">
        <v>0.0373</v>
      </c>
      <c r="O54" s="59">
        <v>69</v>
      </c>
      <c r="P54" s="57" t="s">
        <v>22</v>
      </c>
      <c r="Q54" s="57" t="s">
        <v>103</v>
      </c>
      <c r="R54" s="59">
        <v>19</v>
      </c>
      <c r="S54" s="73">
        <v>1</v>
      </c>
      <c r="T54" s="57" t="s">
        <v>29</v>
      </c>
      <c r="U54" s="74" t="s">
        <v>284</v>
      </c>
      <c r="V54" s="74" t="s">
        <v>105</v>
      </c>
    </row>
    <row r="55" ht="24" customHeight="1" spans="1:22">
      <c r="A55" s="57" t="s">
        <v>22</v>
      </c>
      <c r="B55" s="58" t="s">
        <v>285</v>
      </c>
      <c r="C55" s="58" t="s">
        <v>95</v>
      </c>
      <c r="D55" s="58" t="s">
        <v>286</v>
      </c>
      <c r="E55" s="58" t="s">
        <v>26</v>
      </c>
      <c r="F55" s="59">
        <v>6964</v>
      </c>
      <c r="G55" s="59">
        <v>1841</v>
      </c>
      <c r="H55" s="59">
        <v>101236.59</v>
      </c>
      <c r="I55" s="67">
        <v>54.99</v>
      </c>
      <c r="J55" s="68">
        <v>0.7027</v>
      </c>
      <c r="K55" s="67">
        <v>5.35</v>
      </c>
      <c r="L55" s="69">
        <v>4.5</v>
      </c>
      <c r="M55" s="59">
        <v>830</v>
      </c>
      <c r="N55" s="70">
        <v>0.0065</v>
      </c>
      <c r="O55" s="59">
        <v>12</v>
      </c>
      <c r="P55" s="57" t="s">
        <v>35</v>
      </c>
      <c r="Q55" s="57" t="s">
        <v>287</v>
      </c>
      <c r="R55" s="59">
        <v>89</v>
      </c>
      <c r="S55" s="73">
        <v>1</v>
      </c>
      <c r="T55" s="57" t="s">
        <v>29</v>
      </c>
      <c r="U55" s="75" t="s">
        <v>51</v>
      </c>
      <c r="V55" s="74" t="s">
        <v>105</v>
      </c>
    </row>
    <row r="56" ht="24" customHeight="1" spans="1:22">
      <c r="A56" s="57" t="s">
        <v>22</v>
      </c>
      <c r="B56" s="58" t="s">
        <v>288</v>
      </c>
      <c r="C56" s="58" t="s">
        <v>289</v>
      </c>
      <c r="D56" s="58" t="s">
        <v>290</v>
      </c>
      <c r="E56" s="58" t="s">
        <v>26</v>
      </c>
      <c r="F56" s="59">
        <v>2257</v>
      </c>
      <c r="G56" s="59">
        <v>1818</v>
      </c>
      <c r="H56" s="59">
        <v>61793.824</v>
      </c>
      <c r="I56" s="67">
        <v>33.99</v>
      </c>
      <c r="J56" s="68">
        <v>0.6426</v>
      </c>
      <c r="K56" s="67">
        <v>5.35</v>
      </c>
      <c r="L56" s="69">
        <v>4.3</v>
      </c>
      <c r="M56" s="59">
        <v>248</v>
      </c>
      <c r="N56" s="70">
        <v>0.0237</v>
      </c>
      <c r="O56" s="59">
        <v>43</v>
      </c>
      <c r="P56" s="57" t="s">
        <v>35</v>
      </c>
      <c r="Q56" s="57" t="s">
        <v>291</v>
      </c>
      <c r="R56" s="59">
        <v>49</v>
      </c>
      <c r="S56" s="73">
        <v>1</v>
      </c>
      <c r="T56" s="57" t="s">
        <v>29</v>
      </c>
      <c r="U56" s="74" t="s">
        <v>292</v>
      </c>
      <c r="V56" s="74" t="s">
        <v>293</v>
      </c>
    </row>
    <row r="57" ht="24" customHeight="1" spans="1:22">
      <c r="A57" s="57" t="s">
        <v>22</v>
      </c>
      <c r="B57" s="58" t="s">
        <v>294</v>
      </c>
      <c r="C57" s="58" t="s">
        <v>95</v>
      </c>
      <c r="D57" s="58" t="s">
        <v>295</v>
      </c>
      <c r="E57" s="58" t="s">
        <v>26</v>
      </c>
      <c r="F57" s="59">
        <v>5780</v>
      </c>
      <c r="G57" s="60">
        <v>1810</v>
      </c>
      <c r="H57" s="60">
        <v>81431.91</v>
      </c>
      <c r="I57" s="67">
        <v>44.99</v>
      </c>
      <c r="J57" s="68">
        <v>0.6509</v>
      </c>
      <c r="K57" s="71">
        <v>6.71</v>
      </c>
      <c r="L57" s="72">
        <v>4.6</v>
      </c>
      <c r="M57" s="60">
        <v>569</v>
      </c>
      <c r="N57" s="70">
        <v>0.0315</v>
      </c>
      <c r="O57" s="60">
        <v>57</v>
      </c>
      <c r="P57" s="57" t="s">
        <v>22</v>
      </c>
      <c r="Q57" s="57" t="s">
        <v>296</v>
      </c>
      <c r="R57" s="59">
        <v>46</v>
      </c>
      <c r="S57" s="73">
        <v>1</v>
      </c>
      <c r="T57" s="57" t="s">
        <v>29</v>
      </c>
      <c r="U57" s="74" t="s">
        <v>284</v>
      </c>
      <c r="V57" s="74" t="s">
        <v>105</v>
      </c>
    </row>
    <row r="58" ht="24" customHeight="1" spans="1:22">
      <c r="A58" s="57" t="s">
        <v>22</v>
      </c>
      <c r="B58" s="58" t="s">
        <v>297</v>
      </c>
      <c r="C58" s="58" t="s">
        <v>95</v>
      </c>
      <c r="D58" s="58" t="s">
        <v>298</v>
      </c>
      <c r="E58" s="58" t="s">
        <v>26</v>
      </c>
      <c r="F58" s="59">
        <v>6704</v>
      </c>
      <c r="G58" s="59">
        <v>1793</v>
      </c>
      <c r="H58" s="59">
        <v>116527.06</v>
      </c>
      <c r="I58" s="67">
        <v>64.99</v>
      </c>
      <c r="J58" s="68">
        <v>0.7085</v>
      </c>
      <c r="K58" s="67">
        <v>5.95</v>
      </c>
      <c r="L58" s="69">
        <v>4.4</v>
      </c>
      <c r="M58" s="59">
        <v>679</v>
      </c>
      <c r="N58" s="70">
        <v>0.2242</v>
      </c>
      <c r="O58" s="59">
        <v>402</v>
      </c>
      <c r="P58" s="57" t="s">
        <v>22</v>
      </c>
      <c r="Q58" s="57" t="s">
        <v>103</v>
      </c>
      <c r="R58" s="59">
        <v>134</v>
      </c>
      <c r="S58" s="73">
        <v>1</v>
      </c>
      <c r="T58" s="57" t="s">
        <v>29</v>
      </c>
      <c r="U58" s="74" t="s">
        <v>299</v>
      </c>
      <c r="V58" s="74" t="s">
        <v>105</v>
      </c>
    </row>
    <row r="59" ht="24" customHeight="1" spans="1:22">
      <c r="A59" s="57" t="s">
        <v>22</v>
      </c>
      <c r="B59" s="58" t="s">
        <v>300</v>
      </c>
      <c r="C59" s="58" t="s">
        <v>301</v>
      </c>
      <c r="D59" s="58" t="s">
        <v>302</v>
      </c>
      <c r="E59" s="58" t="s">
        <v>26</v>
      </c>
      <c r="F59" s="59">
        <v>14842</v>
      </c>
      <c r="G59" s="59">
        <v>1756</v>
      </c>
      <c r="H59" s="59">
        <v>54418.44</v>
      </c>
      <c r="I59" s="67">
        <v>30.99</v>
      </c>
      <c r="J59" s="68">
        <v>0.6274</v>
      </c>
      <c r="K59" s="67">
        <v>5.35</v>
      </c>
      <c r="L59" s="69">
        <v>4.3</v>
      </c>
      <c r="M59" s="59">
        <v>49</v>
      </c>
      <c r="N59" s="70">
        <v>0.0046</v>
      </c>
      <c r="O59" s="59">
        <v>8</v>
      </c>
      <c r="P59" s="57" t="s">
        <v>49</v>
      </c>
      <c r="Q59" s="57" t="s">
        <v>303</v>
      </c>
      <c r="R59" s="59">
        <v>14</v>
      </c>
      <c r="S59" s="73">
        <v>1</v>
      </c>
      <c r="T59" s="57" t="s">
        <v>29</v>
      </c>
      <c r="U59" s="75" t="s">
        <v>304</v>
      </c>
      <c r="V59" s="74" t="s">
        <v>305</v>
      </c>
    </row>
    <row r="60" ht="24" customHeight="1" spans="1:22">
      <c r="A60" s="57" t="s">
        <v>22</v>
      </c>
      <c r="B60" s="58" t="s">
        <v>306</v>
      </c>
      <c r="C60" s="58" t="s">
        <v>301</v>
      </c>
      <c r="D60" s="58" t="s">
        <v>302</v>
      </c>
      <c r="E60" s="58" t="s">
        <v>26</v>
      </c>
      <c r="F60" s="59">
        <v>14154</v>
      </c>
      <c r="G60" s="59">
        <v>1756</v>
      </c>
      <c r="H60" s="59">
        <v>54418.44</v>
      </c>
      <c r="I60" s="67">
        <v>30.99</v>
      </c>
      <c r="J60" s="68">
        <v>0.6274</v>
      </c>
      <c r="K60" s="67">
        <v>5.35</v>
      </c>
      <c r="L60" s="69">
        <v>4.3</v>
      </c>
      <c r="M60" s="59">
        <v>49</v>
      </c>
      <c r="N60" s="70">
        <v>0.0046</v>
      </c>
      <c r="O60" s="59">
        <v>8</v>
      </c>
      <c r="P60" s="57" t="s">
        <v>49</v>
      </c>
      <c r="Q60" s="57" t="s">
        <v>303</v>
      </c>
      <c r="R60" s="59">
        <v>149</v>
      </c>
      <c r="S60" s="73">
        <v>1</v>
      </c>
      <c r="T60" s="57" t="s">
        <v>29</v>
      </c>
      <c r="U60" s="74" t="s">
        <v>307</v>
      </c>
      <c r="V60" s="74" t="s">
        <v>308</v>
      </c>
    </row>
    <row r="61" ht="24" customHeight="1" spans="1:22">
      <c r="A61" s="57" t="s">
        <v>22</v>
      </c>
      <c r="B61" s="58" t="s">
        <v>309</v>
      </c>
      <c r="C61" s="58" t="s">
        <v>24</v>
      </c>
      <c r="D61" s="58" t="s">
        <v>310</v>
      </c>
      <c r="E61" s="58" t="s">
        <v>26</v>
      </c>
      <c r="F61" s="59">
        <v>7302</v>
      </c>
      <c r="G61" s="59">
        <v>1750</v>
      </c>
      <c r="H61" s="59">
        <v>76982.5</v>
      </c>
      <c r="I61" s="67">
        <v>43.99</v>
      </c>
      <c r="J61" s="68">
        <v>0.6784</v>
      </c>
      <c r="K61" s="67">
        <v>5.35</v>
      </c>
      <c r="L61" s="69">
        <v>4.5</v>
      </c>
      <c r="M61" s="59">
        <v>4221</v>
      </c>
      <c r="N61" s="70">
        <v>0.064</v>
      </c>
      <c r="O61" s="59">
        <v>112</v>
      </c>
      <c r="P61" s="57" t="s">
        <v>49</v>
      </c>
      <c r="Q61" s="57" t="s">
        <v>311</v>
      </c>
      <c r="R61" s="59">
        <v>337</v>
      </c>
      <c r="S61" s="73">
        <v>1</v>
      </c>
      <c r="T61" s="57" t="s">
        <v>29</v>
      </c>
      <c r="U61" s="74" t="s">
        <v>312</v>
      </c>
      <c r="V61" s="74" t="s">
        <v>115</v>
      </c>
    </row>
    <row r="62" ht="24" customHeight="1" spans="1:22">
      <c r="A62" s="57" t="s">
        <v>22</v>
      </c>
      <c r="B62" s="58" t="s">
        <v>313</v>
      </c>
      <c r="C62" s="58" t="s">
        <v>24</v>
      </c>
      <c r="D62" s="58" t="s">
        <v>314</v>
      </c>
      <c r="E62" s="58" t="s">
        <v>26</v>
      </c>
      <c r="F62" s="59">
        <v>8480</v>
      </c>
      <c r="G62" s="59">
        <v>1750</v>
      </c>
      <c r="H62" s="59">
        <v>76982.5</v>
      </c>
      <c r="I62" s="67">
        <v>43.99</v>
      </c>
      <c r="J62" s="68">
        <v>0.6784</v>
      </c>
      <c r="K62" s="67">
        <v>5.35</v>
      </c>
      <c r="L62" s="69">
        <v>4.5</v>
      </c>
      <c r="M62" s="59">
        <v>576</v>
      </c>
      <c r="N62" s="70">
        <v>0.064</v>
      </c>
      <c r="O62" s="59">
        <v>112</v>
      </c>
      <c r="P62" s="57" t="s">
        <v>35</v>
      </c>
      <c r="Q62" s="57" t="s">
        <v>315</v>
      </c>
      <c r="R62" s="59">
        <v>21</v>
      </c>
      <c r="S62" s="73">
        <v>1</v>
      </c>
      <c r="T62" s="57" t="s">
        <v>29</v>
      </c>
      <c r="U62" s="74" t="s">
        <v>316</v>
      </c>
      <c r="V62" s="74" t="s">
        <v>317</v>
      </c>
    </row>
    <row r="63" ht="24" customHeight="1" spans="1:22">
      <c r="A63" s="57" t="s">
        <v>22</v>
      </c>
      <c r="B63" s="58" t="s">
        <v>318</v>
      </c>
      <c r="C63" s="58" t="s">
        <v>24</v>
      </c>
      <c r="D63" s="58" t="s">
        <v>319</v>
      </c>
      <c r="E63" s="58" t="s">
        <v>26</v>
      </c>
      <c r="F63" s="59">
        <v>5075</v>
      </c>
      <c r="G63" s="59">
        <v>1682</v>
      </c>
      <c r="H63" s="59">
        <v>50443.18</v>
      </c>
      <c r="I63" s="67">
        <v>29.99</v>
      </c>
      <c r="J63" s="68">
        <v>0.6216</v>
      </c>
      <c r="K63" s="67">
        <v>5.35</v>
      </c>
      <c r="L63" s="69">
        <v>4.5</v>
      </c>
      <c r="M63" s="59">
        <v>646</v>
      </c>
      <c r="N63" s="70">
        <v>0.0654</v>
      </c>
      <c r="O63" s="59">
        <v>110</v>
      </c>
      <c r="P63" s="57" t="s">
        <v>49</v>
      </c>
      <c r="Q63" s="57" t="s">
        <v>320</v>
      </c>
      <c r="R63" s="59">
        <v>53</v>
      </c>
      <c r="S63" s="73">
        <v>1</v>
      </c>
      <c r="T63" s="57" t="s">
        <v>29</v>
      </c>
      <c r="U63" s="74" t="s">
        <v>321</v>
      </c>
      <c r="V63" s="74" t="s">
        <v>322</v>
      </c>
    </row>
    <row r="64" ht="24" customHeight="1" spans="1:22">
      <c r="A64" s="57" t="s">
        <v>22</v>
      </c>
      <c r="B64" s="58" t="s">
        <v>323</v>
      </c>
      <c r="C64" s="58" t="s">
        <v>24</v>
      </c>
      <c r="D64" s="58" t="s">
        <v>324</v>
      </c>
      <c r="E64" s="58" t="s">
        <v>26</v>
      </c>
      <c r="F64" s="59">
        <v>3859</v>
      </c>
      <c r="G64" s="59">
        <v>1665</v>
      </c>
      <c r="H64" s="59">
        <v>51598.35</v>
      </c>
      <c r="I64" s="67">
        <v>30.99</v>
      </c>
      <c r="J64" s="68">
        <v>0.6274</v>
      </c>
      <c r="K64" s="67">
        <v>5.35</v>
      </c>
      <c r="L64" s="69">
        <v>4.3</v>
      </c>
      <c r="M64" s="59">
        <v>189</v>
      </c>
      <c r="N64" s="70">
        <v>0.0414</v>
      </c>
      <c r="O64" s="59">
        <v>69</v>
      </c>
      <c r="P64" s="57" t="s">
        <v>22</v>
      </c>
      <c r="Q64" s="57" t="s">
        <v>325</v>
      </c>
      <c r="R64" s="59">
        <v>50</v>
      </c>
      <c r="S64" s="73">
        <v>2</v>
      </c>
      <c r="T64" s="57" t="s">
        <v>29</v>
      </c>
      <c r="U64" s="74" t="s">
        <v>326</v>
      </c>
      <c r="V64" s="74" t="s">
        <v>327</v>
      </c>
    </row>
    <row r="65" ht="24" customHeight="1" spans="1:22">
      <c r="A65" s="57" t="s">
        <v>22</v>
      </c>
      <c r="B65" s="58" t="s">
        <v>328</v>
      </c>
      <c r="C65" s="58" t="s">
        <v>117</v>
      </c>
      <c r="D65" s="58" t="s">
        <v>329</v>
      </c>
      <c r="E65" s="58" t="s">
        <v>26</v>
      </c>
      <c r="F65" s="59">
        <v>83756</v>
      </c>
      <c r="G65" s="59">
        <v>1632</v>
      </c>
      <c r="H65" s="59">
        <v>42415.68</v>
      </c>
      <c r="I65" s="67">
        <v>25.99</v>
      </c>
      <c r="J65" s="68">
        <v>0.6534</v>
      </c>
      <c r="K65" s="67">
        <v>3.81</v>
      </c>
      <c r="L65" s="69">
        <v>4.1</v>
      </c>
      <c r="M65" s="59">
        <v>48</v>
      </c>
      <c r="N65" s="70">
        <v>0</v>
      </c>
      <c r="O65" s="59">
        <v>0</v>
      </c>
      <c r="P65" s="57" t="s">
        <v>22</v>
      </c>
      <c r="Q65" s="57" t="s">
        <v>330</v>
      </c>
      <c r="R65" s="59">
        <v>22</v>
      </c>
      <c r="S65" s="73">
        <v>2</v>
      </c>
      <c r="T65" s="57" t="s">
        <v>29</v>
      </c>
      <c r="U65" s="74" t="s">
        <v>331</v>
      </c>
      <c r="V65" s="74" t="s">
        <v>332</v>
      </c>
    </row>
    <row r="66" ht="24" customHeight="1" spans="1:22">
      <c r="A66" s="57" t="s">
        <v>22</v>
      </c>
      <c r="B66" s="58" t="s">
        <v>333</v>
      </c>
      <c r="C66" s="58" t="s">
        <v>24</v>
      </c>
      <c r="D66" s="58" t="s">
        <v>334</v>
      </c>
      <c r="E66" s="58" t="s">
        <v>26</v>
      </c>
      <c r="F66" s="59">
        <v>8969</v>
      </c>
      <c r="G66" s="59">
        <v>1619</v>
      </c>
      <c r="H66" s="59">
        <v>40458.81</v>
      </c>
      <c r="I66" s="67">
        <v>24.99</v>
      </c>
      <c r="J66" s="68">
        <v>0.6475</v>
      </c>
      <c r="K66" s="67">
        <v>3.81</v>
      </c>
      <c r="L66" s="69">
        <v>4.4</v>
      </c>
      <c r="M66" s="59">
        <v>1725</v>
      </c>
      <c r="N66" s="70">
        <v>0.1143</v>
      </c>
      <c r="O66" s="59">
        <v>185</v>
      </c>
      <c r="P66" s="57" t="s">
        <v>49</v>
      </c>
      <c r="Q66" s="57" t="s">
        <v>335</v>
      </c>
      <c r="R66" s="59">
        <v>26</v>
      </c>
      <c r="S66" s="73">
        <v>1</v>
      </c>
      <c r="T66" s="57" t="s">
        <v>29</v>
      </c>
      <c r="U66" s="75" t="s">
        <v>177</v>
      </c>
      <c r="V66" s="74" t="s">
        <v>178</v>
      </c>
    </row>
    <row r="67" ht="24" customHeight="1" spans="1:22">
      <c r="A67" s="57" t="s">
        <v>22</v>
      </c>
      <c r="B67" s="58" t="s">
        <v>336</v>
      </c>
      <c r="C67" s="58" t="s">
        <v>139</v>
      </c>
      <c r="D67" s="58" t="s">
        <v>337</v>
      </c>
      <c r="E67" s="58" t="s">
        <v>26</v>
      </c>
      <c r="F67" s="59">
        <v>9824</v>
      </c>
      <c r="G67" s="59">
        <v>1583</v>
      </c>
      <c r="H67" s="59">
        <v>56972.17</v>
      </c>
      <c r="I67" s="67">
        <v>35.99</v>
      </c>
      <c r="J67" s="68">
        <v>0.6514</v>
      </c>
      <c r="K67" s="67">
        <v>5.35</v>
      </c>
      <c r="L67" s="69">
        <v>4.7</v>
      </c>
      <c r="M67" s="59">
        <v>721</v>
      </c>
      <c r="N67" s="70">
        <v>0.0019</v>
      </c>
      <c r="O67" s="59">
        <v>3</v>
      </c>
      <c r="P67" s="57" t="s">
        <v>22</v>
      </c>
      <c r="Q67" s="57" t="s">
        <v>338</v>
      </c>
      <c r="R67" s="59">
        <v>140</v>
      </c>
      <c r="S67" s="73">
        <v>1</v>
      </c>
      <c r="T67" s="57" t="s">
        <v>29</v>
      </c>
      <c r="U67" s="74" t="s">
        <v>321</v>
      </c>
      <c r="V67" s="74" t="s">
        <v>339</v>
      </c>
    </row>
    <row r="68" ht="24" customHeight="1" spans="1:22">
      <c r="A68" s="57" t="s">
        <v>22</v>
      </c>
      <c r="B68" s="58" t="s">
        <v>340</v>
      </c>
      <c r="C68" s="58" t="s">
        <v>341</v>
      </c>
      <c r="D68" s="58" t="s">
        <v>342</v>
      </c>
      <c r="E68" s="58" t="s">
        <v>205</v>
      </c>
      <c r="F68" s="59">
        <v>23877</v>
      </c>
      <c r="G68" s="59">
        <v>1470</v>
      </c>
      <c r="H68" s="59">
        <v>38205.3</v>
      </c>
      <c r="I68" s="67">
        <v>26.99</v>
      </c>
      <c r="J68" s="68">
        <v>0.6534</v>
      </c>
      <c r="K68" s="67">
        <v>3.81</v>
      </c>
      <c r="L68" s="69">
        <v>4.4</v>
      </c>
      <c r="M68" s="59">
        <v>147</v>
      </c>
      <c r="N68" s="70">
        <v>0</v>
      </c>
      <c r="O68" s="59">
        <v>0</v>
      </c>
      <c r="P68" s="57" t="s">
        <v>22</v>
      </c>
      <c r="Q68" s="57" t="s">
        <v>343</v>
      </c>
      <c r="R68" s="59">
        <v>37</v>
      </c>
      <c r="S68" s="73">
        <v>1</v>
      </c>
      <c r="T68" s="57" t="s">
        <v>29</v>
      </c>
      <c r="U68" s="74" t="s">
        <v>344</v>
      </c>
      <c r="V68" s="74" t="s">
        <v>345</v>
      </c>
    </row>
    <row r="69" ht="24" customHeight="1" spans="1:22">
      <c r="A69" s="57" t="s">
        <v>22</v>
      </c>
      <c r="B69" s="58" t="s">
        <v>346</v>
      </c>
      <c r="C69" s="58" t="s">
        <v>289</v>
      </c>
      <c r="D69" s="58" t="s">
        <v>347</v>
      </c>
      <c r="E69" s="58" t="s">
        <v>26</v>
      </c>
      <c r="F69" s="59">
        <v>19723</v>
      </c>
      <c r="G69" s="59">
        <v>1455</v>
      </c>
      <c r="H69" s="59">
        <v>48000.453</v>
      </c>
      <c r="I69" s="67">
        <v>32.99</v>
      </c>
      <c r="J69" s="68">
        <v>0.6378</v>
      </c>
      <c r="K69" s="71">
        <v>5.35</v>
      </c>
      <c r="L69" s="69">
        <v>4.2</v>
      </c>
      <c r="M69" s="59">
        <v>73</v>
      </c>
      <c r="N69" s="70">
        <v>0.011</v>
      </c>
      <c r="O69" s="59">
        <v>16</v>
      </c>
      <c r="P69" s="57" t="s">
        <v>22</v>
      </c>
      <c r="Q69" s="57" t="s">
        <v>348</v>
      </c>
      <c r="R69" s="59">
        <v>21</v>
      </c>
      <c r="S69" s="73">
        <v>1</v>
      </c>
      <c r="T69" s="57" t="s">
        <v>29</v>
      </c>
      <c r="U69" s="75" t="s">
        <v>349</v>
      </c>
      <c r="V69" s="74" t="s">
        <v>350</v>
      </c>
    </row>
    <row r="70" ht="24" customHeight="1" spans="1:22">
      <c r="A70" s="57" t="s">
        <v>22</v>
      </c>
      <c r="B70" s="58" t="s">
        <v>351</v>
      </c>
      <c r="C70" s="58" t="s">
        <v>184</v>
      </c>
      <c r="D70" s="58" t="s">
        <v>352</v>
      </c>
      <c r="E70" s="58" t="s">
        <v>26</v>
      </c>
      <c r="F70" s="59">
        <v>15741</v>
      </c>
      <c r="G70" s="59">
        <v>1442</v>
      </c>
      <c r="H70" s="59">
        <v>37477.58</v>
      </c>
      <c r="I70" s="67">
        <v>25.99</v>
      </c>
      <c r="J70" s="68">
        <v>0.6534</v>
      </c>
      <c r="K70" s="67">
        <v>3.81</v>
      </c>
      <c r="L70" s="69">
        <v>3.8</v>
      </c>
      <c r="M70" s="59">
        <v>510</v>
      </c>
      <c r="N70" s="70">
        <v>0</v>
      </c>
      <c r="O70" s="59">
        <v>0</v>
      </c>
      <c r="P70" s="57" t="s">
        <v>22</v>
      </c>
      <c r="Q70" s="57" t="s">
        <v>271</v>
      </c>
      <c r="R70" s="59">
        <v>139</v>
      </c>
      <c r="S70" s="73">
        <v>1</v>
      </c>
      <c r="T70" s="57" t="s">
        <v>29</v>
      </c>
      <c r="U70" s="75" t="s">
        <v>353</v>
      </c>
      <c r="V70" s="75" t="s">
        <v>354</v>
      </c>
    </row>
    <row r="71" ht="24" customHeight="1" spans="1:22">
      <c r="A71" s="57" t="s">
        <v>22</v>
      </c>
      <c r="B71" s="58" t="s">
        <v>355</v>
      </c>
      <c r="C71" s="58" t="s">
        <v>356</v>
      </c>
      <c r="D71" s="58" t="s">
        <v>357</v>
      </c>
      <c r="E71" s="58" t="s">
        <v>26</v>
      </c>
      <c r="F71" s="59">
        <v>7289</v>
      </c>
      <c r="G71" s="59">
        <v>1364</v>
      </c>
      <c r="H71" s="59">
        <v>53182.363</v>
      </c>
      <c r="I71" s="67">
        <v>38.99</v>
      </c>
      <c r="J71" s="68">
        <v>0.6628</v>
      </c>
      <c r="K71" s="67">
        <v>5.35</v>
      </c>
      <c r="L71" s="69">
        <v>4.6</v>
      </c>
      <c r="M71" s="59">
        <v>759</v>
      </c>
      <c r="N71" s="70">
        <v>0.0433</v>
      </c>
      <c r="O71" s="59">
        <v>59</v>
      </c>
      <c r="P71" s="57" t="s">
        <v>22</v>
      </c>
      <c r="Q71" s="57" t="s">
        <v>358</v>
      </c>
      <c r="R71" s="59">
        <v>21</v>
      </c>
      <c r="S71" s="73">
        <v>9</v>
      </c>
      <c r="T71" s="57" t="s">
        <v>29</v>
      </c>
      <c r="U71" s="74" t="s">
        <v>359</v>
      </c>
      <c r="V71" s="74" t="s">
        <v>360</v>
      </c>
    </row>
    <row r="72" ht="24" customHeight="1" spans="1:22">
      <c r="A72" s="57" t="s">
        <v>22</v>
      </c>
      <c r="B72" s="58" t="s">
        <v>361</v>
      </c>
      <c r="C72" s="58" t="s">
        <v>95</v>
      </c>
      <c r="D72" s="58" t="s">
        <v>362</v>
      </c>
      <c r="E72" s="58" t="s">
        <v>26</v>
      </c>
      <c r="F72" s="59">
        <v>19008</v>
      </c>
      <c r="G72" s="59">
        <v>1256</v>
      </c>
      <c r="H72" s="59">
        <v>91675.44</v>
      </c>
      <c r="I72" s="67">
        <v>72.99</v>
      </c>
      <c r="J72" s="68">
        <v>0.7133</v>
      </c>
      <c r="K72" s="67">
        <v>6.33</v>
      </c>
      <c r="L72" s="69">
        <v>4.5</v>
      </c>
      <c r="M72" s="59">
        <v>169</v>
      </c>
      <c r="N72" s="70">
        <v>0.0151</v>
      </c>
      <c r="O72" s="59">
        <v>19</v>
      </c>
      <c r="P72" s="57" t="s">
        <v>49</v>
      </c>
      <c r="Q72" s="57" t="s">
        <v>363</v>
      </c>
      <c r="R72" s="59">
        <v>32</v>
      </c>
      <c r="S72" s="73">
        <v>1</v>
      </c>
      <c r="T72" s="57" t="s">
        <v>29</v>
      </c>
      <c r="U72" s="74" t="s">
        <v>364</v>
      </c>
      <c r="V72" s="74" t="s">
        <v>365</v>
      </c>
    </row>
    <row r="73" ht="24" customHeight="1" spans="1:22">
      <c r="A73" s="57" t="s">
        <v>22</v>
      </c>
      <c r="B73" s="58" t="s">
        <v>366</v>
      </c>
      <c r="C73" s="58" t="s">
        <v>117</v>
      </c>
      <c r="D73" s="58" t="s">
        <v>367</v>
      </c>
      <c r="E73" s="58" t="s">
        <v>26</v>
      </c>
      <c r="F73" s="59">
        <v>11301</v>
      </c>
      <c r="G73" s="59">
        <v>1254</v>
      </c>
      <c r="H73" s="59">
        <v>25067.459</v>
      </c>
      <c r="I73" s="67">
        <v>19.99</v>
      </c>
      <c r="J73" s="68">
        <v>0.6094</v>
      </c>
      <c r="K73" s="67">
        <v>3.81</v>
      </c>
      <c r="L73" s="69">
        <v>4.3</v>
      </c>
      <c r="M73" s="59">
        <v>1718</v>
      </c>
      <c r="N73" s="70">
        <v>0.3764</v>
      </c>
      <c r="O73" s="59">
        <v>472</v>
      </c>
      <c r="P73" s="57" t="s">
        <v>35</v>
      </c>
      <c r="Q73" s="57" t="s">
        <v>368</v>
      </c>
      <c r="R73" s="59">
        <v>20</v>
      </c>
      <c r="S73" s="73">
        <v>1</v>
      </c>
      <c r="T73" s="57" t="s">
        <v>29</v>
      </c>
      <c r="U73" s="74" t="s">
        <v>369</v>
      </c>
      <c r="V73" s="74" t="s">
        <v>370</v>
      </c>
    </row>
    <row r="74" ht="24" customHeight="1" spans="1:22">
      <c r="A74" s="57" t="s">
        <v>22</v>
      </c>
      <c r="B74" s="58" t="s">
        <v>371</v>
      </c>
      <c r="C74" s="58" t="s">
        <v>372</v>
      </c>
      <c r="D74" s="58" t="s">
        <v>373</v>
      </c>
      <c r="E74" s="58" t="s">
        <v>26</v>
      </c>
      <c r="F74" s="59">
        <v>15705</v>
      </c>
      <c r="G74" s="59">
        <v>1236</v>
      </c>
      <c r="H74" s="59">
        <v>35831.64</v>
      </c>
      <c r="I74" s="67">
        <v>28.99</v>
      </c>
      <c r="J74" s="68">
        <v>0.6155</v>
      </c>
      <c r="K74" s="67">
        <v>5.35</v>
      </c>
      <c r="L74" s="69">
        <v>4.4</v>
      </c>
      <c r="M74" s="59">
        <v>20</v>
      </c>
      <c r="N74" s="70">
        <v>0.0146</v>
      </c>
      <c r="O74" s="59">
        <v>18</v>
      </c>
      <c r="P74" s="57" t="s">
        <v>22</v>
      </c>
      <c r="Q74" s="57" t="s">
        <v>374</v>
      </c>
      <c r="R74" s="59">
        <v>20</v>
      </c>
      <c r="S74" s="73">
        <v>1</v>
      </c>
      <c r="T74" s="57" t="s">
        <v>29</v>
      </c>
      <c r="U74" s="74" t="s">
        <v>375</v>
      </c>
      <c r="V74" s="74" t="s">
        <v>376</v>
      </c>
    </row>
    <row r="75" ht="24" customHeight="1" spans="1:22">
      <c r="A75" s="57" t="s">
        <v>22</v>
      </c>
      <c r="B75" s="58" t="s">
        <v>377</v>
      </c>
      <c r="C75" s="58" t="s">
        <v>235</v>
      </c>
      <c r="D75" s="58" t="s">
        <v>378</v>
      </c>
      <c r="E75" s="58" t="s">
        <v>26</v>
      </c>
      <c r="F75" s="59">
        <v>3114</v>
      </c>
      <c r="G75" s="59">
        <v>1220</v>
      </c>
      <c r="H75" s="59">
        <v>30487.799</v>
      </c>
      <c r="I75" s="67">
        <v>24.99</v>
      </c>
      <c r="J75" s="68">
        <v>0.6475</v>
      </c>
      <c r="K75" s="67">
        <v>3.81</v>
      </c>
      <c r="L75" s="69">
        <v>4.1</v>
      </c>
      <c r="M75" s="59">
        <v>370</v>
      </c>
      <c r="N75" s="70">
        <v>0</v>
      </c>
      <c r="O75" s="59">
        <v>0</v>
      </c>
      <c r="P75" s="57" t="s">
        <v>225</v>
      </c>
      <c r="Q75" s="57" t="s">
        <v>379</v>
      </c>
      <c r="R75" s="59">
        <v>20</v>
      </c>
      <c r="S75" s="73">
        <v>1</v>
      </c>
      <c r="T75" s="57" t="s">
        <v>29</v>
      </c>
      <c r="U75" s="74" t="s">
        <v>280</v>
      </c>
      <c r="V75" s="74" t="s">
        <v>380</v>
      </c>
    </row>
    <row r="76" ht="24" customHeight="1" spans="1:22">
      <c r="A76" s="57" t="s">
        <v>22</v>
      </c>
      <c r="B76" s="58" t="s">
        <v>381</v>
      </c>
      <c r="C76" s="58" t="s">
        <v>24</v>
      </c>
      <c r="D76" s="58" t="s">
        <v>382</v>
      </c>
      <c r="E76" s="58" t="s">
        <v>26</v>
      </c>
      <c r="F76" s="59">
        <v>15063</v>
      </c>
      <c r="G76" s="59">
        <v>1209</v>
      </c>
      <c r="H76" s="59">
        <v>30212.91</v>
      </c>
      <c r="I76" s="67">
        <v>24.99</v>
      </c>
      <c r="J76" s="68">
        <v>0.6499</v>
      </c>
      <c r="K76" s="67">
        <v>3.75</v>
      </c>
      <c r="L76" s="69">
        <v>4.3</v>
      </c>
      <c r="M76" s="59">
        <v>910</v>
      </c>
      <c r="N76" s="70">
        <v>0.2779</v>
      </c>
      <c r="O76" s="59">
        <v>336</v>
      </c>
      <c r="P76" s="57" t="s">
        <v>22</v>
      </c>
      <c r="Q76" s="57" t="s">
        <v>383</v>
      </c>
      <c r="R76" s="59">
        <v>68</v>
      </c>
      <c r="S76" s="73">
        <v>1</v>
      </c>
      <c r="T76" s="57" t="s">
        <v>29</v>
      </c>
      <c r="U76" s="74" t="s">
        <v>177</v>
      </c>
      <c r="V76" s="74" t="s">
        <v>384</v>
      </c>
    </row>
    <row r="77" ht="24" customHeight="1" spans="1:22">
      <c r="A77" s="57" t="s">
        <v>22</v>
      </c>
      <c r="B77" s="58" t="s">
        <v>385</v>
      </c>
      <c r="C77" s="58" t="s">
        <v>24</v>
      </c>
      <c r="D77" s="58" t="s">
        <v>386</v>
      </c>
      <c r="E77" s="58" t="s">
        <v>26</v>
      </c>
      <c r="F77" s="59">
        <v>15063</v>
      </c>
      <c r="G77" s="59">
        <v>1209</v>
      </c>
      <c r="H77" s="59">
        <v>30212.91</v>
      </c>
      <c r="I77" s="67">
        <v>24.99</v>
      </c>
      <c r="J77" s="68">
        <v>0.6475</v>
      </c>
      <c r="K77" s="67">
        <v>3.81</v>
      </c>
      <c r="L77" s="69">
        <v>4.4</v>
      </c>
      <c r="M77" s="59">
        <v>1981</v>
      </c>
      <c r="N77" s="70">
        <v>0.2779</v>
      </c>
      <c r="O77" s="59">
        <v>336</v>
      </c>
      <c r="P77" s="57" t="s">
        <v>22</v>
      </c>
      <c r="Q77" s="57" t="s">
        <v>387</v>
      </c>
      <c r="R77" s="59">
        <v>68</v>
      </c>
      <c r="S77" s="73">
        <v>1</v>
      </c>
      <c r="T77" s="57" t="s">
        <v>29</v>
      </c>
      <c r="U77" s="74" t="s">
        <v>177</v>
      </c>
      <c r="V77" s="74" t="s">
        <v>384</v>
      </c>
    </row>
    <row r="78" ht="24" customHeight="1" spans="1:22">
      <c r="A78" s="57" t="s">
        <v>22</v>
      </c>
      <c r="B78" s="58" t="s">
        <v>388</v>
      </c>
      <c r="C78" s="58" t="s">
        <v>24</v>
      </c>
      <c r="D78" s="58" t="s">
        <v>389</v>
      </c>
      <c r="E78" s="58" t="s">
        <v>26</v>
      </c>
      <c r="F78" s="59">
        <v>17174</v>
      </c>
      <c r="G78" s="59">
        <v>1023</v>
      </c>
      <c r="H78" s="59">
        <v>36817.773</v>
      </c>
      <c r="I78" s="67">
        <v>35.99</v>
      </c>
      <c r="J78" s="68">
        <v>0.6941</v>
      </c>
      <c r="K78" s="67">
        <v>3.81</v>
      </c>
      <c r="L78" s="69">
        <v>4.4</v>
      </c>
      <c r="M78" s="59">
        <v>187</v>
      </c>
      <c r="N78" s="70">
        <v>0.0459</v>
      </c>
      <c r="O78" s="59">
        <v>47</v>
      </c>
      <c r="P78" s="57" t="s">
        <v>22</v>
      </c>
      <c r="Q78" s="57" t="s">
        <v>390</v>
      </c>
      <c r="R78" s="59">
        <v>44</v>
      </c>
      <c r="S78" s="73">
        <v>2</v>
      </c>
      <c r="T78" s="57" t="s">
        <v>29</v>
      </c>
      <c r="U78" s="75" t="s">
        <v>304</v>
      </c>
      <c r="V78" s="75" t="s">
        <v>391</v>
      </c>
    </row>
    <row r="79" ht="24" customHeight="1" spans="1:22">
      <c r="A79" s="57" t="s">
        <v>22</v>
      </c>
      <c r="B79" s="58" t="s">
        <v>392</v>
      </c>
      <c r="C79" s="58" t="s">
        <v>95</v>
      </c>
      <c r="D79" s="58" t="s">
        <v>393</v>
      </c>
      <c r="E79" s="58" t="s">
        <v>26</v>
      </c>
      <c r="F79" s="59">
        <v>15492</v>
      </c>
      <c r="G79" s="59">
        <v>992</v>
      </c>
      <c r="H79" s="59">
        <v>64470.08</v>
      </c>
      <c r="I79" s="67">
        <v>64.99</v>
      </c>
      <c r="J79" s="68">
        <v>0.7431</v>
      </c>
      <c r="K79" s="67">
        <v>3.7</v>
      </c>
      <c r="L79" s="69">
        <v>4.5</v>
      </c>
      <c r="M79" s="59">
        <v>72</v>
      </c>
      <c r="N79" s="70">
        <v>0.0081</v>
      </c>
      <c r="O79" s="59">
        <v>8</v>
      </c>
      <c r="P79" s="57" t="s">
        <v>49</v>
      </c>
      <c r="Q79" s="57" t="s">
        <v>394</v>
      </c>
      <c r="R79" s="59">
        <v>22</v>
      </c>
      <c r="S79" s="73">
        <v>1</v>
      </c>
      <c r="T79" s="57" t="s">
        <v>29</v>
      </c>
      <c r="U79" s="74" t="s">
        <v>241</v>
      </c>
      <c r="V79" s="74" t="s">
        <v>105</v>
      </c>
    </row>
    <row r="80" ht="24" customHeight="1" spans="1:22">
      <c r="A80" s="57" t="s">
        <v>22</v>
      </c>
      <c r="B80" s="58" t="s">
        <v>395</v>
      </c>
      <c r="C80" s="58" t="s">
        <v>95</v>
      </c>
      <c r="D80" s="58" t="s">
        <v>393</v>
      </c>
      <c r="E80" s="58" t="s">
        <v>26</v>
      </c>
      <c r="F80" s="59">
        <v>15396</v>
      </c>
      <c r="G80" s="59">
        <v>918</v>
      </c>
      <c r="H80" s="59">
        <v>36710.82</v>
      </c>
      <c r="I80" s="67">
        <v>39.99</v>
      </c>
      <c r="J80" s="68">
        <v>0.7047</v>
      </c>
      <c r="K80" s="67">
        <v>3.81</v>
      </c>
      <c r="L80" s="69">
        <v>4.2</v>
      </c>
      <c r="M80" s="59">
        <v>26</v>
      </c>
      <c r="N80" s="70">
        <v>0.0087</v>
      </c>
      <c r="O80" s="59">
        <v>8</v>
      </c>
      <c r="P80" s="57" t="s">
        <v>22</v>
      </c>
      <c r="Q80" s="57" t="s">
        <v>396</v>
      </c>
      <c r="R80" s="59">
        <v>53</v>
      </c>
      <c r="S80" s="73">
        <v>1</v>
      </c>
      <c r="T80" s="57" t="s">
        <v>29</v>
      </c>
      <c r="U80" s="74" t="s">
        <v>241</v>
      </c>
      <c r="V80" s="74" t="s">
        <v>105</v>
      </c>
    </row>
    <row r="81" ht="24" customHeight="1" spans="1:22">
      <c r="A81" s="57" t="s">
        <v>22</v>
      </c>
      <c r="B81" s="58" t="s">
        <v>397</v>
      </c>
      <c r="C81" s="58" t="s">
        <v>95</v>
      </c>
      <c r="D81" s="58" t="s">
        <v>398</v>
      </c>
      <c r="E81" s="58" t="s">
        <v>26</v>
      </c>
      <c r="F81" s="59">
        <v>12174</v>
      </c>
      <c r="G81" s="59">
        <v>894</v>
      </c>
      <c r="H81" s="59">
        <v>53631.062</v>
      </c>
      <c r="I81" s="67">
        <v>59.99</v>
      </c>
      <c r="J81" s="68">
        <v>0.7108</v>
      </c>
      <c r="K81" s="67">
        <v>5.35</v>
      </c>
      <c r="L81" s="69">
        <v>4.6</v>
      </c>
      <c r="M81" s="59">
        <v>442</v>
      </c>
      <c r="N81" s="70">
        <v>0.0369</v>
      </c>
      <c r="O81" s="59">
        <v>33</v>
      </c>
      <c r="P81" s="57" t="s">
        <v>49</v>
      </c>
      <c r="Q81" s="57" t="s">
        <v>399</v>
      </c>
      <c r="R81" s="59">
        <v>53</v>
      </c>
      <c r="S81" s="73">
        <v>1</v>
      </c>
      <c r="T81" s="57" t="s">
        <v>29</v>
      </c>
      <c r="U81" s="75" t="s">
        <v>241</v>
      </c>
      <c r="V81" s="74" t="s">
        <v>105</v>
      </c>
    </row>
    <row r="82" ht="24" customHeight="1" spans="1:22">
      <c r="A82" s="57" t="s">
        <v>22</v>
      </c>
      <c r="B82" s="58" t="s">
        <v>400</v>
      </c>
      <c r="C82" s="58" t="s">
        <v>24</v>
      </c>
      <c r="D82" s="58" t="s">
        <v>401</v>
      </c>
      <c r="E82" s="58" t="s">
        <v>26</v>
      </c>
      <c r="F82" s="59">
        <v>15352</v>
      </c>
      <c r="G82" s="59">
        <v>834</v>
      </c>
      <c r="H82" s="59">
        <v>25845.66</v>
      </c>
      <c r="I82" s="67">
        <v>30.99</v>
      </c>
      <c r="J82" s="68">
        <v>0.6161</v>
      </c>
      <c r="K82" s="67">
        <v>5.7</v>
      </c>
      <c r="L82" s="69">
        <v>4.5</v>
      </c>
      <c r="M82" s="59">
        <v>132</v>
      </c>
      <c r="N82" s="70">
        <v>0.0372</v>
      </c>
      <c r="O82" s="59">
        <v>31</v>
      </c>
      <c r="P82" s="57" t="s">
        <v>22</v>
      </c>
      <c r="Q82" s="57" t="s">
        <v>402</v>
      </c>
      <c r="R82" s="59">
        <v>34</v>
      </c>
      <c r="S82" s="73">
        <v>1</v>
      </c>
      <c r="T82" s="57" t="s">
        <v>29</v>
      </c>
      <c r="U82" s="74" t="s">
        <v>403</v>
      </c>
      <c r="V82" s="74" t="s">
        <v>327</v>
      </c>
    </row>
    <row r="83" ht="24" customHeight="1" spans="1:22">
      <c r="A83" s="57" t="s">
        <v>22</v>
      </c>
      <c r="B83" s="58" t="s">
        <v>404</v>
      </c>
      <c r="C83" s="58" t="s">
        <v>139</v>
      </c>
      <c r="D83" s="58" t="s">
        <v>405</v>
      </c>
      <c r="E83" s="58" t="s">
        <v>26</v>
      </c>
      <c r="F83" s="59">
        <v>15913</v>
      </c>
      <c r="G83" s="59">
        <v>828</v>
      </c>
      <c r="H83" s="59">
        <v>26487.72</v>
      </c>
      <c r="I83" s="67">
        <v>31.99</v>
      </c>
      <c r="J83" s="68">
        <v>0.6809</v>
      </c>
      <c r="K83" s="67">
        <v>3.81</v>
      </c>
      <c r="L83" s="69">
        <v>4.5</v>
      </c>
      <c r="M83" s="59">
        <v>263</v>
      </c>
      <c r="N83" s="70">
        <v>0.0471</v>
      </c>
      <c r="O83" s="59">
        <v>39</v>
      </c>
      <c r="P83" s="57" t="s">
        <v>22</v>
      </c>
      <c r="Q83" s="57" t="s">
        <v>406</v>
      </c>
      <c r="R83" s="59">
        <v>28</v>
      </c>
      <c r="S83" s="73">
        <v>1</v>
      </c>
      <c r="T83" s="57" t="s">
        <v>29</v>
      </c>
      <c r="U83" s="75" t="s">
        <v>142</v>
      </c>
      <c r="V83" s="74" t="s">
        <v>143</v>
      </c>
    </row>
    <row r="84" ht="24" customHeight="1" spans="1:20">
      <c r="A84" s="77" t="s">
        <v>22</v>
      </c>
      <c r="B84" s="78" t="s">
        <v>407</v>
      </c>
      <c r="C84" s="78" t="s">
        <v>408</v>
      </c>
      <c r="D84" s="78" t="s">
        <v>409</v>
      </c>
      <c r="E84" s="78" t="s">
        <v>26</v>
      </c>
      <c r="F84" s="60">
        <v>143155</v>
      </c>
      <c r="G84" s="60">
        <v>815</v>
      </c>
      <c r="H84" s="60">
        <v>24498.9</v>
      </c>
      <c r="I84" s="71">
        <v>30.24</v>
      </c>
      <c r="J84" s="79">
        <v>0.6842</v>
      </c>
      <c r="K84" s="71">
        <v>3.48</v>
      </c>
      <c r="L84" s="72">
        <v>3.8</v>
      </c>
      <c r="M84" s="60">
        <v>304</v>
      </c>
      <c r="N84" s="80">
        <v>0.054</v>
      </c>
      <c r="O84" s="60">
        <v>44</v>
      </c>
      <c r="P84" s="77" t="s">
        <v>45</v>
      </c>
      <c r="Q84" s="77" t="s">
        <v>410</v>
      </c>
      <c r="R84" s="60">
        <v>10</v>
      </c>
      <c r="S84" s="81">
        <v>1</v>
      </c>
      <c r="T84" s="77" t="s">
        <v>63</v>
      </c>
    </row>
    <row r="85" ht="24" customHeight="1" spans="1:22">
      <c r="A85" s="57" t="s">
        <v>22</v>
      </c>
      <c r="B85" s="58" t="s">
        <v>411</v>
      </c>
      <c r="C85" s="58" t="s">
        <v>412</v>
      </c>
      <c r="D85" s="58" t="s">
        <v>413</v>
      </c>
      <c r="E85" s="58" t="s">
        <v>26</v>
      </c>
      <c r="F85" s="59">
        <v>47665</v>
      </c>
      <c r="G85" s="59">
        <v>705</v>
      </c>
      <c r="H85" s="59">
        <v>24675</v>
      </c>
      <c r="I85" s="67">
        <v>35</v>
      </c>
      <c r="J85" s="68">
        <v>0.6943</v>
      </c>
      <c r="K85" s="67">
        <v>3.7</v>
      </c>
      <c r="L85" s="69">
        <v>4.2</v>
      </c>
      <c r="M85" s="59">
        <v>1356</v>
      </c>
      <c r="N85" s="70">
        <v>0.322</v>
      </c>
      <c r="O85" s="59">
        <v>227</v>
      </c>
      <c r="P85" s="57" t="s">
        <v>27</v>
      </c>
      <c r="Q85" s="57" t="s">
        <v>414</v>
      </c>
      <c r="R85" s="59">
        <v>15</v>
      </c>
      <c r="S85" s="73">
        <v>2</v>
      </c>
      <c r="T85" s="57" t="s">
        <v>176</v>
      </c>
      <c r="U85" s="74" t="s">
        <v>158</v>
      </c>
      <c r="V85" s="74" t="s">
        <v>415</v>
      </c>
    </row>
    <row r="86" ht="24" customHeight="1" spans="1:22">
      <c r="A86" s="57" t="s">
        <v>22</v>
      </c>
      <c r="B86" s="58" t="s">
        <v>416</v>
      </c>
      <c r="C86" s="58" t="s">
        <v>417</v>
      </c>
      <c r="D86" s="58" t="s">
        <v>418</v>
      </c>
      <c r="E86" s="58" t="s">
        <v>26</v>
      </c>
      <c r="F86" s="59">
        <v>14705</v>
      </c>
      <c r="G86" s="59">
        <v>683</v>
      </c>
      <c r="H86" s="59">
        <v>36595.14</v>
      </c>
      <c r="I86" s="67">
        <v>53.58</v>
      </c>
      <c r="J86" s="68">
        <v>0.6819</v>
      </c>
      <c r="K86" s="67">
        <v>6.33</v>
      </c>
      <c r="L86" s="69">
        <v>5</v>
      </c>
      <c r="M86" s="59">
        <v>11</v>
      </c>
      <c r="N86" s="70">
        <v>0.0117</v>
      </c>
      <c r="O86" s="59">
        <v>8</v>
      </c>
      <c r="P86" s="57" t="s">
        <v>22</v>
      </c>
      <c r="Q86" s="57" t="s">
        <v>419</v>
      </c>
      <c r="R86" s="59">
        <v>30</v>
      </c>
      <c r="S86" s="73">
        <v>3</v>
      </c>
      <c r="T86" s="57" t="s">
        <v>63</v>
      </c>
      <c r="U86" s="74" t="s">
        <v>420</v>
      </c>
      <c r="V86" s="74" t="s">
        <v>421</v>
      </c>
    </row>
    <row r="87" ht="24" customHeight="1" spans="1:22">
      <c r="A87" s="57" t="s">
        <v>22</v>
      </c>
      <c r="B87" s="58" t="s">
        <v>422</v>
      </c>
      <c r="C87" s="58" t="s">
        <v>423</v>
      </c>
      <c r="D87" s="58" t="s">
        <v>424</v>
      </c>
      <c r="E87" s="58" t="s">
        <v>26</v>
      </c>
      <c r="F87" s="59">
        <v>42157</v>
      </c>
      <c r="G87" s="59">
        <v>648</v>
      </c>
      <c r="H87" s="59">
        <v>34992</v>
      </c>
      <c r="I87" s="67">
        <v>54</v>
      </c>
      <c r="J87" s="68">
        <v>0.7424</v>
      </c>
      <c r="K87" s="67">
        <v>3.11</v>
      </c>
      <c r="L87" s="69">
        <v>4.2</v>
      </c>
      <c r="M87" s="59">
        <v>49</v>
      </c>
      <c r="N87" s="70">
        <v>0.054</v>
      </c>
      <c r="O87" s="59">
        <v>35</v>
      </c>
      <c r="P87" s="57" t="s">
        <v>22</v>
      </c>
      <c r="Q87" s="57" t="s">
        <v>425</v>
      </c>
      <c r="R87" s="59">
        <v>14</v>
      </c>
      <c r="S87" s="73">
        <v>1</v>
      </c>
      <c r="T87" s="57" t="s">
        <v>176</v>
      </c>
      <c r="U87" s="74" t="s">
        <v>426</v>
      </c>
      <c r="V87" s="76"/>
    </row>
    <row r="88" ht="24" customHeight="1" spans="1:22">
      <c r="A88" s="57" t="s">
        <v>22</v>
      </c>
      <c r="B88" s="58" t="s">
        <v>427</v>
      </c>
      <c r="C88" s="58" t="s">
        <v>428</v>
      </c>
      <c r="D88" s="58" t="s">
        <v>429</v>
      </c>
      <c r="E88" s="58" t="s">
        <v>26</v>
      </c>
      <c r="F88" s="59">
        <v>57740</v>
      </c>
      <c r="G88" s="59">
        <v>635</v>
      </c>
      <c r="H88" s="59">
        <v>20948.65</v>
      </c>
      <c r="I88" s="67">
        <v>32.99</v>
      </c>
      <c r="J88" s="68">
        <v>0.6196</v>
      </c>
      <c r="K88" s="71">
        <v>5.95</v>
      </c>
      <c r="L88" s="69">
        <v>4.6</v>
      </c>
      <c r="M88" s="59">
        <v>80</v>
      </c>
      <c r="N88" s="70">
        <v>0.0535</v>
      </c>
      <c r="O88" s="59">
        <v>34</v>
      </c>
      <c r="P88" s="57" t="s">
        <v>22</v>
      </c>
      <c r="Q88" s="57" t="s">
        <v>430</v>
      </c>
      <c r="R88" s="59">
        <v>24</v>
      </c>
      <c r="S88" s="73">
        <v>1</v>
      </c>
      <c r="T88" s="57" t="s">
        <v>29</v>
      </c>
      <c r="U88" s="75" t="s">
        <v>431</v>
      </c>
      <c r="V88" s="75" t="s">
        <v>432</v>
      </c>
    </row>
    <row r="89" ht="24" customHeight="1" spans="1:22">
      <c r="A89" s="57" t="s">
        <v>22</v>
      </c>
      <c r="B89" s="58" t="s">
        <v>433</v>
      </c>
      <c r="C89" s="58" t="s">
        <v>434</v>
      </c>
      <c r="D89" s="58" t="s">
        <v>435</v>
      </c>
      <c r="E89" s="58" t="s">
        <v>26</v>
      </c>
      <c r="F89" s="59">
        <v>27642</v>
      </c>
      <c r="G89" s="59">
        <v>619</v>
      </c>
      <c r="H89" s="59">
        <v>74280</v>
      </c>
      <c r="I89" s="67">
        <v>120</v>
      </c>
      <c r="J89" s="68">
        <v>0.7554</v>
      </c>
      <c r="K89" s="67">
        <v>5.35</v>
      </c>
      <c r="L89" s="69">
        <v>4.6</v>
      </c>
      <c r="M89" s="59">
        <v>316</v>
      </c>
      <c r="N89" s="70">
        <v>0.0468</v>
      </c>
      <c r="O89" s="59">
        <v>29</v>
      </c>
      <c r="P89" s="57" t="s">
        <v>225</v>
      </c>
      <c r="Q89" s="57" t="s">
        <v>436</v>
      </c>
      <c r="R89" s="59">
        <v>37</v>
      </c>
      <c r="S89" s="73">
        <v>4</v>
      </c>
      <c r="T89" s="57" t="s">
        <v>63</v>
      </c>
      <c r="U89" s="74" t="s">
        <v>437</v>
      </c>
      <c r="V89" s="74" t="s">
        <v>438</v>
      </c>
    </row>
    <row r="90" ht="24" customHeight="1" spans="1:22">
      <c r="A90" s="57" t="s">
        <v>22</v>
      </c>
      <c r="B90" s="58" t="s">
        <v>439</v>
      </c>
      <c r="C90" s="58" t="s">
        <v>95</v>
      </c>
      <c r="D90" s="58" t="s">
        <v>440</v>
      </c>
      <c r="E90" s="58" t="s">
        <v>26</v>
      </c>
      <c r="F90" s="59">
        <v>9954</v>
      </c>
      <c r="G90" s="59">
        <v>603</v>
      </c>
      <c r="H90" s="59">
        <v>16274.97</v>
      </c>
      <c r="I90" s="67">
        <v>26.99</v>
      </c>
      <c r="J90" s="68">
        <v>0.4095</v>
      </c>
      <c r="K90" s="67">
        <v>10.54</v>
      </c>
      <c r="L90" s="69">
        <v>4.8</v>
      </c>
      <c r="M90" s="59">
        <v>6</v>
      </c>
      <c r="N90" s="70">
        <v>0.0083</v>
      </c>
      <c r="O90" s="59">
        <v>5</v>
      </c>
      <c r="P90" s="57" t="s">
        <v>22</v>
      </c>
      <c r="Q90" s="57" t="s">
        <v>441</v>
      </c>
      <c r="R90" s="59">
        <v>32</v>
      </c>
      <c r="S90" s="73">
        <v>1</v>
      </c>
      <c r="T90" s="57" t="s">
        <v>29</v>
      </c>
      <c r="U90" s="76"/>
      <c r="V90" s="74" t="s">
        <v>442</v>
      </c>
    </row>
    <row r="91" ht="24" customHeight="1" spans="1:22">
      <c r="A91" s="57" t="s">
        <v>22</v>
      </c>
      <c r="B91" s="58" t="s">
        <v>443</v>
      </c>
      <c r="C91" s="58" t="s">
        <v>444</v>
      </c>
      <c r="D91" s="58" t="s">
        <v>445</v>
      </c>
      <c r="E91" s="58" t="s">
        <v>26</v>
      </c>
      <c r="F91" s="59">
        <v>35046</v>
      </c>
      <c r="G91" s="59">
        <v>593</v>
      </c>
      <c r="H91" s="59">
        <v>21371.72</v>
      </c>
      <c r="I91" s="67">
        <v>36.03</v>
      </c>
      <c r="J91" s="68">
        <v>0.6349</v>
      </c>
      <c r="K91" s="67">
        <v>5.95</v>
      </c>
      <c r="L91" s="69">
        <v>4.6</v>
      </c>
      <c r="M91" s="59">
        <v>448</v>
      </c>
      <c r="N91" s="70">
        <v>0.1147</v>
      </c>
      <c r="O91" s="59">
        <v>68</v>
      </c>
      <c r="P91" s="57" t="s">
        <v>22</v>
      </c>
      <c r="Q91" s="57" t="s">
        <v>446</v>
      </c>
      <c r="R91" s="59">
        <v>15</v>
      </c>
      <c r="S91" s="73">
        <v>1</v>
      </c>
      <c r="T91" s="57" t="s">
        <v>29</v>
      </c>
      <c r="U91" s="76"/>
      <c r="V91" s="74" t="s">
        <v>447</v>
      </c>
    </row>
    <row r="92" ht="24" customHeight="1" spans="1:22">
      <c r="A92" s="57" t="s">
        <v>22</v>
      </c>
      <c r="B92" s="58" t="s">
        <v>448</v>
      </c>
      <c r="C92" s="58" t="s">
        <v>95</v>
      </c>
      <c r="D92" s="58" t="s">
        <v>449</v>
      </c>
      <c r="E92" s="58" t="s">
        <v>26</v>
      </c>
      <c r="F92" s="59">
        <v>14384</v>
      </c>
      <c r="G92" s="59">
        <v>584</v>
      </c>
      <c r="H92" s="59">
        <v>26274.16</v>
      </c>
      <c r="I92" s="67">
        <v>44.99</v>
      </c>
      <c r="J92" s="68">
        <v>0.7351</v>
      </c>
      <c r="K92" s="67">
        <v>2.92</v>
      </c>
      <c r="L92" s="69">
        <v>4.6</v>
      </c>
      <c r="M92" s="59">
        <v>35</v>
      </c>
      <c r="N92" s="70">
        <v>0.0017</v>
      </c>
      <c r="O92" s="59">
        <v>1</v>
      </c>
      <c r="P92" s="57" t="s">
        <v>22</v>
      </c>
      <c r="Q92" s="57" t="s">
        <v>394</v>
      </c>
      <c r="R92" s="59">
        <v>77</v>
      </c>
      <c r="S92" s="73">
        <v>1</v>
      </c>
      <c r="T92" s="57" t="s">
        <v>29</v>
      </c>
      <c r="U92" s="74" t="s">
        <v>241</v>
      </c>
      <c r="V92" s="74" t="s">
        <v>105</v>
      </c>
    </row>
    <row r="93" ht="24" customHeight="1" spans="1:22">
      <c r="A93" s="57" t="s">
        <v>22</v>
      </c>
      <c r="B93" s="58" t="s">
        <v>450</v>
      </c>
      <c r="C93" s="58" t="s">
        <v>95</v>
      </c>
      <c r="D93" s="58" t="s">
        <v>451</v>
      </c>
      <c r="E93" s="58" t="s">
        <v>26</v>
      </c>
      <c r="F93" s="59">
        <v>14779</v>
      </c>
      <c r="G93" s="59">
        <v>561</v>
      </c>
      <c r="H93" s="59">
        <v>33654.39</v>
      </c>
      <c r="I93" s="67">
        <v>59.99</v>
      </c>
      <c r="J93" s="68">
        <v>0.7108</v>
      </c>
      <c r="K93" s="67">
        <v>5.35</v>
      </c>
      <c r="L93" s="69">
        <v>4.6</v>
      </c>
      <c r="M93" s="59">
        <v>184</v>
      </c>
      <c r="N93" s="70">
        <v>0.0499</v>
      </c>
      <c r="O93" s="59">
        <v>28</v>
      </c>
      <c r="P93" s="57" t="s">
        <v>22</v>
      </c>
      <c r="Q93" s="57" t="s">
        <v>452</v>
      </c>
      <c r="R93" s="59">
        <v>11</v>
      </c>
      <c r="S93" s="73">
        <v>1</v>
      </c>
      <c r="T93" s="57" t="s">
        <v>29</v>
      </c>
      <c r="U93" s="74" t="s">
        <v>284</v>
      </c>
      <c r="V93" s="74" t="s">
        <v>453</v>
      </c>
    </row>
    <row r="94" ht="24" customHeight="1" spans="1:22">
      <c r="A94" s="57" t="s">
        <v>22</v>
      </c>
      <c r="B94" s="58" t="s">
        <v>454</v>
      </c>
      <c r="C94" s="58" t="s">
        <v>184</v>
      </c>
      <c r="D94" s="58" t="s">
        <v>455</v>
      </c>
      <c r="E94" s="58" t="s">
        <v>26</v>
      </c>
      <c r="F94" s="59">
        <v>41417</v>
      </c>
      <c r="G94" s="59">
        <v>543</v>
      </c>
      <c r="H94" s="59">
        <v>9225.57</v>
      </c>
      <c r="I94" s="67">
        <v>16.99</v>
      </c>
      <c r="J94" s="68">
        <v>0.5822</v>
      </c>
      <c r="K94" s="67">
        <v>3.7</v>
      </c>
      <c r="L94" s="69">
        <v>3.6</v>
      </c>
      <c r="M94" s="59">
        <v>629</v>
      </c>
      <c r="N94" s="70">
        <v>0.2523</v>
      </c>
      <c r="O94" s="59">
        <v>137</v>
      </c>
      <c r="P94" s="57" t="s">
        <v>27</v>
      </c>
      <c r="Q94" s="57" t="s">
        <v>456</v>
      </c>
      <c r="R94" s="59">
        <v>71</v>
      </c>
      <c r="S94" s="73">
        <v>2</v>
      </c>
      <c r="T94" s="57" t="s">
        <v>29</v>
      </c>
      <c r="U94" s="75" t="s">
        <v>457</v>
      </c>
      <c r="V94" s="75" t="s">
        <v>458</v>
      </c>
    </row>
    <row r="95" ht="24" customHeight="1" spans="1:22">
      <c r="A95" s="57" t="s">
        <v>22</v>
      </c>
      <c r="B95" s="58" t="s">
        <v>459</v>
      </c>
      <c r="C95" s="58" t="s">
        <v>460</v>
      </c>
      <c r="D95" s="58" t="s">
        <v>461</v>
      </c>
      <c r="E95" s="58" t="s">
        <v>26</v>
      </c>
      <c r="F95" s="59">
        <v>69203</v>
      </c>
      <c r="G95" s="59">
        <v>539</v>
      </c>
      <c r="H95" s="59">
        <v>17355.8</v>
      </c>
      <c r="I95" s="67">
        <v>32.2</v>
      </c>
      <c r="J95" s="68">
        <v>0.6817</v>
      </c>
      <c r="K95" s="67">
        <v>3.81</v>
      </c>
      <c r="L95" s="69">
        <v>4.6</v>
      </c>
      <c r="M95" s="59">
        <v>786</v>
      </c>
      <c r="N95" s="70">
        <v>0.2152</v>
      </c>
      <c r="O95" s="59">
        <v>116</v>
      </c>
      <c r="P95" s="57" t="s">
        <v>22</v>
      </c>
      <c r="Q95" s="57" t="s">
        <v>462</v>
      </c>
      <c r="R95" s="59">
        <v>12</v>
      </c>
      <c r="S95" s="73">
        <v>2</v>
      </c>
      <c r="T95" s="57" t="s">
        <v>63</v>
      </c>
      <c r="U95" s="74" t="s">
        <v>197</v>
      </c>
      <c r="V95" s="74" t="s">
        <v>178</v>
      </c>
    </row>
    <row r="96" ht="24" customHeight="1" spans="1:22">
      <c r="A96" s="57" t="s">
        <v>22</v>
      </c>
      <c r="B96" s="58" t="s">
        <v>463</v>
      </c>
      <c r="C96" s="58" t="s">
        <v>464</v>
      </c>
      <c r="D96" s="58" t="s">
        <v>465</v>
      </c>
      <c r="E96" s="58" t="s">
        <v>26</v>
      </c>
      <c r="F96" s="59">
        <v>15756</v>
      </c>
      <c r="G96" s="59">
        <v>453</v>
      </c>
      <c r="H96" s="59">
        <v>9055.47</v>
      </c>
      <c r="I96" s="67">
        <v>19.99</v>
      </c>
      <c r="J96" s="68">
        <v>0.5324</v>
      </c>
      <c r="K96" s="67">
        <v>5.35</v>
      </c>
      <c r="L96" s="69">
        <v>4.1</v>
      </c>
      <c r="M96" s="59">
        <v>372</v>
      </c>
      <c r="N96" s="70">
        <v>0.0662</v>
      </c>
      <c r="O96" s="59">
        <v>30</v>
      </c>
      <c r="P96" s="57" t="s">
        <v>49</v>
      </c>
      <c r="Q96" s="57" t="s">
        <v>466</v>
      </c>
      <c r="R96" s="59">
        <v>41</v>
      </c>
      <c r="S96" s="73">
        <v>1</v>
      </c>
      <c r="T96" s="57" t="s">
        <v>29</v>
      </c>
      <c r="U96" s="76"/>
      <c r="V96" s="74" t="s">
        <v>467</v>
      </c>
    </row>
    <row r="97" ht="24" customHeight="1" spans="1:22">
      <c r="A97" s="57" t="s">
        <v>22</v>
      </c>
      <c r="B97" s="58" t="s">
        <v>468</v>
      </c>
      <c r="C97" s="58" t="s">
        <v>95</v>
      </c>
      <c r="D97" s="58" t="s">
        <v>469</v>
      </c>
      <c r="E97" s="58" t="s">
        <v>26</v>
      </c>
      <c r="F97" s="59">
        <v>56510</v>
      </c>
      <c r="G97" s="59">
        <v>411</v>
      </c>
      <c r="H97" s="59">
        <v>18490.89</v>
      </c>
      <c r="I97" s="67">
        <v>44.99</v>
      </c>
      <c r="J97" s="68">
        <v>0.6811</v>
      </c>
      <c r="K97" s="67">
        <v>5.35</v>
      </c>
      <c r="L97" s="69">
        <v>4.6</v>
      </c>
      <c r="M97" s="59">
        <v>327</v>
      </c>
      <c r="N97" s="70">
        <v>0.0633</v>
      </c>
      <c r="O97" s="59">
        <v>26</v>
      </c>
      <c r="P97" s="57" t="s">
        <v>22</v>
      </c>
      <c r="Q97" s="57" t="s">
        <v>470</v>
      </c>
      <c r="R97" s="59">
        <v>45</v>
      </c>
      <c r="S97" s="73">
        <v>1</v>
      </c>
      <c r="T97" s="57" t="s">
        <v>29</v>
      </c>
      <c r="U97" s="76"/>
      <c r="V97" s="74" t="s">
        <v>471</v>
      </c>
    </row>
    <row r="98" ht="24" customHeight="1" spans="1:22">
      <c r="A98" s="57" t="s">
        <v>22</v>
      </c>
      <c r="B98" s="58" t="s">
        <v>472</v>
      </c>
      <c r="C98" s="58" t="s">
        <v>24</v>
      </c>
      <c r="D98" s="58" t="s">
        <v>473</v>
      </c>
      <c r="E98" s="58" t="s">
        <v>26</v>
      </c>
      <c r="F98" s="59">
        <v>37848</v>
      </c>
      <c r="G98" s="59">
        <v>410</v>
      </c>
      <c r="H98" s="59">
        <v>10655.9</v>
      </c>
      <c r="I98" s="67">
        <v>25.99</v>
      </c>
      <c r="J98" s="68">
        <v>0.5941</v>
      </c>
      <c r="K98" s="67">
        <v>5.35</v>
      </c>
      <c r="L98" s="69">
        <v>4.2</v>
      </c>
      <c r="M98" s="59">
        <v>43</v>
      </c>
      <c r="N98" s="70">
        <v>0.0634</v>
      </c>
      <c r="O98" s="59">
        <v>26</v>
      </c>
      <c r="P98" s="57" t="s">
        <v>22</v>
      </c>
      <c r="Q98" s="57" t="s">
        <v>474</v>
      </c>
      <c r="R98" s="59">
        <v>15</v>
      </c>
      <c r="S98" s="73">
        <v>1</v>
      </c>
      <c r="T98" s="57" t="s">
        <v>29</v>
      </c>
      <c r="U98" s="74" t="s">
        <v>375</v>
      </c>
      <c r="V98" s="74" t="s">
        <v>475</v>
      </c>
    </row>
    <row r="99" ht="24" customHeight="1" spans="1:22">
      <c r="A99" s="57" t="s">
        <v>22</v>
      </c>
      <c r="B99" s="58" t="s">
        <v>476</v>
      </c>
      <c r="C99" s="58" t="s">
        <v>24</v>
      </c>
      <c r="D99" s="58" t="s">
        <v>477</v>
      </c>
      <c r="E99" s="58" t="s">
        <v>26</v>
      </c>
      <c r="F99" s="59">
        <v>42201</v>
      </c>
      <c r="G99" s="59">
        <v>410</v>
      </c>
      <c r="H99" s="59">
        <v>13525.9</v>
      </c>
      <c r="I99" s="67">
        <v>32.99</v>
      </c>
      <c r="J99" s="68">
        <v>0.6821</v>
      </c>
      <c r="K99" s="67">
        <v>3.89</v>
      </c>
      <c r="L99" s="69">
        <v>4.4</v>
      </c>
      <c r="M99" s="59">
        <v>248</v>
      </c>
      <c r="N99" s="70">
        <v>0.0854</v>
      </c>
      <c r="O99" s="59">
        <v>35</v>
      </c>
      <c r="P99" s="57" t="s">
        <v>35</v>
      </c>
      <c r="Q99" s="57" t="s">
        <v>478</v>
      </c>
      <c r="R99" s="59">
        <v>26</v>
      </c>
      <c r="S99" s="73">
        <v>1</v>
      </c>
      <c r="T99" s="57" t="s">
        <v>29</v>
      </c>
      <c r="U99" s="74" t="s">
        <v>479</v>
      </c>
      <c r="V99" s="74" t="s">
        <v>480</v>
      </c>
    </row>
    <row r="100" ht="24" customHeight="1" spans="1:22">
      <c r="A100" s="57" t="s">
        <v>22</v>
      </c>
      <c r="B100" s="58" t="s">
        <v>481</v>
      </c>
      <c r="C100" s="58" t="s">
        <v>482</v>
      </c>
      <c r="D100" s="58" t="s">
        <v>483</v>
      </c>
      <c r="E100" s="58" t="s">
        <v>26</v>
      </c>
      <c r="F100" s="59">
        <v>40191</v>
      </c>
      <c r="G100" s="59">
        <v>377</v>
      </c>
      <c r="H100" s="59">
        <v>15076.23</v>
      </c>
      <c r="I100" s="67">
        <v>39.99</v>
      </c>
      <c r="J100" s="68">
        <v>0.6512</v>
      </c>
      <c r="K100" s="67">
        <v>5.95</v>
      </c>
      <c r="L100" s="69">
        <v>4.5</v>
      </c>
      <c r="M100" s="59">
        <v>222</v>
      </c>
      <c r="N100" s="70">
        <v>0.0531</v>
      </c>
      <c r="O100" s="59">
        <v>20</v>
      </c>
      <c r="P100" s="57" t="s">
        <v>22</v>
      </c>
      <c r="Q100" s="57" t="s">
        <v>484</v>
      </c>
      <c r="R100" s="59">
        <v>17</v>
      </c>
      <c r="S100" s="73">
        <v>1</v>
      </c>
      <c r="T100" s="57" t="s">
        <v>29</v>
      </c>
      <c r="U100" s="74" t="s">
        <v>70</v>
      </c>
      <c r="V100" s="74" t="s">
        <v>485</v>
      </c>
    </row>
    <row r="101" ht="24" customHeight="1" spans="1:22">
      <c r="A101" s="57" t="s">
        <v>22</v>
      </c>
      <c r="B101" s="58" t="s">
        <v>486</v>
      </c>
      <c r="C101" s="58" t="s">
        <v>482</v>
      </c>
      <c r="D101" s="58" t="s">
        <v>483</v>
      </c>
      <c r="E101" s="58" t="s">
        <v>26</v>
      </c>
      <c r="F101" s="59">
        <v>52622</v>
      </c>
      <c r="G101" s="59">
        <v>377</v>
      </c>
      <c r="H101" s="59">
        <v>15076.23</v>
      </c>
      <c r="I101" s="67">
        <v>39.99</v>
      </c>
      <c r="J101" s="68">
        <v>0.6512</v>
      </c>
      <c r="K101" s="67">
        <v>5.95</v>
      </c>
      <c r="L101" s="69">
        <v>4.5</v>
      </c>
      <c r="M101" s="59">
        <v>222</v>
      </c>
      <c r="N101" s="70">
        <v>0.0531</v>
      </c>
      <c r="O101" s="59">
        <v>20</v>
      </c>
      <c r="P101" s="57" t="s">
        <v>22</v>
      </c>
      <c r="Q101" s="57" t="s">
        <v>484</v>
      </c>
      <c r="R101" s="59">
        <v>55</v>
      </c>
      <c r="S101" s="73">
        <v>1</v>
      </c>
      <c r="T101" s="57" t="s">
        <v>29</v>
      </c>
      <c r="U101" s="74" t="s">
        <v>70</v>
      </c>
      <c r="V101" s="74" t="s">
        <v>485</v>
      </c>
    </row>
  </sheetData>
  <autoFilter ref="A1:V101">
    <sortState ref="A1:V101">
      <sortCondition ref="G1:G101" descending="1"/>
    </sortState>
    <extLst/>
  </autoFilter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44"/>
  <sheetViews>
    <sheetView workbookViewId="0">
      <selection activeCell="R23" sqref="R23"/>
    </sheetView>
  </sheetViews>
  <sheetFormatPr defaultColWidth="9" defaultRowHeight="13.5" outlineLevelCol="1"/>
  <cols>
    <col min="1" max="1" width="19.375"/>
    <col min="2" max="2" width="19.75"/>
  </cols>
  <sheetData>
    <row r="3" spans="1:2">
      <c r="A3" t="s">
        <v>2</v>
      </c>
      <c r="B3" t="s">
        <v>487</v>
      </c>
    </row>
    <row r="4" spans="1:2">
      <c r="A4" t="s">
        <v>73</v>
      </c>
      <c r="B4">
        <v>6334</v>
      </c>
    </row>
    <row r="5" spans="1:2">
      <c r="A5" t="s">
        <v>60</v>
      </c>
      <c r="B5">
        <v>7747</v>
      </c>
    </row>
    <row r="6" spans="1:2">
      <c r="A6" t="s">
        <v>67</v>
      </c>
      <c r="B6">
        <v>6670</v>
      </c>
    </row>
    <row r="7" spans="1:2">
      <c r="A7" t="s">
        <v>257</v>
      </c>
      <c r="B7">
        <v>2168</v>
      </c>
    </row>
    <row r="8" spans="1:2">
      <c r="A8" t="s">
        <v>79</v>
      </c>
      <c r="B8">
        <v>9533</v>
      </c>
    </row>
    <row r="9" spans="1:2">
      <c r="A9" t="s">
        <v>341</v>
      </c>
      <c r="B9">
        <v>1470</v>
      </c>
    </row>
    <row r="10" spans="1:2">
      <c r="A10" t="s">
        <v>482</v>
      </c>
      <c r="B10">
        <v>754</v>
      </c>
    </row>
    <row r="11" spans="1:2">
      <c r="A11" t="s">
        <v>444</v>
      </c>
      <c r="B11">
        <v>593</v>
      </c>
    </row>
    <row r="12" spans="1:2">
      <c r="A12" t="s">
        <v>219</v>
      </c>
      <c r="B12">
        <v>2761</v>
      </c>
    </row>
    <row r="13" spans="1:2">
      <c r="A13" t="s">
        <v>203</v>
      </c>
      <c r="B13">
        <v>3102</v>
      </c>
    </row>
    <row r="14" spans="1:2">
      <c r="A14" t="s">
        <v>252</v>
      </c>
      <c r="B14">
        <v>2192</v>
      </c>
    </row>
    <row r="15" spans="1:2">
      <c r="A15" t="s">
        <v>301</v>
      </c>
      <c r="B15">
        <v>3512</v>
      </c>
    </row>
    <row r="16" spans="1:2">
      <c r="A16" t="s">
        <v>54</v>
      </c>
      <c r="B16">
        <v>8303</v>
      </c>
    </row>
    <row r="17" spans="1:2">
      <c r="A17" t="s">
        <v>434</v>
      </c>
      <c r="B17">
        <v>619</v>
      </c>
    </row>
    <row r="18" spans="1:2">
      <c r="A18" t="s">
        <v>24</v>
      </c>
      <c r="B18">
        <v>69529</v>
      </c>
    </row>
    <row r="19" spans="1:2">
      <c r="A19" t="s">
        <v>184</v>
      </c>
      <c r="B19">
        <v>7414</v>
      </c>
    </row>
    <row r="20" spans="1:2">
      <c r="A20" t="s">
        <v>423</v>
      </c>
      <c r="B20">
        <v>648</v>
      </c>
    </row>
    <row r="21" spans="1:2">
      <c r="A21" t="s">
        <v>460</v>
      </c>
      <c r="B21">
        <v>539</v>
      </c>
    </row>
    <row r="22" spans="1:2">
      <c r="A22" t="s">
        <v>154</v>
      </c>
      <c r="B22">
        <v>3881</v>
      </c>
    </row>
    <row r="23" spans="1:2">
      <c r="A23" t="s">
        <v>289</v>
      </c>
      <c r="B23">
        <v>3273</v>
      </c>
    </row>
    <row r="24" spans="1:2">
      <c r="A24" t="s">
        <v>428</v>
      </c>
      <c r="B24">
        <v>635</v>
      </c>
    </row>
    <row r="25" spans="1:2">
      <c r="A25" t="s">
        <v>85</v>
      </c>
      <c r="B25">
        <v>23648</v>
      </c>
    </row>
    <row r="26" spans="1:2">
      <c r="A26" t="s">
        <v>89</v>
      </c>
      <c r="B26">
        <v>14229</v>
      </c>
    </row>
    <row r="27" spans="1:2">
      <c r="A27" t="s">
        <v>33</v>
      </c>
      <c r="B27">
        <v>10031</v>
      </c>
    </row>
    <row r="28" spans="1:2">
      <c r="A28" t="s">
        <v>47</v>
      </c>
      <c r="B28">
        <v>8519</v>
      </c>
    </row>
    <row r="29" spans="1:2">
      <c r="A29" t="s">
        <v>408</v>
      </c>
      <c r="B29">
        <v>815</v>
      </c>
    </row>
    <row r="30" spans="1:2">
      <c r="A30" t="s">
        <v>372</v>
      </c>
      <c r="B30">
        <v>1236</v>
      </c>
    </row>
    <row r="31" spans="1:2">
      <c r="A31" t="s">
        <v>356</v>
      </c>
      <c r="B31">
        <v>1364</v>
      </c>
    </row>
    <row r="32" spans="1:2">
      <c r="A32" t="s">
        <v>95</v>
      </c>
      <c r="B32">
        <v>48899</v>
      </c>
    </row>
    <row r="33" spans="1:2">
      <c r="A33" t="s">
        <v>417</v>
      </c>
      <c r="B33">
        <v>683</v>
      </c>
    </row>
    <row r="34" spans="1:2">
      <c r="A34" t="s">
        <v>412</v>
      </c>
      <c r="B34">
        <v>705</v>
      </c>
    </row>
    <row r="35" spans="1:2">
      <c r="A35" t="s">
        <v>161</v>
      </c>
      <c r="B35">
        <v>3851</v>
      </c>
    </row>
    <row r="36" spans="1:2">
      <c r="A36" t="s">
        <v>117</v>
      </c>
      <c r="B36">
        <v>8508</v>
      </c>
    </row>
    <row r="37" spans="1:2">
      <c r="A37" t="s">
        <v>235</v>
      </c>
      <c r="B37">
        <v>3857</v>
      </c>
    </row>
    <row r="38" spans="1:2">
      <c r="A38" t="s">
        <v>127</v>
      </c>
      <c r="B38">
        <v>5105</v>
      </c>
    </row>
    <row r="39" spans="1:2">
      <c r="A39" t="s">
        <v>139</v>
      </c>
      <c r="B39">
        <v>11919</v>
      </c>
    </row>
    <row r="40" spans="1:2">
      <c r="A40" t="s">
        <v>464</v>
      </c>
      <c r="B40">
        <v>453</v>
      </c>
    </row>
    <row r="41" spans="1:2">
      <c r="A41" t="s">
        <v>209</v>
      </c>
      <c r="B41">
        <v>3062</v>
      </c>
    </row>
    <row r="42" spans="1:2">
      <c r="A42" t="s">
        <v>194</v>
      </c>
      <c r="B42">
        <v>3205</v>
      </c>
    </row>
    <row r="43" spans="1:1">
      <c r="A43" t="s">
        <v>488</v>
      </c>
    </row>
    <row r="44" spans="1:2">
      <c r="A44" t="s">
        <v>489</v>
      </c>
      <c r="B44">
        <v>291766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zoomScale="85" zoomScaleNormal="85" topLeftCell="B1" workbookViewId="0">
      <selection activeCell="M3" sqref="M3"/>
    </sheetView>
  </sheetViews>
  <sheetFormatPr defaultColWidth="9" defaultRowHeight="17.25" outlineLevelCol="5"/>
  <cols>
    <col min="1" max="1" width="20.375" style="39" hidden="1" customWidth="1"/>
    <col min="2" max="4" width="20.375" style="39" customWidth="1"/>
    <col min="5" max="5" width="29.7583333333333" style="39" customWidth="1"/>
    <col min="6" max="6" width="22.375" style="40" customWidth="1"/>
    <col min="7" max="7" width="9" style="40"/>
    <col min="8" max="16384" width="9" style="41"/>
  </cols>
  <sheetData>
    <row r="1" ht="38" customHeight="1" spans="1:6">
      <c r="A1" s="42" t="s">
        <v>490</v>
      </c>
      <c r="B1" s="42" t="s">
        <v>491</v>
      </c>
      <c r="C1" s="42" t="s">
        <v>492</v>
      </c>
      <c r="D1" s="42" t="s">
        <v>493</v>
      </c>
      <c r="E1" s="42" t="s">
        <v>494</v>
      </c>
      <c r="F1" s="43" t="s">
        <v>0</v>
      </c>
    </row>
    <row r="2" ht="150" customHeight="1" spans="1:5">
      <c r="A2" s="39">
        <v>1</v>
      </c>
      <c r="B2" s="44" t="s">
        <v>24</v>
      </c>
      <c r="C2" s="45" t="s">
        <v>310</v>
      </c>
      <c r="D2" s="39">
        <v>43.99</v>
      </c>
      <c r="E2" s="45" t="s">
        <v>495</v>
      </c>
    </row>
    <row r="3" ht="150" customHeight="1" spans="1:5">
      <c r="A3" s="39">
        <v>3</v>
      </c>
      <c r="B3" s="39" t="s">
        <v>24</v>
      </c>
      <c r="C3" s="45" t="s">
        <v>25</v>
      </c>
      <c r="D3" s="39">
        <v>12.99</v>
      </c>
      <c r="E3" s="39" t="s">
        <v>496</v>
      </c>
    </row>
    <row r="4" ht="150" customHeight="1" spans="1:5">
      <c r="A4" s="39">
        <v>8</v>
      </c>
      <c r="B4" s="46" t="s">
        <v>47</v>
      </c>
      <c r="C4" s="45" t="s">
        <v>48</v>
      </c>
      <c r="D4" s="39">
        <v>28</v>
      </c>
      <c r="E4" s="46" t="s">
        <v>497</v>
      </c>
    </row>
    <row r="5" ht="150" customHeight="1" spans="1:5">
      <c r="A5" s="39">
        <v>46</v>
      </c>
      <c r="B5" s="39" t="s">
        <v>498</v>
      </c>
      <c r="C5" s="45" t="s">
        <v>499</v>
      </c>
      <c r="D5" s="39">
        <v>19.11</v>
      </c>
      <c r="E5" s="45" t="s">
        <v>500</v>
      </c>
    </row>
    <row r="6" ht="150" customHeight="1" spans="1:5">
      <c r="A6" s="39">
        <v>77</v>
      </c>
      <c r="B6" s="46" t="s">
        <v>501</v>
      </c>
      <c r="C6" s="45" t="s">
        <v>502</v>
      </c>
      <c r="D6" s="39">
        <v>24.99</v>
      </c>
      <c r="E6" s="39" t="s">
        <v>503</v>
      </c>
    </row>
    <row r="7" ht="150" customHeight="1"/>
    <row r="8" ht="150" customHeight="1"/>
    <row r="9" ht="150" customHeight="1"/>
    <row r="10" ht="150" customHeight="1"/>
    <row r="11" ht="150" customHeight="1"/>
    <row r="12" ht="150" customHeight="1"/>
    <row r="13" ht="150" customHeight="1"/>
    <row r="14" ht="150" customHeight="1"/>
    <row r="15" ht="150" customHeight="1"/>
    <row r="16" ht="150" customHeight="1"/>
    <row r="17" ht="150" customHeight="1"/>
    <row r="18" ht="150" customHeight="1"/>
  </sheetData>
  <hyperlinks>
    <hyperlink ref="B4" r:id="rId2" display="luvamia" tooltip="https://www.amazon.com/gp/help/seller/at-a-glance.html/ref=dp_merchant_link?ie=UTF8&amp;seller=A29MCH5IRHYPTY&amp;isAmazonFulfilled=1"/>
  </hyperlink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workbookViewId="0">
      <selection activeCell="D17" sqref="D17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"/>
  <sheetViews>
    <sheetView zoomScale="84" zoomScaleNormal="84" workbookViewId="0">
      <pane ySplit="2" topLeftCell="A3" activePane="bottomLeft" state="frozen"/>
      <selection/>
      <selection pane="bottomLeft" activeCell="R5" sqref="R5"/>
    </sheetView>
  </sheetViews>
  <sheetFormatPr defaultColWidth="9" defaultRowHeight="14.25"/>
  <cols>
    <col min="1" max="2" width="25.625" style="3" customWidth="1"/>
    <col min="3" max="3" width="10.5" style="3" customWidth="1"/>
    <col min="4" max="4" width="14.875" style="3" customWidth="1"/>
    <col min="5" max="12" width="11" style="3" hidden="1" customWidth="1"/>
    <col min="13" max="21" width="11" style="3" customWidth="1"/>
    <col min="22" max="22" width="17.1083333333333" style="3" customWidth="1"/>
    <col min="23" max="16363" width="11" style="3" customWidth="1"/>
    <col min="16364" max="16364" width="11" style="3"/>
    <col min="16365" max="16382" width="9" style="3"/>
    <col min="16383" max="16384" width="9" style="4"/>
  </cols>
  <sheetData>
    <row r="1" s="1" customFormat="1" ht="24" customHeight="1" spans="1:22">
      <c r="A1" s="5" t="s">
        <v>504</v>
      </c>
      <c r="B1" s="6"/>
      <c r="C1" s="7"/>
      <c r="D1" s="8"/>
      <c r="E1" s="9" t="s">
        <v>505</v>
      </c>
      <c r="F1" s="10"/>
      <c r="G1" s="10"/>
      <c r="H1" s="11"/>
      <c r="I1" s="11"/>
      <c r="J1" s="11"/>
      <c r="K1" s="11"/>
      <c r="L1" s="11"/>
      <c r="M1" s="10"/>
      <c r="N1" s="11"/>
      <c r="O1" s="27"/>
      <c r="P1" s="27"/>
      <c r="Q1" s="30"/>
      <c r="R1" s="30"/>
      <c r="S1" s="30"/>
      <c r="T1" s="30"/>
      <c r="U1" s="31"/>
      <c r="V1" s="32"/>
    </row>
    <row r="2" s="1" customFormat="1" ht="42" spans="1:24">
      <c r="A2" s="12"/>
      <c r="B2" s="12" t="s">
        <v>506</v>
      </c>
      <c r="C2" s="12" t="s">
        <v>493</v>
      </c>
      <c r="D2" s="13" t="s">
        <v>507</v>
      </c>
      <c r="E2" s="14" t="s">
        <v>508</v>
      </c>
      <c r="F2" s="14"/>
      <c r="G2" s="14"/>
      <c r="H2" s="15" t="s">
        <v>509</v>
      </c>
      <c r="I2" s="15" t="s">
        <v>510</v>
      </c>
      <c r="J2" s="15"/>
      <c r="K2" s="15"/>
      <c r="L2" s="15" t="s">
        <v>511</v>
      </c>
      <c r="M2" s="14" t="s">
        <v>512</v>
      </c>
      <c r="N2" s="15" t="s">
        <v>513</v>
      </c>
      <c r="O2" s="15" t="s">
        <v>514</v>
      </c>
      <c r="P2" s="14" t="s">
        <v>515</v>
      </c>
      <c r="Q2" s="33" t="s">
        <v>516</v>
      </c>
      <c r="R2" s="33" t="s">
        <v>517</v>
      </c>
      <c r="S2" s="33" t="s">
        <v>518</v>
      </c>
      <c r="T2" s="33" t="s">
        <v>519</v>
      </c>
      <c r="U2" s="31" t="s">
        <v>520</v>
      </c>
      <c r="V2" s="34" t="s">
        <v>521</v>
      </c>
      <c r="X2" s="35" t="s">
        <v>522</v>
      </c>
    </row>
    <row r="3" s="1" customFormat="1" ht="126" customHeight="1" spans="1:22">
      <c r="A3" s="16"/>
      <c r="B3" s="17" t="s">
        <v>523</v>
      </c>
      <c r="C3" s="18">
        <v>35.69</v>
      </c>
      <c r="D3" s="19" t="s">
        <v>524</v>
      </c>
      <c r="E3" s="20"/>
      <c r="F3" s="21"/>
      <c r="G3" s="21"/>
      <c r="H3" s="22">
        <v>0.0254</v>
      </c>
      <c r="I3" s="28">
        <f>E3*H3</f>
        <v>0</v>
      </c>
      <c r="J3" s="28">
        <f>F3*H3</f>
        <v>0</v>
      </c>
      <c r="K3" s="28">
        <f>G3*H3</f>
        <v>0</v>
      </c>
      <c r="L3" s="29">
        <f>I3*J3*K3</f>
        <v>0</v>
      </c>
      <c r="M3" s="21">
        <v>1.04</v>
      </c>
      <c r="N3" s="22">
        <f>M3*0.453</f>
        <v>0.47112</v>
      </c>
      <c r="O3" s="22">
        <f>U3*0.15</f>
        <v>5.3535</v>
      </c>
      <c r="P3" s="21">
        <v>5.35</v>
      </c>
      <c r="Q3" s="36">
        <f>N3*9/7</f>
        <v>0.605725714285714</v>
      </c>
      <c r="R3" s="36">
        <f>U3*0.05</f>
        <v>1.7845</v>
      </c>
      <c r="S3" s="36">
        <f>U3*0.15</f>
        <v>5.3535</v>
      </c>
      <c r="T3" s="36">
        <f>U3*0.03</f>
        <v>1.0707</v>
      </c>
      <c r="U3" s="37">
        <f>C3</f>
        <v>35.69</v>
      </c>
      <c r="V3" s="38">
        <f>U3-O3-P3-Q3-R3-S3-T3</f>
        <v>16.1720742857143</v>
      </c>
    </row>
    <row r="4" s="1" customFormat="1" ht="126" customHeight="1" spans="1:22">
      <c r="A4" s="23"/>
      <c r="B4" s="24" t="s">
        <v>525</v>
      </c>
      <c r="C4" s="18">
        <v>14.99</v>
      </c>
      <c r="D4" s="19" t="s">
        <v>526</v>
      </c>
      <c r="E4" s="20"/>
      <c r="F4" s="21"/>
      <c r="G4" s="21"/>
      <c r="H4" s="22">
        <v>0.0254</v>
      </c>
      <c r="I4" s="28">
        <f>E4*H4</f>
        <v>0</v>
      </c>
      <c r="J4" s="28">
        <f>F4*H4</f>
        <v>0</v>
      </c>
      <c r="K4" s="28">
        <f>G4*H4</f>
        <v>0</v>
      </c>
      <c r="L4" s="29">
        <f>I4*J4*K4</f>
        <v>0</v>
      </c>
      <c r="M4" s="21">
        <v>0.2</v>
      </c>
      <c r="N4" s="22">
        <f>M4*0.453</f>
        <v>0.0906</v>
      </c>
      <c r="O4" s="22">
        <f>U4*0.15</f>
        <v>2.2485</v>
      </c>
      <c r="P4" s="21">
        <v>3.7</v>
      </c>
      <c r="Q4" s="36">
        <f>N4*9/7</f>
        <v>0.116485714285714</v>
      </c>
      <c r="R4" s="36">
        <f>U4*0.05</f>
        <v>0.7495</v>
      </c>
      <c r="S4" s="36">
        <f>U4*0.15</f>
        <v>2.2485</v>
      </c>
      <c r="T4" s="36">
        <f>U4*0.03</f>
        <v>0.4497</v>
      </c>
      <c r="U4" s="37">
        <f>C4</f>
        <v>14.99</v>
      </c>
      <c r="V4" s="38">
        <f>U4-O4-P4-Q4-R4-S4-T4</f>
        <v>5.47731428571429</v>
      </c>
    </row>
    <row r="5" s="1" customFormat="1" ht="126" customHeight="1" spans="1:22">
      <c r="A5" s="16"/>
      <c r="B5" s="25" t="s">
        <v>527</v>
      </c>
      <c r="C5" s="18">
        <v>20.39</v>
      </c>
      <c r="D5" s="19" t="s">
        <v>528</v>
      </c>
      <c r="E5" s="20"/>
      <c r="F5" s="21"/>
      <c r="G5" s="21"/>
      <c r="H5" s="22">
        <v>0.0254</v>
      </c>
      <c r="I5" s="28">
        <f>E5*H5</f>
        <v>0</v>
      </c>
      <c r="J5" s="28">
        <f>F5*H5</f>
        <v>0</v>
      </c>
      <c r="K5" s="28">
        <f>G5*H5</f>
        <v>0</v>
      </c>
      <c r="L5" s="29">
        <f>I5*J5*K5</f>
        <v>0</v>
      </c>
      <c r="M5" s="21">
        <v>0.4</v>
      </c>
      <c r="N5" s="22">
        <f>M5*0.453</f>
        <v>0.1812</v>
      </c>
      <c r="O5" s="22">
        <f>U5*0.15</f>
        <v>3.0585</v>
      </c>
      <c r="P5" s="21">
        <v>3.11</v>
      </c>
      <c r="Q5" s="36">
        <f>N5*9/7</f>
        <v>0.232971428571429</v>
      </c>
      <c r="R5" s="36">
        <f>U5*0.05</f>
        <v>1.0195</v>
      </c>
      <c r="S5" s="36">
        <f>U5*0.15</f>
        <v>3.0585</v>
      </c>
      <c r="T5" s="36">
        <f>U5*0.03</f>
        <v>0.6117</v>
      </c>
      <c r="U5" s="37">
        <f>C5</f>
        <v>20.39</v>
      </c>
      <c r="V5" s="38">
        <f>U5-O5-P5-Q5-R5-S5-T5</f>
        <v>9.29882857142857</v>
      </c>
    </row>
    <row r="6" s="2" customFormat="1" ht="126" customHeight="1" spans="1:22">
      <c r="A6" s="16"/>
      <c r="B6" s="25" t="s">
        <v>527</v>
      </c>
      <c r="C6" s="18">
        <v>26.99</v>
      </c>
      <c r="D6" s="19" t="s">
        <v>529</v>
      </c>
      <c r="E6" s="20"/>
      <c r="F6" s="21"/>
      <c r="G6" s="21"/>
      <c r="H6" s="22"/>
      <c r="I6" s="28"/>
      <c r="J6" s="28"/>
      <c r="K6" s="28"/>
      <c r="L6" s="29"/>
      <c r="M6" s="21">
        <v>0.88</v>
      </c>
      <c r="N6" s="22">
        <f>M6*0.453</f>
        <v>0.39864</v>
      </c>
      <c r="O6" s="22">
        <f>U6*0.15</f>
        <v>4.0485</v>
      </c>
      <c r="P6" s="21">
        <v>5.35</v>
      </c>
      <c r="Q6" s="36">
        <f>N6*9/7</f>
        <v>0.512537142857143</v>
      </c>
      <c r="R6" s="36">
        <f>U6*0.05</f>
        <v>1.3495</v>
      </c>
      <c r="S6" s="36">
        <f>U6*0.15</f>
        <v>4.0485</v>
      </c>
      <c r="T6" s="36">
        <f>U6*0.03</f>
        <v>0.8097</v>
      </c>
      <c r="U6" s="37">
        <f>C6</f>
        <v>26.99</v>
      </c>
      <c r="V6" s="38">
        <f>U6-O6-P6-Q6-R6-S6-T6</f>
        <v>10.8712628571429</v>
      </c>
    </row>
    <row r="7" spans="1:3">
      <c r="A7" s="26"/>
      <c r="B7" s="26"/>
      <c r="C7" s="26"/>
    </row>
    <row r="8" spans="1:3">
      <c r="A8" s="26"/>
      <c r="B8" s="26"/>
      <c r="C8" s="26"/>
    </row>
    <row r="33" ht="42" customHeight="1"/>
    <row r="36" ht="39" customHeight="1"/>
  </sheetData>
  <autoFilter ref="A2:V8">
    <extLst/>
  </autoFilter>
  <mergeCells count="5">
    <mergeCell ref="C1:D1"/>
    <mergeCell ref="E1:N1"/>
    <mergeCell ref="E2:G2"/>
    <mergeCell ref="I2:K2"/>
    <mergeCell ref="A7:C8"/>
  </mergeCells>
  <hyperlinks>
    <hyperlink ref="D3" r:id="rId2" display="https://www.amazon.com/Ekouaer-Womens-Sleepwear-Lingerie-Pajamas/dp/B01L8FUQPE/ref=zg_bs_1044894_1?_encoding=UTF8&amp;psc=1&amp;refRID=4ZS2K4FJNGHVFSK2DRFB"/>
    <hyperlink ref="D5" r:id="rId3" display="https://www.amazon.com/SWOMOG-Pajamas-Sleeve-Sleepwear-Nightwear/dp/B08KP3GX1C/ref=zg_bs_1044894_6?_encoding=UTF8&amp;psc=1&amp;refRID=EAS2RJWPB8TVWZ7FTJ49"/>
    <hyperlink ref="D4" r:id="rId4" display="https://www.amazon.com/Matching-Family-Pajamas-Christmas-Sleepwear/dp/B07ZCFQRHV/ref=zg_bs_1044894_3?_encoding=UTF8&amp;psc=1&amp;refRID=021Q0B1F6E735AMHCFH4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睡衣套装</vt:lpstr>
      <vt:lpstr>品牌垄断</vt:lpstr>
      <vt:lpstr>产品调研</vt:lpstr>
      <vt:lpstr>产品图片</vt:lpstr>
      <vt:lpstr>竞品利润测算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focus.</cp:lastModifiedBy>
  <dcterms:created xsi:type="dcterms:W3CDTF">2020-11-26T03:36:00Z</dcterms:created>
  <dcterms:modified xsi:type="dcterms:W3CDTF">2020-12-02T07:23:07Z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