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, Courses\Stage_Coral reef food web CRIOBE\Data\Diet\"/>
    </mc:Choice>
  </mc:AlternateContent>
  <xr:revisionPtr revIDLastSave="0" documentId="13_ncr:1_{C279BB83-A002-4DF8-8E8F-346D5E2087AC}" xr6:coauthVersionLast="45" xr6:coauthVersionMax="45" xr10:uidLastSave="{00000000-0000-0000-0000-000000000000}"/>
  <bookViews>
    <workbookView xWindow="-110" yWindow="-110" windowWidth="19420" windowHeight="10420" firstSheet="1" activeTab="1" xr2:uid="{63865131-5B26-4F91-9682-83C8AE2BE208}"/>
  </bookViews>
  <sheets>
    <sheet name="Feuil1" sheetId="2" r:id="rId1"/>
    <sheet name="Data diet" sheetId="1" r:id="rId2"/>
    <sheet name="Feuil2" sheetId="3" r:id="rId3"/>
  </sheets>
  <definedNames>
    <definedName name="_xlnm._FilterDatabase" localSheetId="1" hidden="1">'Data diet'!$A$1:$U$1150</definedName>
  </definedName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21" i="1" l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2" i="1"/>
  <c r="I2" i="1"/>
  <c r="Q1148" i="1"/>
  <c r="Q1149" i="1"/>
  <c r="Q1150" i="1"/>
  <c r="G1148" i="1"/>
  <c r="H1148" i="1" s="1"/>
  <c r="G1149" i="1"/>
  <c r="H1149" i="1" s="1"/>
  <c r="G1150" i="1"/>
  <c r="H1150" i="1" s="1"/>
  <c r="I1150" i="1"/>
  <c r="I1149" i="1"/>
  <c r="I1148" i="1"/>
  <c r="I1147" i="1"/>
  <c r="Q1147" i="1"/>
  <c r="G1147" i="1"/>
  <c r="H1147" i="1"/>
  <c r="Q1138" i="1"/>
  <c r="Q1139" i="1"/>
  <c r="Q1140" i="1"/>
  <c r="Q1141" i="1"/>
  <c r="Q1142" i="1"/>
  <c r="Q1143" i="1"/>
  <c r="Q1144" i="1"/>
  <c r="Q1145" i="1"/>
  <c r="Q1146" i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I1138" i="1"/>
  <c r="I1139" i="1"/>
  <c r="I1140" i="1"/>
  <c r="I1141" i="1"/>
  <c r="I1142" i="1"/>
  <c r="I1143" i="1"/>
  <c r="I1144" i="1"/>
  <c r="I1145" i="1"/>
  <c r="I1146" i="1"/>
  <c r="I1137" i="1"/>
  <c r="Q1137" i="1"/>
  <c r="G1137" i="1"/>
  <c r="H1137" i="1"/>
  <c r="Q1136" i="1"/>
  <c r="G1136" i="1"/>
  <c r="H1136" i="1" s="1"/>
  <c r="Q1134" i="1"/>
  <c r="Q1135" i="1"/>
  <c r="G1134" i="1"/>
  <c r="H1134" i="1" s="1"/>
  <c r="G1135" i="1"/>
  <c r="H1135" i="1" s="1"/>
  <c r="I1133" i="1"/>
  <c r="I1134" i="1"/>
  <c r="I1135" i="1"/>
  <c r="Q1133" i="1"/>
  <c r="G1133" i="1"/>
  <c r="H1133" i="1" s="1"/>
  <c r="Q1127" i="1"/>
  <c r="Q1128" i="1"/>
  <c r="Q1129" i="1"/>
  <c r="Q1130" i="1"/>
  <c r="Q1131" i="1"/>
  <c r="Q1132" i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I1127" i="1"/>
  <c r="I1128" i="1"/>
  <c r="I1129" i="1"/>
  <c r="I1130" i="1"/>
  <c r="I1131" i="1"/>
  <c r="I1132" i="1"/>
  <c r="I1126" i="1"/>
  <c r="Q1126" i="1"/>
  <c r="G1126" i="1"/>
  <c r="H1126" i="1" s="1"/>
  <c r="Q1117" i="1"/>
  <c r="Q1118" i="1"/>
  <c r="Q1119" i="1"/>
  <c r="Q1120" i="1"/>
  <c r="Q1121" i="1"/>
  <c r="Q1122" i="1"/>
  <c r="Q1123" i="1"/>
  <c r="Q1124" i="1"/>
  <c r="Q1125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I1117" i="1"/>
  <c r="I1118" i="1"/>
  <c r="I1119" i="1"/>
  <c r="I1120" i="1"/>
  <c r="I1121" i="1"/>
  <c r="I1122" i="1"/>
  <c r="I1123" i="1"/>
  <c r="I1125" i="1"/>
  <c r="I1116" i="1"/>
  <c r="Q1116" i="1"/>
  <c r="G1116" i="1"/>
  <c r="H1116" i="1"/>
  <c r="Q1110" i="1"/>
  <c r="Q1111" i="1"/>
  <c r="Q1112" i="1"/>
  <c r="Q1113" i="1"/>
  <c r="Q1114" i="1"/>
  <c r="Q1115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I1115" i="1"/>
  <c r="I1114" i="1"/>
  <c r="I1112" i="1"/>
  <c r="I1111" i="1"/>
  <c r="I1110" i="1"/>
  <c r="I1109" i="1"/>
  <c r="Q1109" i="1"/>
  <c r="G1109" i="1"/>
  <c r="H1109" i="1" s="1"/>
  <c r="Q1101" i="1"/>
  <c r="Q1102" i="1"/>
  <c r="Q1103" i="1"/>
  <c r="Q1104" i="1"/>
  <c r="Q1105" i="1"/>
  <c r="Q1106" i="1"/>
  <c r="Q1107" i="1"/>
  <c r="Q1108" i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I1108" i="1"/>
  <c r="I1107" i="1"/>
  <c r="I1106" i="1"/>
  <c r="I1105" i="1"/>
  <c r="I1104" i="1"/>
  <c r="I1103" i="1"/>
  <c r="I1102" i="1"/>
  <c r="I1101" i="1"/>
  <c r="I1100" i="1"/>
  <c r="Q1100" i="1"/>
  <c r="G1100" i="1"/>
  <c r="H1100" i="1" s="1"/>
  <c r="Q1098" i="1"/>
  <c r="Q1099" i="1"/>
  <c r="G1098" i="1"/>
  <c r="H1098" i="1" s="1"/>
  <c r="G1099" i="1"/>
  <c r="H1099" i="1" s="1"/>
  <c r="G1097" i="1"/>
  <c r="H1097" i="1" s="1"/>
  <c r="I1098" i="1"/>
  <c r="I1097" i="1"/>
  <c r="Q1097" i="1"/>
  <c r="I1096" i="1"/>
  <c r="Q1096" i="1"/>
  <c r="G1096" i="1"/>
  <c r="H1096" i="1"/>
  <c r="Q1095" i="1"/>
  <c r="G1095" i="1"/>
  <c r="I1095" i="1"/>
  <c r="I1094" i="1"/>
  <c r="Q1094" i="1"/>
  <c r="G1094" i="1"/>
  <c r="Q1089" i="1"/>
  <c r="Q1090" i="1"/>
  <c r="Q1091" i="1"/>
  <c r="Q1092" i="1"/>
  <c r="Q1093" i="1"/>
  <c r="I1093" i="1"/>
  <c r="I1092" i="1"/>
  <c r="I1091" i="1"/>
  <c r="I1090" i="1"/>
  <c r="I1089" i="1"/>
  <c r="I1088" i="1"/>
  <c r="G1089" i="1"/>
  <c r="H1089" i="1" s="1"/>
  <c r="G1090" i="1"/>
  <c r="H1090" i="1" s="1"/>
  <c r="G1091" i="1"/>
  <c r="H1091" i="1" s="1"/>
  <c r="G1092" i="1"/>
  <c r="H1092" i="1" s="1"/>
  <c r="G1093" i="1"/>
  <c r="H1093" i="1" s="1"/>
  <c r="Q1088" i="1"/>
  <c r="G1088" i="1"/>
  <c r="H1088" i="1"/>
  <c r="Q1083" i="1"/>
  <c r="Q1084" i="1"/>
  <c r="Q1085" i="1"/>
  <c r="Q1086" i="1"/>
  <c r="Q1087" i="1"/>
  <c r="G1083" i="1"/>
  <c r="H1083" i="1" s="1"/>
  <c r="G1084" i="1"/>
  <c r="H1084" i="1" s="1"/>
  <c r="G1085" i="1"/>
  <c r="H1085" i="1" s="1"/>
  <c r="G1086" i="1"/>
  <c r="H1086" i="1" s="1"/>
  <c r="G1087" i="1"/>
  <c r="H1087" i="1" s="1"/>
  <c r="I1082" i="1"/>
  <c r="I1083" i="1"/>
  <c r="I1084" i="1"/>
  <c r="I1085" i="1"/>
  <c r="I1086" i="1"/>
  <c r="I1087" i="1"/>
  <c r="I1077" i="1"/>
  <c r="I1078" i="1"/>
  <c r="I1079" i="1"/>
  <c r="I1080" i="1"/>
  <c r="I1081" i="1"/>
  <c r="I1076" i="1"/>
  <c r="Q1082" i="1"/>
  <c r="G1082" i="1"/>
  <c r="H1082" i="1"/>
  <c r="Q1077" i="1"/>
  <c r="Q1078" i="1"/>
  <c r="Q1079" i="1"/>
  <c r="Q1080" i="1"/>
  <c r="Q1081" i="1"/>
  <c r="G1077" i="1"/>
  <c r="H1077" i="1" s="1"/>
  <c r="G1078" i="1"/>
  <c r="H1078" i="1" s="1"/>
  <c r="G1079" i="1"/>
  <c r="H1079" i="1" s="1"/>
  <c r="G1080" i="1"/>
  <c r="H1080" i="1" s="1"/>
  <c r="G1081" i="1"/>
  <c r="H1081" i="1" s="1"/>
  <c r="Q1076" i="1"/>
  <c r="G1076" i="1"/>
  <c r="H1076" i="1"/>
  <c r="Q1072" i="1"/>
  <c r="Q1073" i="1"/>
  <c r="Q1074" i="1"/>
  <c r="Q1075" i="1"/>
  <c r="G1072" i="1"/>
  <c r="H1072" i="1"/>
  <c r="G1073" i="1"/>
  <c r="H1073" i="1"/>
  <c r="G1074" i="1"/>
  <c r="H1074" i="1"/>
  <c r="G1075" i="1"/>
  <c r="H1075" i="1"/>
  <c r="I1072" i="1"/>
  <c r="I1073" i="1"/>
  <c r="I1074" i="1"/>
  <c r="I1071" i="1"/>
  <c r="Q1071" i="1"/>
  <c r="G1071" i="1"/>
  <c r="H1071" i="1" s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4" i="1"/>
  <c r="I1065" i="1"/>
  <c r="I1066" i="1"/>
  <c r="I1067" i="1"/>
  <c r="I1068" i="1"/>
  <c r="I1069" i="1"/>
  <c r="I1070" i="1"/>
  <c r="Q1048" i="1"/>
  <c r="G1048" i="1"/>
  <c r="H1048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4" i="1"/>
  <c r="I1033" i="1"/>
  <c r="Q1033" i="1"/>
  <c r="G1033" i="1"/>
  <c r="H1033" i="1" s="1"/>
  <c r="Q1026" i="1"/>
  <c r="Q1027" i="1"/>
  <c r="Q1028" i="1"/>
  <c r="Q1029" i="1"/>
  <c r="Q1030" i="1"/>
  <c r="Q1031" i="1"/>
  <c r="Q1032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I1031" i="1"/>
  <c r="I1032" i="1"/>
  <c r="I1029" i="1"/>
  <c r="I1028" i="1"/>
  <c r="I1027" i="1"/>
  <c r="I1026" i="1"/>
  <c r="I1025" i="1"/>
  <c r="Q1025" i="1"/>
  <c r="G1025" i="1"/>
  <c r="H1025" i="1"/>
  <c r="Q1020" i="1"/>
  <c r="Q1021" i="1"/>
  <c r="Q1022" i="1"/>
  <c r="Q1023" i="1"/>
  <c r="Q1024" i="1"/>
  <c r="G1020" i="1"/>
  <c r="H1020" i="1" s="1"/>
  <c r="G1021" i="1"/>
  <c r="H1021" i="1" s="1"/>
  <c r="G1022" i="1"/>
  <c r="H1022" i="1" s="1"/>
  <c r="G1023" i="1"/>
  <c r="H1023" i="1" s="1"/>
  <c r="G1024" i="1"/>
  <c r="H1024" i="1" s="1"/>
  <c r="G1019" i="1"/>
  <c r="H1019" i="1" s="1"/>
  <c r="I1024" i="1"/>
  <c r="I1023" i="1"/>
  <c r="I1022" i="1"/>
  <c r="I1021" i="1"/>
  <c r="I1020" i="1"/>
  <c r="I1019" i="1"/>
  <c r="Q1019" i="1"/>
  <c r="Q1014" i="1"/>
  <c r="Q1015" i="1"/>
  <c r="Q1016" i="1"/>
  <c r="Q1017" i="1"/>
  <c r="Q1018" i="1"/>
  <c r="G1014" i="1"/>
  <c r="G1015" i="1"/>
  <c r="G1016" i="1"/>
  <c r="G1017" i="1"/>
  <c r="G1018" i="1"/>
  <c r="I1013" i="1"/>
  <c r="I1014" i="1"/>
  <c r="I1015" i="1"/>
  <c r="I1016" i="1"/>
  <c r="I1017" i="1"/>
  <c r="I1018" i="1"/>
  <c r="Q1013" i="1"/>
  <c r="G1013" i="1"/>
  <c r="I1012" i="1"/>
  <c r="Q1012" i="1"/>
  <c r="G1012" i="1"/>
  <c r="Q1011" i="1"/>
  <c r="G1011" i="1"/>
  <c r="H1011" i="1"/>
  <c r="I1011" i="1"/>
  <c r="I1010" i="1"/>
  <c r="Q1010" i="1"/>
  <c r="G1010" i="1"/>
  <c r="H1010" i="1" s="1"/>
  <c r="Q1002" i="1"/>
  <c r="Q1003" i="1"/>
  <c r="Q1004" i="1"/>
  <c r="Q1005" i="1"/>
  <c r="Q1006" i="1"/>
  <c r="Q1007" i="1"/>
  <c r="Q1008" i="1"/>
  <c r="Q1009" i="1"/>
  <c r="G1002" i="1"/>
  <c r="G1003" i="1"/>
  <c r="G1004" i="1"/>
  <c r="G1005" i="1"/>
  <c r="G1006" i="1"/>
  <c r="G1007" i="1"/>
  <c r="G1008" i="1"/>
  <c r="G1009" i="1"/>
  <c r="I1009" i="1"/>
  <c r="I1008" i="1"/>
  <c r="I1007" i="1"/>
  <c r="I1006" i="1"/>
  <c r="I1005" i="1"/>
  <c r="I1004" i="1"/>
  <c r="I1003" i="1"/>
  <c r="I1002" i="1"/>
  <c r="I1001" i="1"/>
  <c r="Q1001" i="1"/>
  <c r="G1001" i="1"/>
  <c r="Q999" i="1"/>
  <c r="Q1000" i="1"/>
  <c r="G999" i="1"/>
  <c r="G1000" i="1"/>
  <c r="I1000" i="1"/>
  <c r="I999" i="1"/>
  <c r="I998" i="1"/>
  <c r="Q998" i="1"/>
  <c r="G998" i="1"/>
  <c r="Q996" i="1"/>
  <c r="Q997" i="1"/>
  <c r="G996" i="1"/>
  <c r="H996" i="1" s="1"/>
  <c r="G997" i="1"/>
  <c r="H997" i="1" s="1"/>
  <c r="I997" i="1"/>
  <c r="I996" i="1"/>
  <c r="I995" i="1"/>
  <c r="Q995" i="1"/>
  <c r="G995" i="1"/>
  <c r="H995" i="1" s="1"/>
  <c r="Q994" i="1"/>
  <c r="G994" i="1"/>
  <c r="H994" i="1"/>
  <c r="I993" i="1"/>
  <c r="I994" i="1"/>
  <c r="Q993" i="1"/>
  <c r="G993" i="1"/>
  <c r="H993" i="1" s="1"/>
  <c r="Q984" i="1"/>
  <c r="Q985" i="1"/>
  <c r="Q986" i="1"/>
  <c r="Q987" i="1"/>
  <c r="Q988" i="1"/>
  <c r="Q989" i="1"/>
  <c r="Q990" i="1"/>
  <c r="Q991" i="1"/>
  <c r="Q992" i="1"/>
  <c r="G984" i="1"/>
  <c r="G985" i="1"/>
  <c r="G986" i="1"/>
  <c r="G987" i="1"/>
  <c r="G988" i="1"/>
  <c r="G989" i="1"/>
  <c r="G990" i="1"/>
  <c r="G991" i="1"/>
  <c r="G992" i="1"/>
  <c r="I992" i="1"/>
  <c r="I991" i="1"/>
  <c r="I990" i="1"/>
  <c r="I987" i="1"/>
  <c r="I986" i="1"/>
  <c r="I985" i="1"/>
  <c r="I984" i="1"/>
  <c r="I983" i="1"/>
  <c r="Q983" i="1"/>
  <c r="G983" i="1"/>
  <c r="I982" i="1"/>
  <c r="Q982" i="1"/>
  <c r="G982" i="1"/>
  <c r="H982" i="1" s="1"/>
  <c r="Q981" i="1"/>
  <c r="G981" i="1"/>
  <c r="I981" i="1"/>
  <c r="I980" i="1"/>
  <c r="Q980" i="1"/>
  <c r="G980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65" i="1"/>
  <c r="Q965" i="1"/>
  <c r="G965" i="1"/>
  <c r="H965" i="1" s="1"/>
  <c r="Q954" i="1"/>
  <c r="Q955" i="1"/>
  <c r="Q956" i="1"/>
  <c r="Q957" i="1"/>
  <c r="Q958" i="1"/>
  <c r="Q959" i="1"/>
  <c r="Q960" i="1"/>
  <c r="Q961" i="1"/>
  <c r="Q962" i="1"/>
  <c r="Q963" i="1"/>
  <c r="Q964" i="1"/>
  <c r="G954" i="1"/>
  <c r="G955" i="1"/>
  <c r="G956" i="1"/>
  <c r="G957" i="1"/>
  <c r="G958" i="1"/>
  <c r="G959" i="1"/>
  <c r="G960" i="1"/>
  <c r="G961" i="1"/>
  <c r="G962" i="1"/>
  <c r="G963" i="1"/>
  <c r="G964" i="1"/>
  <c r="I960" i="1"/>
  <c r="I961" i="1"/>
  <c r="I962" i="1"/>
  <c r="I963" i="1"/>
  <c r="I964" i="1"/>
  <c r="I959" i="1"/>
  <c r="I958" i="1"/>
  <c r="I957" i="1"/>
  <c r="I956" i="1"/>
  <c r="I955" i="1"/>
  <c r="I954" i="1"/>
  <c r="I953" i="1"/>
  <c r="Q953" i="1"/>
  <c r="G953" i="1"/>
  <c r="Q952" i="1"/>
  <c r="G952" i="1"/>
  <c r="H952" i="1"/>
  <c r="I952" i="1"/>
  <c r="I951" i="1"/>
  <c r="Q951" i="1"/>
  <c r="G951" i="1"/>
  <c r="H951" i="1" s="1"/>
  <c r="Q947" i="1"/>
  <c r="Q948" i="1"/>
  <c r="Q949" i="1"/>
  <c r="Q950" i="1"/>
  <c r="G947" i="1"/>
  <c r="H947" i="1" s="1"/>
  <c r="G948" i="1"/>
  <c r="H948" i="1" s="1"/>
  <c r="G949" i="1"/>
  <c r="H949" i="1" s="1"/>
  <c r="G950" i="1"/>
  <c r="H950" i="1" s="1"/>
  <c r="I950" i="1"/>
  <c r="I949" i="1"/>
  <c r="I948" i="1"/>
  <c r="I947" i="1"/>
  <c r="I946" i="1"/>
  <c r="Q946" i="1"/>
  <c r="G946" i="1"/>
  <c r="H946" i="1" s="1"/>
  <c r="Q944" i="1"/>
  <c r="Q945" i="1"/>
  <c r="I943" i="1"/>
  <c r="I944" i="1"/>
  <c r="I945" i="1"/>
  <c r="G944" i="1"/>
  <c r="H944" i="1"/>
  <c r="G945" i="1"/>
  <c r="H945" i="1"/>
  <c r="Q943" i="1"/>
  <c r="G943" i="1"/>
  <c r="H943" i="1" s="1"/>
  <c r="Q935" i="1"/>
  <c r="Q936" i="1"/>
  <c r="Q937" i="1"/>
  <c r="Q938" i="1"/>
  <c r="Q939" i="1"/>
  <c r="Q940" i="1"/>
  <c r="Q941" i="1"/>
  <c r="Q942" i="1"/>
  <c r="G942" i="1"/>
  <c r="H942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34" i="1"/>
  <c r="H934" i="1" s="1"/>
  <c r="I937" i="1"/>
  <c r="I938" i="1"/>
  <c r="I939" i="1"/>
  <c r="I942" i="1"/>
  <c r="I936" i="1"/>
  <c r="I935" i="1"/>
  <c r="I934" i="1"/>
  <c r="Q934" i="1"/>
  <c r="Q925" i="1"/>
  <c r="Q926" i="1"/>
  <c r="Q927" i="1"/>
  <c r="Q928" i="1"/>
  <c r="Q929" i="1"/>
  <c r="Q930" i="1"/>
  <c r="Q931" i="1"/>
  <c r="Q932" i="1"/>
  <c r="Q933" i="1"/>
  <c r="G925" i="1"/>
  <c r="G926" i="1"/>
  <c r="G927" i="1"/>
  <c r="G928" i="1"/>
  <c r="G929" i="1"/>
  <c r="G930" i="1"/>
  <c r="G931" i="1"/>
  <c r="G932" i="1"/>
  <c r="G933" i="1"/>
  <c r="I933" i="1"/>
  <c r="I932" i="1"/>
  <c r="I931" i="1"/>
  <c r="I930" i="1"/>
  <c r="I929" i="1"/>
  <c r="I928" i="1"/>
  <c r="I927" i="1"/>
  <c r="I926" i="1"/>
  <c r="I925" i="1"/>
  <c r="I924" i="1"/>
  <c r="Q924" i="1"/>
  <c r="G924" i="1"/>
  <c r="Q918" i="1"/>
  <c r="Q919" i="1"/>
  <c r="Q920" i="1"/>
  <c r="Q921" i="1"/>
  <c r="Q922" i="1"/>
  <c r="Q923" i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I923" i="1"/>
  <c r="I922" i="1"/>
  <c r="I921" i="1"/>
  <c r="I920" i="1"/>
  <c r="I919" i="1"/>
  <c r="I918" i="1"/>
  <c r="I917" i="1"/>
  <c r="Q917" i="1"/>
  <c r="G917" i="1"/>
  <c r="H917" i="1" s="1"/>
  <c r="Q916" i="1"/>
  <c r="G916" i="1"/>
  <c r="H916" i="1"/>
  <c r="I916" i="1"/>
  <c r="I915" i="1"/>
  <c r="Q915" i="1"/>
  <c r="G915" i="1"/>
  <c r="H915" i="1" s="1"/>
  <c r="Q914" i="1"/>
  <c r="G914" i="1"/>
  <c r="I914" i="1"/>
  <c r="I913" i="1"/>
  <c r="Q913" i="1"/>
  <c r="G913" i="1"/>
  <c r="I912" i="1"/>
  <c r="I911" i="1"/>
  <c r="Q912" i="1"/>
  <c r="G912" i="1"/>
  <c r="Q911" i="1"/>
  <c r="G911" i="1"/>
  <c r="Q910" i="1"/>
  <c r="I910" i="1"/>
  <c r="I909" i="1"/>
  <c r="G910" i="1"/>
  <c r="Q909" i="1"/>
  <c r="G909" i="1"/>
  <c r="H909" i="1"/>
  <c r="Q900" i="1"/>
  <c r="Q901" i="1"/>
  <c r="Q902" i="1"/>
  <c r="Q903" i="1"/>
  <c r="Q904" i="1"/>
  <c r="Q905" i="1"/>
  <c r="Q906" i="1"/>
  <c r="Q907" i="1"/>
  <c r="Q908" i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899" i="1"/>
  <c r="H899" i="1" s="1"/>
  <c r="I903" i="1"/>
  <c r="I904" i="1"/>
  <c r="I905" i="1"/>
  <c r="I906" i="1"/>
  <c r="I902" i="1"/>
  <c r="I901" i="1"/>
  <c r="I900" i="1"/>
  <c r="I899" i="1"/>
  <c r="Q894" i="1"/>
  <c r="Q895" i="1"/>
  <c r="Q896" i="1"/>
  <c r="Q897" i="1"/>
  <c r="Q898" i="1"/>
  <c r="Q899" i="1"/>
  <c r="G897" i="1"/>
  <c r="G898" i="1"/>
  <c r="I896" i="1"/>
  <c r="I897" i="1"/>
  <c r="I898" i="1"/>
  <c r="G896" i="1"/>
  <c r="G895" i="1"/>
  <c r="I894" i="1"/>
  <c r="I895" i="1"/>
  <c r="G894" i="1"/>
  <c r="Q887" i="1"/>
  <c r="Q888" i="1"/>
  <c r="Q889" i="1"/>
  <c r="Q890" i="1"/>
  <c r="Q891" i="1"/>
  <c r="Q892" i="1"/>
  <c r="Q893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I887" i="1"/>
  <c r="I888" i="1"/>
  <c r="I889" i="1"/>
  <c r="I890" i="1"/>
  <c r="I891" i="1"/>
  <c r="I892" i="1"/>
  <c r="I893" i="1"/>
  <c r="I886" i="1"/>
  <c r="Q886" i="1"/>
  <c r="G886" i="1"/>
  <c r="H886" i="1" s="1"/>
  <c r="Q883" i="1"/>
  <c r="Q884" i="1"/>
  <c r="Q885" i="1"/>
  <c r="G883" i="1"/>
  <c r="H883" i="1"/>
  <c r="G884" i="1"/>
  <c r="H884" i="1"/>
  <c r="G885" i="1"/>
  <c r="H885" i="1"/>
  <c r="I884" i="1"/>
  <c r="I883" i="1"/>
  <c r="I882" i="1"/>
  <c r="Q882" i="1"/>
  <c r="G882" i="1"/>
  <c r="H882" i="1"/>
  <c r="Q879" i="1"/>
  <c r="Q880" i="1"/>
  <c r="Q881" i="1"/>
  <c r="I881" i="1"/>
  <c r="I880" i="1"/>
  <c r="I879" i="1"/>
  <c r="I878" i="1"/>
  <c r="G879" i="1"/>
  <c r="H879" i="1" s="1"/>
  <c r="G880" i="1"/>
  <c r="H880" i="1" s="1"/>
  <c r="G881" i="1"/>
  <c r="H881" i="1" s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G878" i="1"/>
  <c r="H878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66" i="1"/>
  <c r="H866" i="1"/>
  <c r="I867" i="1"/>
  <c r="I868" i="1"/>
  <c r="I869" i="1"/>
  <c r="I870" i="1"/>
  <c r="I871" i="1"/>
  <c r="I872" i="1"/>
  <c r="I873" i="1"/>
  <c r="I874" i="1"/>
  <c r="I875" i="1"/>
  <c r="I876" i="1"/>
  <c r="I877" i="1"/>
  <c r="I866" i="1"/>
  <c r="Q857" i="1"/>
  <c r="Q858" i="1"/>
  <c r="Q859" i="1"/>
  <c r="Q860" i="1"/>
  <c r="Q861" i="1"/>
  <c r="Q862" i="1"/>
  <c r="Q863" i="1"/>
  <c r="Q864" i="1"/>
  <c r="Q865" i="1"/>
  <c r="G857" i="1"/>
  <c r="G858" i="1"/>
  <c r="G859" i="1"/>
  <c r="G860" i="1"/>
  <c r="G861" i="1"/>
  <c r="G862" i="1"/>
  <c r="G863" i="1"/>
  <c r="G864" i="1"/>
  <c r="G865" i="1"/>
  <c r="I865" i="1"/>
  <c r="I864" i="1"/>
  <c r="I863" i="1"/>
  <c r="I862" i="1"/>
  <c r="I861" i="1"/>
  <c r="I860" i="1"/>
  <c r="I859" i="1"/>
  <c r="I858" i="1"/>
  <c r="I857" i="1"/>
  <c r="I856" i="1"/>
  <c r="Q856" i="1"/>
  <c r="G856" i="1"/>
  <c r="Q853" i="1"/>
  <c r="Q854" i="1"/>
  <c r="Q855" i="1"/>
  <c r="G853" i="1"/>
  <c r="H853" i="1" s="1"/>
  <c r="G854" i="1"/>
  <c r="H854" i="1" s="1"/>
  <c r="G855" i="1"/>
  <c r="H855" i="1" s="1"/>
  <c r="I855" i="1"/>
  <c r="I854" i="1"/>
  <c r="I853" i="1"/>
  <c r="I852" i="1"/>
  <c r="Q852" i="1"/>
  <c r="G852" i="1"/>
  <c r="H852" i="1"/>
  <c r="Q844" i="1"/>
  <c r="Q845" i="1"/>
  <c r="Q846" i="1"/>
  <c r="Q847" i="1"/>
  <c r="Q848" i="1"/>
  <c r="Q849" i="1"/>
  <c r="Q850" i="1"/>
  <c r="Q851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I844" i="1"/>
  <c r="I845" i="1"/>
  <c r="I846" i="1"/>
  <c r="I847" i="1"/>
  <c r="I848" i="1"/>
  <c r="I849" i="1"/>
  <c r="I850" i="1"/>
  <c r="I851" i="1"/>
  <c r="I843" i="1"/>
  <c r="G843" i="1"/>
  <c r="H843" i="1" s="1"/>
  <c r="Q843" i="1"/>
  <c r="Q842" i="1"/>
  <c r="G842" i="1"/>
  <c r="I841" i="1"/>
  <c r="Q841" i="1"/>
  <c r="G841" i="1"/>
  <c r="Q838" i="1"/>
  <c r="Q839" i="1"/>
  <c r="Q840" i="1"/>
  <c r="I840" i="1"/>
  <c r="I839" i="1"/>
  <c r="I838" i="1"/>
  <c r="I837" i="1"/>
  <c r="G838" i="1"/>
  <c r="H838" i="1"/>
  <c r="G839" i="1"/>
  <c r="H839" i="1"/>
  <c r="G840" i="1"/>
  <c r="H840" i="1"/>
  <c r="Q837" i="1"/>
  <c r="G837" i="1"/>
  <c r="H837" i="1" s="1"/>
  <c r="I836" i="1"/>
  <c r="Q836" i="1"/>
  <c r="G836" i="1"/>
  <c r="H836" i="1" s="1"/>
  <c r="Q827" i="1"/>
  <c r="Q828" i="1"/>
  <c r="Q829" i="1"/>
  <c r="Q830" i="1"/>
  <c r="Q831" i="1"/>
  <c r="Q832" i="1"/>
  <c r="Q833" i="1"/>
  <c r="Q834" i="1"/>
  <c r="Q835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I828" i="1"/>
  <c r="I829" i="1"/>
  <c r="I830" i="1"/>
  <c r="I831" i="1"/>
  <c r="I832" i="1"/>
  <c r="I833" i="1"/>
  <c r="I834" i="1"/>
  <c r="I835" i="1"/>
  <c r="I827" i="1"/>
  <c r="I826" i="1"/>
  <c r="Q826" i="1"/>
  <c r="G826" i="1"/>
  <c r="H826" i="1" s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I825" i="1"/>
  <c r="I823" i="1"/>
  <c r="I822" i="1"/>
  <c r="I821" i="1"/>
  <c r="I820" i="1"/>
  <c r="I819" i="1"/>
  <c r="I818" i="1"/>
  <c r="I817" i="1"/>
  <c r="I816" i="1"/>
  <c r="I814" i="1"/>
  <c r="I813" i="1"/>
  <c r="I812" i="1"/>
  <c r="Q812" i="1"/>
  <c r="G812" i="1"/>
  <c r="H812" i="1" s="1"/>
  <c r="Q807" i="1"/>
  <c r="Q808" i="1"/>
  <c r="Q809" i="1"/>
  <c r="Q810" i="1"/>
  <c r="Q811" i="1"/>
  <c r="G807" i="1"/>
  <c r="H807" i="1"/>
  <c r="G808" i="1"/>
  <c r="H808" i="1"/>
  <c r="G809" i="1"/>
  <c r="H809" i="1"/>
  <c r="G810" i="1"/>
  <c r="H810" i="1"/>
  <c r="G811" i="1"/>
  <c r="H811" i="1"/>
  <c r="I810" i="1"/>
  <c r="I811" i="1"/>
  <c r="I809" i="1"/>
  <c r="I808" i="1"/>
  <c r="I807" i="1"/>
  <c r="I806" i="1"/>
  <c r="Q806" i="1"/>
  <c r="G806" i="1"/>
  <c r="H806" i="1" s="1"/>
  <c r="Q801" i="1"/>
  <c r="Q802" i="1"/>
  <c r="Q803" i="1"/>
  <c r="Q804" i="1"/>
  <c r="Q805" i="1"/>
  <c r="G801" i="1"/>
  <c r="H801" i="1"/>
  <c r="G802" i="1"/>
  <c r="H802" i="1"/>
  <c r="G803" i="1"/>
  <c r="H803" i="1"/>
  <c r="G804" i="1"/>
  <c r="H804" i="1"/>
  <c r="G805" i="1"/>
  <c r="H805" i="1"/>
  <c r="G800" i="1"/>
  <c r="H800" i="1"/>
  <c r="I802" i="1"/>
  <c r="I803" i="1"/>
  <c r="I804" i="1"/>
  <c r="I805" i="1"/>
  <c r="I801" i="1"/>
  <c r="I800" i="1"/>
  <c r="Q800" i="1"/>
  <c r="Q795" i="1"/>
  <c r="Q796" i="1"/>
  <c r="Q797" i="1"/>
  <c r="Q798" i="1"/>
  <c r="Q799" i="1"/>
  <c r="G795" i="1"/>
  <c r="G796" i="1"/>
  <c r="G797" i="1"/>
  <c r="G798" i="1"/>
  <c r="G799" i="1"/>
  <c r="I796" i="1"/>
  <c r="I797" i="1"/>
  <c r="I798" i="1"/>
  <c r="I795" i="1"/>
  <c r="I794" i="1"/>
  <c r="Q794" i="1"/>
  <c r="G794" i="1"/>
  <c r="Q783" i="1"/>
  <c r="Q784" i="1"/>
  <c r="Q785" i="1"/>
  <c r="Q786" i="1"/>
  <c r="Q787" i="1"/>
  <c r="Q788" i="1"/>
  <c r="Q789" i="1"/>
  <c r="Q790" i="1"/>
  <c r="Q791" i="1"/>
  <c r="Q792" i="1"/>
  <c r="Q793" i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82" i="1"/>
  <c r="H782" i="1" s="1"/>
  <c r="I784" i="1"/>
  <c r="I785" i="1"/>
  <c r="I786" i="1"/>
  <c r="I787" i="1"/>
  <c r="I788" i="1"/>
  <c r="I789" i="1"/>
  <c r="I790" i="1"/>
  <c r="I791" i="1"/>
  <c r="I792" i="1"/>
  <c r="I793" i="1"/>
  <c r="I783" i="1"/>
  <c r="I782" i="1"/>
  <c r="Q782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Q768" i="1"/>
  <c r="G768" i="1"/>
  <c r="I767" i="1"/>
  <c r="Q767" i="1"/>
  <c r="G767" i="1"/>
  <c r="H767" i="1"/>
  <c r="Q764" i="1"/>
  <c r="Q765" i="1"/>
  <c r="Q766" i="1"/>
  <c r="G764" i="1"/>
  <c r="H764" i="1" s="1"/>
  <c r="G765" i="1"/>
  <c r="H765" i="1" s="1"/>
  <c r="G766" i="1"/>
  <c r="H766" i="1" s="1"/>
  <c r="I766" i="1"/>
  <c r="I765" i="1"/>
  <c r="I764" i="1"/>
  <c r="I763" i="1"/>
  <c r="Q763" i="1"/>
  <c r="G763" i="1"/>
  <c r="H763" i="1"/>
  <c r="Q758" i="1"/>
  <c r="Q759" i="1"/>
  <c r="Q760" i="1"/>
  <c r="Q761" i="1"/>
  <c r="Q762" i="1"/>
  <c r="G758" i="1"/>
  <c r="H758" i="1"/>
  <c r="G759" i="1"/>
  <c r="H759" i="1" s="1"/>
  <c r="G760" i="1"/>
  <c r="H760" i="1" s="1"/>
  <c r="G761" i="1"/>
  <c r="H761" i="1" s="1"/>
  <c r="G762" i="1"/>
  <c r="H762" i="1" s="1"/>
  <c r="I762" i="1"/>
  <c r="I761" i="1"/>
  <c r="I760" i="1"/>
  <c r="I759" i="1"/>
  <c r="I758" i="1"/>
  <c r="I757" i="1"/>
  <c r="Q757" i="1"/>
  <c r="G757" i="1"/>
  <c r="H757" i="1" s="1"/>
  <c r="Q756" i="1"/>
  <c r="Q750" i="1"/>
  <c r="Q751" i="1"/>
  <c r="Q752" i="1"/>
  <c r="Q753" i="1"/>
  <c r="Q754" i="1"/>
  <c r="Q755" i="1"/>
  <c r="G750" i="1"/>
  <c r="H750" i="1"/>
  <c r="G751" i="1"/>
  <c r="H751" i="1" s="1"/>
  <c r="G752" i="1"/>
  <c r="H752" i="1"/>
  <c r="G753" i="1"/>
  <c r="H753" i="1" s="1"/>
  <c r="G754" i="1"/>
  <c r="H754" i="1"/>
  <c r="G755" i="1"/>
  <c r="H755" i="1" s="1"/>
  <c r="G756" i="1"/>
  <c r="H756" i="1"/>
  <c r="I756" i="1"/>
  <c r="I755" i="1"/>
  <c r="I754" i="1"/>
  <c r="I753" i="1"/>
  <c r="I752" i="1"/>
  <c r="I751" i="1"/>
  <c r="I750" i="1"/>
  <c r="I749" i="1"/>
  <c r="Q749" i="1"/>
  <c r="G749" i="1"/>
  <c r="H749" i="1" s="1"/>
  <c r="I748" i="1"/>
  <c r="Q748" i="1"/>
  <c r="G748" i="1"/>
  <c r="H748" i="1" s="1"/>
  <c r="Q742" i="1"/>
  <c r="Q743" i="1"/>
  <c r="Q744" i="1"/>
  <c r="Q745" i="1"/>
  <c r="Q746" i="1"/>
  <c r="Q747" i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I744" i="1"/>
  <c r="I745" i="1"/>
  <c r="I746" i="1"/>
  <c r="I747" i="1"/>
  <c r="I743" i="1"/>
  <c r="I742" i="1"/>
  <c r="I741" i="1"/>
  <c r="G741" i="1"/>
  <c r="H741" i="1" s="1"/>
  <c r="Q741" i="1"/>
  <c r="Q737" i="1"/>
  <c r="Q738" i="1"/>
  <c r="Q739" i="1"/>
  <c r="Q740" i="1"/>
  <c r="G737" i="1"/>
  <c r="G738" i="1"/>
  <c r="G739" i="1"/>
  <c r="G740" i="1"/>
  <c r="I740" i="1"/>
  <c r="I739" i="1"/>
  <c r="I738" i="1"/>
  <c r="I737" i="1"/>
  <c r="I736" i="1"/>
  <c r="Q736" i="1"/>
  <c r="G736" i="1"/>
  <c r="Q732" i="1"/>
  <c r="Q733" i="1"/>
  <c r="Q734" i="1"/>
  <c r="Q735" i="1"/>
  <c r="G732" i="1"/>
  <c r="G733" i="1"/>
  <c r="G734" i="1"/>
  <c r="G735" i="1"/>
  <c r="I735" i="1"/>
  <c r="I734" i="1"/>
  <c r="I733" i="1"/>
  <c r="I732" i="1"/>
  <c r="I731" i="1"/>
  <c r="Q731" i="1"/>
  <c r="G731" i="1"/>
  <c r="Q728" i="1"/>
  <c r="Q729" i="1"/>
  <c r="Q730" i="1"/>
  <c r="G728" i="1"/>
  <c r="G729" i="1"/>
  <c r="G730" i="1"/>
  <c r="I728" i="1"/>
  <c r="I729" i="1"/>
  <c r="I730" i="1"/>
  <c r="Q727" i="1"/>
  <c r="G727" i="1"/>
  <c r="Q717" i="1"/>
  <c r="Q718" i="1"/>
  <c r="Q719" i="1"/>
  <c r="Q720" i="1"/>
  <c r="Q721" i="1"/>
  <c r="Q722" i="1"/>
  <c r="Q723" i="1"/>
  <c r="Q724" i="1"/>
  <c r="Q725" i="1"/>
  <c r="Q726" i="1"/>
  <c r="G717" i="1"/>
  <c r="H717" i="1"/>
  <c r="G718" i="1"/>
  <c r="H718" i="1" s="1"/>
  <c r="G719" i="1"/>
  <c r="H719" i="1"/>
  <c r="G720" i="1"/>
  <c r="H720" i="1" s="1"/>
  <c r="G721" i="1"/>
  <c r="H721" i="1"/>
  <c r="G722" i="1"/>
  <c r="H722" i="1" s="1"/>
  <c r="G723" i="1"/>
  <c r="H723" i="1"/>
  <c r="G724" i="1"/>
  <c r="H724" i="1" s="1"/>
  <c r="G725" i="1"/>
  <c r="H725" i="1"/>
  <c r="G726" i="1"/>
  <c r="H726" i="1" s="1"/>
  <c r="I717" i="1"/>
  <c r="I718" i="1"/>
  <c r="I719" i="1"/>
  <c r="I720" i="1"/>
  <c r="I721" i="1"/>
  <c r="I722" i="1"/>
  <c r="I723" i="1"/>
  <c r="I724" i="1"/>
  <c r="I725" i="1"/>
  <c r="I726" i="1"/>
  <c r="I727" i="1"/>
  <c r="I716" i="1"/>
  <c r="Q716" i="1"/>
  <c r="G716" i="1"/>
  <c r="H716" i="1" s="1"/>
  <c r="Q704" i="1"/>
  <c r="Q705" i="1"/>
  <c r="Q706" i="1"/>
  <c r="Q707" i="1"/>
  <c r="Q708" i="1"/>
  <c r="Q709" i="1"/>
  <c r="Q710" i="1"/>
  <c r="Q711" i="1"/>
  <c r="Q712" i="1"/>
  <c r="Q713" i="1"/>
  <c r="Q714" i="1"/>
  <c r="Q715" i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Q703" i="1"/>
  <c r="G703" i="1"/>
  <c r="H703" i="1" s="1"/>
  <c r="Q696" i="1"/>
  <c r="Q697" i="1"/>
  <c r="Q698" i="1"/>
  <c r="Q699" i="1"/>
  <c r="Q700" i="1"/>
  <c r="Q701" i="1"/>
  <c r="Q702" i="1"/>
  <c r="G696" i="1"/>
  <c r="G697" i="1"/>
  <c r="G698" i="1"/>
  <c r="G699" i="1"/>
  <c r="G700" i="1"/>
  <c r="G701" i="1"/>
  <c r="G702" i="1"/>
  <c r="I702" i="1"/>
  <c r="I701" i="1"/>
  <c r="I700" i="1"/>
  <c r="I699" i="1"/>
  <c r="I698" i="1"/>
  <c r="I697" i="1"/>
  <c r="I696" i="1"/>
  <c r="I695" i="1"/>
  <c r="Q695" i="1"/>
  <c r="G695" i="1"/>
  <c r="Q688" i="1"/>
  <c r="Q689" i="1"/>
  <c r="Q690" i="1"/>
  <c r="Q691" i="1"/>
  <c r="Q692" i="1"/>
  <c r="Q693" i="1"/>
  <c r="Q694" i="1"/>
  <c r="G688" i="1"/>
  <c r="H688" i="1" s="1"/>
  <c r="G689" i="1"/>
  <c r="H689" i="1"/>
  <c r="G690" i="1"/>
  <c r="H690" i="1" s="1"/>
  <c r="G691" i="1"/>
  <c r="H691" i="1"/>
  <c r="G692" i="1"/>
  <c r="H692" i="1" s="1"/>
  <c r="G693" i="1"/>
  <c r="H693" i="1"/>
  <c r="G694" i="1"/>
  <c r="H694" i="1" s="1"/>
  <c r="I690" i="1"/>
  <c r="I691" i="1"/>
  <c r="I692" i="1"/>
  <c r="I693" i="1"/>
  <c r="I694" i="1"/>
  <c r="I689" i="1"/>
  <c r="I688" i="1"/>
  <c r="I687" i="1"/>
  <c r="Q687" i="1"/>
  <c r="G687" i="1"/>
  <c r="H687" i="1" s="1"/>
  <c r="Q681" i="1"/>
  <c r="Q682" i="1"/>
  <c r="Q683" i="1"/>
  <c r="Q684" i="1"/>
  <c r="Q685" i="1"/>
  <c r="Q686" i="1"/>
  <c r="G681" i="1"/>
  <c r="G682" i="1"/>
  <c r="G683" i="1"/>
  <c r="G684" i="1"/>
  <c r="G685" i="1"/>
  <c r="G686" i="1"/>
  <c r="I681" i="1"/>
  <c r="I682" i="1"/>
  <c r="I683" i="1"/>
  <c r="I684" i="1"/>
  <c r="I685" i="1"/>
  <c r="I686" i="1"/>
  <c r="I680" i="1"/>
  <c r="Q680" i="1"/>
  <c r="G680" i="1"/>
  <c r="Q669" i="1"/>
  <c r="Q670" i="1"/>
  <c r="Q671" i="1"/>
  <c r="Q672" i="1"/>
  <c r="Q673" i="1"/>
  <c r="Q674" i="1"/>
  <c r="Q675" i="1"/>
  <c r="Q676" i="1"/>
  <c r="Q677" i="1"/>
  <c r="Q678" i="1"/>
  <c r="Q679" i="1"/>
  <c r="G669" i="1"/>
  <c r="G670" i="1"/>
  <c r="G671" i="1"/>
  <c r="G672" i="1"/>
  <c r="G673" i="1"/>
  <c r="G674" i="1"/>
  <c r="G675" i="1"/>
  <c r="G676" i="1"/>
  <c r="G677" i="1"/>
  <c r="G678" i="1"/>
  <c r="G679" i="1"/>
  <c r="I676" i="1"/>
  <c r="I677" i="1"/>
  <c r="I678" i="1"/>
  <c r="I675" i="1"/>
  <c r="I674" i="1"/>
  <c r="I673" i="1"/>
  <c r="I672" i="1"/>
  <c r="I671" i="1"/>
  <c r="I670" i="1"/>
  <c r="I669" i="1"/>
  <c r="I668" i="1"/>
  <c r="Q668" i="1"/>
  <c r="G668" i="1"/>
  <c r="Q662" i="1"/>
  <c r="Q663" i="1"/>
  <c r="Q664" i="1"/>
  <c r="Q665" i="1"/>
  <c r="Q666" i="1"/>
  <c r="Q667" i="1"/>
  <c r="I663" i="1"/>
  <c r="I665" i="1"/>
  <c r="I666" i="1"/>
  <c r="I667" i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1" i="1"/>
  <c r="H661" i="1" s="1"/>
  <c r="I662" i="1"/>
  <c r="I661" i="1"/>
  <c r="Q661" i="1"/>
  <c r="Q653" i="1"/>
  <c r="Q654" i="1"/>
  <c r="Q655" i="1"/>
  <c r="Q656" i="1"/>
  <c r="Q657" i="1"/>
  <c r="Q658" i="1"/>
  <c r="Q659" i="1"/>
  <c r="Q660" i="1"/>
  <c r="G653" i="1"/>
  <c r="G654" i="1"/>
  <c r="G655" i="1"/>
  <c r="G656" i="1"/>
  <c r="G657" i="1"/>
  <c r="G658" i="1"/>
  <c r="G659" i="1"/>
  <c r="G660" i="1"/>
  <c r="I660" i="1"/>
  <c r="I659" i="1"/>
  <c r="I658" i="1"/>
  <c r="I657" i="1"/>
  <c r="I656" i="1"/>
  <c r="I655" i="1"/>
  <c r="I654" i="1"/>
  <c r="I653" i="1"/>
  <c r="I652" i="1"/>
  <c r="Q652" i="1"/>
  <c r="G652" i="1"/>
  <c r="Q649" i="1"/>
  <c r="Q650" i="1"/>
  <c r="Q651" i="1"/>
  <c r="G649" i="1"/>
  <c r="G650" i="1"/>
  <c r="G651" i="1"/>
  <c r="I651" i="1"/>
  <c r="I650" i="1"/>
  <c r="I649" i="1"/>
  <c r="I648" i="1"/>
  <c r="Q648" i="1"/>
  <c r="G648" i="1"/>
  <c r="Q644" i="1"/>
  <c r="Q645" i="1"/>
  <c r="Q646" i="1"/>
  <c r="Q647" i="1"/>
  <c r="G644" i="1"/>
  <c r="H644" i="1" s="1"/>
  <c r="G645" i="1"/>
  <c r="H645" i="1" s="1"/>
  <c r="G646" i="1"/>
  <c r="H646" i="1" s="1"/>
  <c r="G647" i="1"/>
  <c r="H647" i="1" s="1"/>
  <c r="G643" i="1"/>
  <c r="H643" i="1" s="1"/>
  <c r="I647" i="1"/>
  <c r="I646" i="1"/>
  <c r="I645" i="1"/>
  <c r="I644" i="1"/>
  <c r="I643" i="1"/>
  <c r="Q643" i="1"/>
  <c r="Q638" i="1"/>
  <c r="Q639" i="1"/>
  <c r="Q640" i="1"/>
  <c r="Q641" i="1"/>
  <c r="Q642" i="1"/>
  <c r="G638" i="1"/>
  <c r="H638" i="1"/>
  <c r="G639" i="1"/>
  <c r="H639" i="1"/>
  <c r="G640" i="1"/>
  <c r="H640" i="1"/>
  <c r="G641" i="1"/>
  <c r="H641" i="1"/>
  <c r="G642" i="1"/>
  <c r="H642" i="1"/>
  <c r="I642" i="1"/>
  <c r="I641" i="1"/>
  <c r="I640" i="1"/>
  <c r="I639" i="1"/>
  <c r="I638" i="1"/>
  <c r="I637" i="1"/>
  <c r="Q637" i="1"/>
  <c r="G637" i="1"/>
  <c r="H637" i="1" s="1"/>
  <c r="Q634" i="1"/>
  <c r="Q635" i="1"/>
  <c r="Q636" i="1"/>
  <c r="G634" i="1"/>
  <c r="H634" i="1"/>
  <c r="G635" i="1"/>
  <c r="H635" i="1"/>
  <c r="G636" i="1"/>
  <c r="H636" i="1"/>
  <c r="I636" i="1"/>
  <c r="I635" i="1"/>
  <c r="I634" i="1"/>
  <c r="I633" i="1"/>
  <c r="Q633" i="1"/>
  <c r="G633" i="1"/>
  <c r="H633" i="1" s="1"/>
  <c r="I630" i="1"/>
  <c r="I631" i="1"/>
  <c r="I632" i="1"/>
  <c r="O619" i="1"/>
  <c r="Q619" i="1"/>
  <c r="O620" i="1"/>
  <c r="Q620" i="1"/>
  <c r="O621" i="1"/>
  <c r="Q621" i="1"/>
  <c r="O622" i="1"/>
  <c r="Q622" i="1"/>
  <c r="O623" i="1"/>
  <c r="Q623" i="1"/>
  <c r="O624" i="1"/>
  <c r="Q624" i="1"/>
  <c r="O625" i="1"/>
  <c r="Q625" i="1"/>
  <c r="O626" i="1"/>
  <c r="Q626" i="1"/>
  <c r="O627" i="1"/>
  <c r="Q627" i="1"/>
  <c r="O628" i="1"/>
  <c r="Q628" i="1"/>
  <c r="O629" i="1"/>
  <c r="Q629" i="1"/>
  <c r="O630" i="1"/>
  <c r="Q630" i="1"/>
  <c r="O631" i="1"/>
  <c r="Q631" i="1"/>
  <c r="O632" i="1"/>
  <c r="Q632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I629" i="1"/>
  <c r="I626" i="1"/>
  <c r="I627" i="1"/>
  <c r="I628" i="1"/>
  <c r="I625" i="1"/>
  <c r="I624" i="1"/>
  <c r="I623" i="1"/>
  <c r="I622" i="1"/>
  <c r="I621" i="1"/>
  <c r="I620" i="1"/>
  <c r="I619" i="1"/>
  <c r="I618" i="1"/>
  <c r="O618" i="1"/>
  <c r="Q618" i="1" s="1"/>
  <c r="G618" i="1"/>
  <c r="H618" i="1" s="1"/>
  <c r="Q613" i="1"/>
  <c r="Q614" i="1"/>
  <c r="Q615" i="1"/>
  <c r="Q616" i="1"/>
  <c r="Q617" i="1"/>
  <c r="G613" i="1"/>
  <c r="H613" i="1" s="1"/>
  <c r="G614" i="1"/>
  <c r="H614" i="1" s="1"/>
  <c r="G615" i="1"/>
  <c r="H615" i="1" s="1"/>
  <c r="G616" i="1"/>
  <c r="H616" i="1" s="1"/>
  <c r="G617" i="1"/>
  <c r="H617" i="1" s="1"/>
  <c r="G612" i="1"/>
  <c r="H612" i="1" s="1"/>
  <c r="I613" i="1"/>
  <c r="I614" i="1"/>
  <c r="I615" i="1"/>
  <c r="I616" i="1"/>
  <c r="I617" i="1"/>
  <c r="I612" i="1"/>
  <c r="Q612" i="1"/>
  <c r="I611" i="1"/>
  <c r="Q611" i="1"/>
  <c r="G611" i="1"/>
  <c r="I610" i="1"/>
  <c r="Q610" i="1"/>
  <c r="G610" i="1"/>
  <c r="H610" i="1" s="1"/>
  <c r="I609" i="1"/>
  <c r="Q609" i="1"/>
  <c r="G609" i="1"/>
  <c r="H609" i="1" s="1"/>
  <c r="Q606" i="1"/>
  <c r="Q607" i="1"/>
  <c r="Q608" i="1"/>
  <c r="G606" i="1"/>
  <c r="H606" i="1"/>
  <c r="G607" i="1"/>
  <c r="H607" i="1"/>
  <c r="G608" i="1"/>
  <c r="H608" i="1"/>
  <c r="I608" i="1"/>
  <c r="I607" i="1"/>
  <c r="I606" i="1"/>
  <c r="I605" i="1"/>
  <c r="Q605" i="1"/>
  <c r="G605" i="1"/>
  <c r="H605" i="1" s="1"/>
  <c r="Q603" i="1"/>
  <c r="Q604" i="1"/>
  <c r="I602" i="1"/>
  <c r="I603" i="1"/>
  <c r="I604" i="1"/>
  <c r="G603" i="1"/>
  <c r="H603" i="1"/>
  <c r="G604" i="1"/>
  <c r="H604" i="1"/>
  <c r="Q602" i="1"/>
  <c r="G602" i="1"/>
  <c r="H602" i="1" s="1"/>
  <c r="I601" i="1"/>
  <c r="Q601" i="1"/>
  <c r="G601" i="1"/>
  <c r="H601" i="1" s="1"/>
  <c r="I600" i="1"/>
  <c r="Q600" i="1"/>
  <c r="G600" i="1"/>
  <c r="H600" i="1" s="1"/>
  <c r="Q599" i="1"/>
  <c r="I599" i="1"/>
  <c r="I598" i="1"/>
  <c r="G599" i="1"/>
  <c r="H599" i="1"/>
  <c r="Q598" i="1"/>
  <c r="G598" i="1"/>
  <c r="H598" i="1" s="1"/>
  <c r="Q597" i="1"/>
  <c r="G597" i="1"/>
  <c r="H597" i="1"/>
  <c r="I597" i="1"/>
  <c r="I596" i="1"/>
  <c r="Q596" i="1"/>
  <c r="G596" i="1"/>
  <c r="H596" i="1" s="1"/>
  <c r="Q595" i="1"/>
  <c r="I595" i="1"/>
  <c r="I594" i="1"/>
  <c r="G595" i="1"/>
  <c r="H595" i="1"/>
  <c r="Q594" i="1"/>
  <c r="G594" i="1"/>
  <c r="H594" i="1" s="1"/>
  <c r="Q592" i="1"/>
  <c r="Q593" i="1"/>
  <c r="I593" i="1"/>
  <c r="I592" i="1"/>
  <c r="I591" i="1"/>
  <c r="I590" i="1"/>
  <c r="G592" i="1"/>
  <c r="H592" i="1" s="1"/>
  <c r="G593" i="1"/>
  <c r="H593" i="1" s="1"/>
  <c r="Q591" i="1"/>
  <c r="G591" i="1"/>
  <c r="H591" i="1"/>
  <c r="Q590" i="1"/>
  <c r="G590" i="1"/>
  <c r="H590" i="1" s="1"/>
  <c r="Q589" i="1"/>
  <c r="I588" i="1"/>
  <c r="I589" i="1"/>
  <c r="G589" i="1"/>
  <c r="H589" i="1"/>
  <c r="Q588" i="1"/>
  <c r="G588" i="1"/>
  <c r="H588" i="1" s="1"/>
  <c r="Q586" i="1"/>
  <c r="Q587" i="1"/>
  <c r="G586" i="1"/>
  <c r="H586" i="1" s="1"/>
  <c r="G587" i="1"/>
  <c r="H587" i="1" s="1"/>
  <c r="I585" i="1"/>
  <c r="I586" i="1"/>
  <c r="I587" i="1"/>
  <c r="Q585" i="1"/>
  <c r="G585" i="1"/>
  <c r="H585" i="1" s="1"/>
  <c r="G584" i="1"/>
  <c r="Q584" i="1"/>
  <c r="Q580" i="1"/>
  <c r="Q581" i="1"/>
  <c r="Q582" i="1"/>
  <c r="Q583" i="1"/>
  <c r="G580" i="1"/>
  <c r="H580" i="1" s="1"/>
  <c r="G581" i="1"/>
  <c r="H581" i="1" s="1"/>
  <c r="G582" i="1"/>
  <c r="H582" i="1" s="1"/>
  <c r="G583" i="1"/>
  <c r="H583" i="1" s="1"/>
  <c r="Q579" i="1"/>
  <c r="G579" i="1"/>
  <c r="H579" i="1"/>
  <c r="Q575" i="1"/>
  <c r="Q576" i="1"/>
  <c r="Q577" i="1"/>
  <c r="Q578" i="1"/>
  <c r="G575" i="1"/>
  <c r="H575" i="1"/>
  <c r="G576" i="1"/>
  <c r="H576" i="1"/>
  <c r="G577" i="1"/>
  <c r="H577" i="1"/>
  <c r="G578" i="1"/>
  <c r="H578" i="1"/>
  <c r="I575" i="1"/>
  <c r="I574" i="1"/>
  <c r="Q574" i="1"/>
  <c r="G574" i="1"/>
  <c r="H574" i="1" s="1"/>
  <c r="Q572" i="1"/>
  <c r="Q573" i="1"/>
  <c r="G572" i="1"/>
  <c r="H572" i="1" s="1"/>
  <c r="G573" i="1"/>
  <c r="H573" i="1" s="1"/>
  <c r="I573" i="1"/>
  <c r="I572" i="1"/>
  <c r="I571" i="1"/>
  <c r="Q571" i="1"/>
  <c r="G571" i="1"/>
  <c r="H571" i="1" s="1"/>
  <c r="Q568" i="1"/>
  <c r="Q569" i="1"/>
  <c r="Q570" i="1"/>
  <c r="G568" i="1"/>
  <c r="H568" i="1"/>
  <c r="G569" i="1"/>
  <c r="H569" i="1"/>
  <c r="G570" i="1"/>
  <c r="H570" i="1"/>
  <c r="I570" i="1"/>
  <c r="I569" i="1"/>
  <c r="I568" i="1"/>
  <c r="I567" i="1"/>
  <c r="Q567" i="1"/>
  <c r="G567" i="1"/>
  <c r="H567" i="1" s="1"/>
  <c r="Q563" i="1"/>
  <c r="Q564" i="1"/>
  <c r="Q565" i="1"/>
  <c r="Q566" i="1"/>
  <c r="G563" i="1"/>
  <c r="H563" i="1" s="1"/>
  <c r="G564" i="1"/>
  <c r="H564" i="1" s="1"/>
  <c r="G565" i="1"/>
  <c r="H565" i="1" s="1"/>
  <c r="G566" i="1"/>
  <c r="H566" i="1" s="1"/>
  <c r="G562" i="1"/>
  <c r="H562" i="1" s="1"/>
  <c r="I566" i="1"/>
  <c r="I565" i="1"/>
  <c r="I564" i="1"/>
  <c r="I563" i="1"/>
  <c r="I562" i="1"/>
  <c r="Q562" i="1"/>
  <c r="Q561" i="1"/>
  <c r="G561" i="1"/>
  <c r="I561" i="1"/>
  <c r="I560" i="1"/>
  <c r="Q560" i="1"/>
  <c r="G560" i="1"/>
  <c r="I559" i="1"/>
  <c r="Q559" i="1"/>
  <c r="G559" i="1"/>
  <c r="O548" i="1"/>
  <c r="Q548" i="1"/>
  <c r="O549" i="1"/>
  <c r="Q549" i="1"/>
  <c r="O550" i="1"/>
  <c r="Q550" i="1"/>
  <c r="O551" i="1"/>
  <c r="Q551" i="1"/>
  <c r="O552" i="1"/>
  <c r="Q552" i="1"/>
  <c r="O553" i="1"/>
  <c r="Q553" i="1"/>
  <c r="O554" i="1"/>
  <c r="Q554" i="1"/>
  <c r="O555" i="1"/>
  <c r="Q555" i="1"/>
  <c r="O556" i="1"/>
  <c r="Q556" i="1"/>
  <c r="O557" i="1"/>
  <c r="Q557" i="1"/>
  <c r="O558" i="1"/>
  <c r="Q558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I558" i="1"/>
  <c r="I556" i="1"/>
  <c r="I555" i="1"/>
  <c r="I554" i="1"/>
  <c r="I553" i="1"/>
  <c r="I552" i="1"/>
  <c r="I551" i="1"/>
  <c r="I550" i="1"/>
  <c r="I549" i="1"/>
  <c r="I548" i="1"/>
  <c r="I547" i="1"/>
  <c r="Q547" i="1"/>
  <c r="O547" i="1"/>
  <c r="G547" i="1"/>
  <c r="H547" i="1" s="1"/>
  <c r="I546" i="1"/>
  <c r="Q546" i="1"/>
  <c r="G546" i="1"/>
  <c r="H546" i="1" s="1"/>
  <c r="Q544" i="1"/>
  <c r="Q545" i="1"/>
  <c r="I545" i="1"/>
  <c r="I544" i="1"/>
  <c r="I543" i="1"/>
  <c r="G544" i="1"/>
  <c r="H544" i="1"/>
  <c r="G545" i="1"/>
  <c r="H545" i="1"/>
  <c r="Q543" i="1"/>
  <c r="G543" i="1"/>
  <c r="H543" i="1" s="1"/>
  <c r="Q540" i="1"/>
  <c r="Q541" i="1"/>
  <c r="Q542" i="1"/>
  <c r="G540" i="1"/>
  <c r="H540" i="1"/>
  <c r="G541" i="1"/>
  <c r="H541" i="1"/>
  <c r="G542" i="1"/>
  <c r="H542" i="1"/>
  <c r="I542" i="1"/>
  <c r="I541" i="1"/>
  <c r="I540" i="1"/>
  <c r="I539" i="1"/>
  <c r="G539" i="1"/>
  <c r="H539" i="1"/>
  <c r="Q539" i="1"/>
  <c r="Q535" i="1"/>
  <c r="Q536" i="1"/>
  <c r="Q537" i="1"/>
  <c r="Q538" i="1"/>
  <c r="G535" i="1"/>
  <c r="H535" i="1"/>
  <c r="G536" i="1"/>
  <c r="H536" i="1" s="1"/>
  <c r="G537" i="1"/>
  <c r="H537" i="1"/>
  <c r="G538" i="1"/>
  <c r="H538" i="1" s="1"/>
  <c r="I535" i="1"/>
  <c r="I536" i="1"/>
  <c r="I537" i="1"/>
  <c r="I538" i="1"/>
  <c r="I534" i="1"/>
  <c r="I533" i="1"/>
  <c r="Q534" i="1"/>
  <c r="G534" i="1"/>
  <c r="H534" i="1"/>
  <c r="Q533" i="1"/>
  <c r="G533" i="1"/>
  <c r="H533" i="1" s="1"/>
  <c r="Q531" i="1"/>
  <c r="Q532" i="1"/>
  <c r="G531" i="1"/>
  <c r="H531" i="1" s="1"/>
  <c r="G532" i="1"/>
  <c r="H532" i="1"/>
  <c r="G530" i="1"/>
  <c r="H530" i="1" s="1"/>
  <c r="I530" i="1"/>
  <c r="I531" i="1"/>
  <c r="I532" i="1"/>
  <c r="Q530" i="1"/>
  <c r="Q528" i="1"/>
  <c r="Q529" i="1"/>
  <c r="G528" i="1"/>
  <c r="H528" i="1" s="1"/>
  <c r="G529" i="1"/>
  <c r="I529" i="1"/>
  <c r="I528" i="1"/>
  <c r="I527" i="1"/>
  <c r="Q527" i="1"/>
  <c r="G527" i="1"/>
  <c r="H527" i="1"/>
  <c r="I526" i="1"/>
  <c r="Q526" i="1"/>
  <c r="G526" i="1"/>
  <c r="H526" i="1"/>
  <c r="Q521" i="1"/>
  <c r="Q522" i="1"/>
  <c r="Q523" i="1"/>
  <c r="Q524" i="1"/>
  <c r="Q525" i="1"/>
  <c r="G521" i="1"/>
  <c r="H521" i="1" s="1"/>
  <c r="G522" i="1"/>
  <c r="H522" i="1" s="1"/>
  <c r="G523" i="1"/>
  <c r="H523" i="1" s="1"/>
  <c r="G524" i="1"/>
  <c r="H524" i="1" s="1"/>
  <c r="G525" i="1"/>
  <c r="H525" i="1" s="1"/>
  <c r="I522" i="1"/>
  <c r="I523" i="1"/>
  <c r="I524" i="1"/>
  <c r="I525" i="1"/>
  <c r="I521" i="1"/>
  <c r="I520" i="1"/>
  <c r="Q520" i="1"/>
  <c r="G520" i="1"/>
  <c r="H520" i="1"/>
  <c r="Q516" i="1"/>
  <c r="Q517" i="1"/>
  <c r="Q518" i="1"/>
  <c r="Q519" i="1"/>
  <c r="G516" i="1"/>
  <c r="H516" i="1"/>
  <c r="G517" i="1"/>
  <c r="H517" i="1"/>
  <c r="G518" i="1"/>
  <c r="H518" i="1"/>
  <c r="G519" i="1"/>
  <c r="H519" i="1"/>
  <c r="I516" i="1"/>
  <c r="I517" i="1"/>
  <c r="I518" i="1"/>
  <c r="I519" i="1"/>
  <c r="I515" i="1"/>
  <c r="Q515" i="1"/>
  <c r="G515" i="1"/>
  <c r="H515" i="1"/>
  <c r="Q514" i="1"/>
  <c r="Q504" i="1"/>
  <c r="Q505" i="1"/>
  <c r="Q506" i="1"/>
  <c r="Q507" i="1"/>
  <c r="Q508" i="1"/>
  <c r="Q509" i="1"/>
  <c r="Q510" i="1"/>
  <c r="Q511" i="1"/>
  <c r="Q512" i="1"/>
  <c r="Q513" i="1"/>
  <c r="G504" i="1"/>
  <c r="G505" i="1"/>
  <c r="G506" i="1"/>
  <c r="G507" i="1"/>
  <c r="G508" i="1"/>
  <c r="G509" i="1"/>
  <c r="G510" i="1"/>
  <c r="G511" i="1"/>
  <c r="G512" i="1"/>
  <c r="G513" i="1"/>
  <c r="G514" i="1"/>
  <c r="I514" i="1"/>
  <c r="I513" i="1"/>
  <c r="I512" i="1"/>
  <c r="I511" i="1"/>
  <c r="I510" i="1"/>
  <c r="I509" i="1"/>
  <c r="I508" i="1"/>
  <c r="I507" i="1"/>
  <c r="I505" i="1"/>
  <c r="I504" i="1"/>
  <c r="I503" i="1"/>
  <c r="Q503" i="1"/>
  <c r="G503" i="1"/>
  <c r="Q500" i="1"/>
  <c r="Q501" i="1"/>
  <c r="Q502" i="1"/>
  <c r="G500" i="1"/>
  <c r="G501" i="1"/>
  <c r="G502" i="1"/>
  <c r="I501" i="1"/>
  <c r="I502" i="1"/>
  <c r="I500" i="1"/>
  <c r="I499" i="1"/>
  <c r="Q499" i="1"/>
  <c r="G499" i="1"/>
  <c r="Q488" i="1"/>
  <c r="Q489" i="1"/>
  <c r="Q490" i="1"/>
  <c r="Q491" i="1"/>
  <c r="Q492" i="1"/>
  <c r="Q493" i="1"/>
  <c r="Q494" i="1"/>
  <c r="Q495" i="1"/>
  <c r="Q496" i="1"/>
  <c r="Q497" i="1"/>
  <c r="Q498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I495" i="1"/>
  <c r="I496" i="1"/>
  <c r="I497" i="1"/>
  <c r="I498" i="1"/>
  <c r="I494" i="1"/>
  <c r="I492" i="1"/>
  <c r="I491" i="1"/>
  <c r="I490" i="1"/>
  <c r="I488" i="1"/>
  <c r="I487" i="1"/>
  <c r="Q487" i="1"/>
  <c r="G487" i="1"/>
  <c r="H487" i="1" s="1"/>
  <c r="Q476" i="1"/>
  <c r="Q477" i="1"/>
  <c r="Q478" i="1"/>
  <c r="Q479" i="1"/>
  <c r="Q480" i="1"/>
  <c r="Q481" i="1"/>
  <c r="Q482" i="1"/>
  <c r="Q483" i="1"/>
  <c r="Q484" i="1"/>
  <c r="Q485" i="1"/>
  <c r="Q486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I482" i="1"/>
  <c r="I483" i="1"/>
  <c r="I484" i="1"/>
  <c r="I485" i="1"/>
  <c r="I486" i="1"/>
  <c r="I481" i="1"/>
  <c r="I480" i="1"/>
  <c r="I479" i="1"/>
  <c r="I478" i="1"/>
  <c r="I477" i="1"/>
  <c r="I476" i="1"/>
  <c r="I475" i="1"/>
  <c r="Q475" i="1"/>
  <c r="G475" i="1"/>
  <c r="H475" i="1" s="1"/>
  <c r="G460" i="1"/>
  <c r="H460" i="1"/>
  <c r="G461" i="1"/>
  <c r="H461" i="1" s="1"/>
  <c r="G462" i="1"/>
  <c r="H462" i="1"/>
  <c r="G463" i="1"/>
  <c r="H463" i="1" s="1"/>
  <c r="G464" i="1"/>
  <c r="H464" i="1"/>
  <c r="G465" i="1"/>
  <c r="H465" i="1" s="1"/>
  <c r="G466" i="1"/>
  <c r="H466" i="1"/>
  <c r="G467" i="1"/>
  <c r="H467" i="1" s="1"/>
  <c r="G468" i="1"/>
  <c r="H468" i="1"/>
  <c r="G469" i="1"/>
  <c r="H469" i="1" s="1"/>
  <c r="G470" i="1"/>
  <c r="H470" i="1"/>
  <c r="G471" i="1"/>
  <c r="H471" i="1" s="1"/>
  <c r="G472" i="1"/>
  <c r="H472" i="1"/>
  <c r="G473" i="1"/>
  <c r="H473" i="1" s="1"/>
  <c r="G474" i="1"/>
  <c r="H474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G459" i="1"/>
  <c r="H459" i="1"/>
  <c r="I460" i="1"/>
  <c r="I461" i="1"/>
  <c r="I462" i="1"/>
  <c r="I463" i="1"/>
  <c r="I464" i="1"/>
  <c r="I465" i="1"/>
  <c r="I466" i="1"/>
  <c r="I467" i="1"/>
  <c r="I468" i="1"/>
  <c r="I469" i="1"/>
  <c r="I471" i="1"/>
  <c r="I472" i="1"/>
  <c r="I473" i="1"/>
  <c r="I474" i="1"/>
  <c r="I459" i="1"/>
  <c r="Q459" i="1"/>
  <c r="O447" i="1"/>
  <c r="Q447" i="1"/>
  <c r="O448" i="1"/>
  <c r="Q448" i="1"/>
  <c r="O449" i="1"/>
  <c r="Q449" i="1"/>
  <c r="O450" i="1"/>
  <c r="Q450" i="1"/>
  <c r="O451" i="1"/>
  <c r="Q451" i="1"/>
  <c r="O452" i="1"/>
  <c r="Q452" i="1"/>
  <c r="O453" i="1"/>
  <c r="Q453" i="1"/>
  <c r="O454" i="1"/>
  <c r="Q454" i="1"/>
  <c r="O455" i="1"/>
  <c r="Q455" i="1"/>
  <c r="O456" i="1"/>
  <c r="Q456" i="1"/>
  <c r="O457" i="1"/>
  <c r="Q457" i="1"/>
  <c r="O458" i="1"/>
  <c r="Q458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I453" i="1"/>
  <c r="I454" i="1"/>
  <c r="I455" i="1"/>
  <c r="I456" i="1"/>
  <c r="I457" i="1"/>
  <c r="I458" i="1"/>
  <c r="I452" i="1"/>
  <c r="I451" i="1"/>
  <c r="I450" i="1"/>
  <c r="I449" i="1"/>
  <c r="I448" i="1"/>
  <c r="I447" i="1"/>
  <c r="I446" i="1"/>
  <c r="G446" i="1"/>
  <c r="Q446" i="1"/>
  <c r="Q445" i="1"/>
  <c r="O446" i="1"/>
  <c r="Q439" i="1"/>
  <c r="Q440" i="1"/>
  <c r="Q441" i="1"/>
  <c r="Q442" i="1"/>
  <c r="Q443" i="1"/>
  <c r="Q444" i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I439" i="1"/>
  <c r="I440" i="1"/>
  <c r="I441" i="1"/>
  <c r="I442" i="1"/>
  <c r="I443" i="1"/>
  <c r="I444" i="1"/>
  <c r="I445" i="1"/>
  <c r="I438" i="1"/>
  <c r="Q438" i="1"/>
  <c r="G438" i="1"/>
  <c r="H438" i="1"/>
  <c r="Q433" i="1"/>
  <c r="Q434" i="1"/>
  <c r="Q435" i="1"/>
  <c r="Q436" i="1"/>
  <c r="Q437" i="1"/>
  <c r="G433" i="1"/>
  <c r="H433" i="1" s="1"/>
  <c r="G434" i="1"/>
  <c r="H434" i="1" s="1"/>
  <c r="G435" i="1"/>
  <c r="H435" i="1" s="1"/>
  <c r="G436" i="1"/>
  <c r="H436" i="1" s="1"/>
  <c r="G437" i="1"/>
  <c r="H437" i="1" s="1"/>
  <c r="I434" i="1"/>
  <c r="I435" i="1"/>
  <c r="I436" i="1"/>
  <c r="I437" i="1"/>
  <c r="I433" i="1"/>
  <c r="I432" i="1"/>
  <c r="Q432" i="1"/>
  <c r="G432" i="1"/>
  <c r="H432" i="1"/>
  <c r="Q428" i="1"/>
  <c r="Q429" i="1"/>
  <c r="Q430" i="1"/>
  <c r="Q431" i="1"/>
  <c r="I428" i="1"/>
  <c r="I429" i="1"/>
  <c r="I430" i="1"/>
  <c r="I431" i="1"/>
  <c r="I427" i="1"/>
  <c r="G428" i="1"/>
  <c r="H428" i="1" s="1"/>
  <c r="G429" i="1"/>
  <c r="H429" i="1" s="1"/>
  <c r="G430" i="1"/>
  <c r="H430" i="1" s="1"/>
  <c r="G431" i="1"/>
  <c r="H431" i="1" s="1"/>
  <c r="Q427" i="1"/>
  <c r="G427" i="1"/>
  <c r="H427" i="1"/>
  <c r="Q426" i="1"/>
  <c r="G426" i="1"/>
  <c r="H426" i="1" s="1"/>
  <c r="Q423" i="1"/>
  <c r="Q424" i="1"/>
  <c r="Q425" i="1"/>
  <c r="G423" i="1"/>
  <c r="H423" i="1"/>
  <c r="G424" i="1"/>
  <c r="H424" i="1"/>
  <c r="G425" i="1"/>
  <c r="H425" i="1"/>
  <c r="I423" i="1"/>
  <c r="I424" i="1"/>
  <c r="I425" i="1"/>
  <c r="I422" i="1"/>
  <c r="Q422" i="1"/>
  <c r="G422" i="1"/>
  <c r="H422" i="1" s="1"/>
  <c r="Q418" i="1"/>
  <c r="Q419" i="1"/>
  <c r="Q420" i="1"/>
  <c r="Q421" i="1"/>
  <c r="G418" i="1"/>
  <c r="H418" i="1" s="1"/>
  <c r="G419" i="1"/>
  <c r="H419" i="1" s="1"/>
  <c r="G420" i="1"/>
  <c r="H420" i="1" s="1"/>
  <c r="G421" i="1"/>
  <c r="H421" i="1" s="1"/>
  <c r="G417" i="1"/>
  <c r="H417" i="1" s="1"/>
  <c r="I421" i="1"/>
  <c r="I420" i="1"/>
  <c r="I419" i="1"/>
  <c r="I418" i="1"/>
  <c r="I417" i="1"/>
  <c r="Q417" i="1"/>
  <c r="Q416" i="1"/>
  <c r="I416" i="1"/>
  <c r="I415" i="1"/>
  <c r="G416" i="1"/>
  <c r="Q415" i="1"/>
  <c r="G415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I400" i="1"/>
  <c r="I401" i="1"/>
  <c r="I402" i="1"/>
  <c r="I403" i="1"/>
  <c r="I404" i="1"/>
  <c r="I405" i="1"/>
  <c r="I406" i="1"/>
  <c r="I408" i="1"/>
  <c r="I409" i="1"/>
  <c r="I410" i="1"/>
  <c r="I411" i="1"/>
  <c r="I412" i="1"/>
  <c r="I413" i="1"/>
  <c r="I414" i="1"/>
  <c r="I399" i="1"/>
  <c r="Q399" i="1"/>
  <c r="G399" i="1"/>
  <c r="H399" i="1"/>
  <c r="Q395" i="1"/>
  <c r="Q396" i="1"/>
  <c r="Q397" i="1"/>
  <c r="Q398" i="1"/>
  <c r="G395" i="1"/>
  <c r="G396" i="1"/>
  <c r="G397" i="1"/>
  <c r="G398" i="1"/>
  <c r="I396" i="1"/>
  <c r="I398" i="1"/>
  <c r="I395" i="1"/>
  <c r="I394" i="1"/>
  <c r="Q394" i="1"/>
  <c r="G394" i="1"/>
  <c r="Q387" i="1"/>
  <c r="Q388" i="1"/>
  <c r="Q389" i="1"/>
  <c r="Q390" i="1"/>
  <c r="Q391" i="1"/>
  <c r="Q392" i="1"/>
  <c r="Q393" i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I387" i="1"/>
  <c r="I388" i="1"/>
  <c r="I390" i="1"/>
  <c r="I391" i="1"/>
  <c r="I392" i="1"/>
  <c r="I393" i="1"/>
  <c r="I386" i="1"/>
  <c r="Q386" i="1"/>
  <c r="I385" i="1"/>
  <c r="G386" i="1"/>
  <c r="H386" i="1"/>
  <c r="Q385" i="1"/>
  <c r="G385" i="1"/>
  <c r="H385" i="1" s="1"/>
  <c r="G384" i="1"/>
  <c r="I384" i="1"/>
  <c r="Q384" i="1"/>
  <c r="Q373" i="1"/>
  <c r="Q374" i="1"/>
  <c r="Q375" i="1"/>
  <c r="Q376" i="1"/>
  <c r="Q377" i="1"/>
  <c r="Q378" i="1"/>
  <c r="Q379" i="1"/>
  <c r="Q380" i="1"/>
  <c r="Q381" i="1"/>
  <c r="Q382" i="1"/>
  <c r="Q383" i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I380" i="1"/>
  <c r="I381" i="1"/>
  <c r="I382" i="1"/>
  <c r="I383" i="1"/>
  <c r="I379" i="1"/>
  <c r="I376" i="1"/>
  <c r="I375" i="1"/>
  <c r="I374" i="1"/>
  <c r="I373" i="1"/>
  <c r="I372" i="1"/>
  <c r="Q372" i="1"/>
  <c r="G372" i="1"/>
  <c r="H372" i="1"/>
  <c r="Q369" i="1"/>
  <c r="Q370" i="1"/>
  <c r="Q371" i="1"/>
  <c r="I371" i="1"/>
  <c r="I370" i="1"/>
  <c r="I369" i="1"/>
  <c r="I368" i="1"/>
  <c r="G369" i="1"/>
  <c r="H369" i="1" s="1"/>
  <c r="G370" i="1"/>
  <c r="H370" i="1" s="1"/>
  <c r="G371" i="1"/>
  <c r="H371" i="1" s="1"/>
  <c r="Q368" i="1"/>
  <c r="Q365" i="1"/>
  <c r="Q366" i="1"/>
  <c r="Q367" i="1"/>
  <c r="G368" i="1"/>
  <c r="H368" i="1" s="1"/>
  <c r="G365" i="1"/>
  <c r="H365" i="1" s="1"/>
  <c r="G366" i="1"/>
  <c r="H366" i="1" s="1"/>
  <c r="G367" i="1"/>
  <c r="H367" i="1" s="1"/>
  <c r="I367" i="1"/>
  <c r="I366" i="1"/>
  <c r="I365" i="1"/>
  <c r="I364" i="1"/>
  <c r="Q364" i="1"/>
  <c r="G364" i="1"/>
  <c r="H364" i="1"/>
  <c r="Q355" i="1"/>
  <c r="Q356" i="1"/>
  <c r="Q357" i="1"/>
  <c r="Q358" i="1"/>
  <c r="Q359" i="1"/>
  <c r="Q360" i="1"/>
  <c r="Q361" i="1"/>
  <c r="Q362" i="1"/>
  <c r="Q363" i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I355" i="1"/>
  <c r="I356" i="1"/>
  <c r="I357" i="1"/>
  <c r="I358" i="1"/>
  <c r="I360" i="1"/>
  <c r="I361" i="1"/>
  <c r="I362" i="1"/>
  <c r="I363" i="1"/>
  <c r="I354" i="1"/>
  <c r="Q354" i="1"/>
  <c r="G354" i="1"/>
  <c r="H354" i="1" s="1"/>
  <c r="Q346" i="1"/>
  <c r="Q347" i="1"/>
  <c r="Q348" i="1"/>
  <c r="Q349" i="1"/>
  <c r="Q350" i="1"/>
  <c r="Q351" i="1"/>
  <c r="Q352" i="1"/>
  <c r="Q353" i="1"/>
  <c r="G346" i="1"/>
  <c r="G347" i="1"/>
  <c r="G348" i="1"/>
  <c r="G349" i="1"/>
  <c r="G350" i="1"/>
  <c r="G351" i="1"/>
  <c r="G352" i="1"/>
  <c r="G353" i="1"/>
  <c r="I347" i="1"/>
  <c r="I348" i="1"/>
  <c r="I349" i="1"/>
  <c r="I350" i="1"/>
  <c r="I351" i="1"/>
  <c r="I352" i="1"/>
  <c r="I353" i="1"/>
  <c r="I346" i="1"/>
  <c r="I345" i="1"/>
  <c r="Q345" i="1"/>
  <c r="G345" i="1"/>
  <c r="I344" i="1"/>
  <c r="Q344" i="1"/>
  <c r="G344" i="1"/>
  <c r="H344" i="1" s="1"/>
  <c r="Q342" i="1"/>
  <c r="Q343" i="1"/>
  <c r="G342" i="1"/>
  <c r="H342" i="1" s="1"/>
  <c r="G343" i="1"/>
  <c r="H343" i="1"/>
  <c r="G341" i="1"/>
  <c r="H341" i="1" s="1"/>
  <c r="I343" i="1"/>
  <c r="I342" i="1"/>
  <c r="I341" i="1"/>
  <c r="Q341" i="1"/>
  <c r="Q336" i="1"/>
  <c r="Q337" i="1"/>
  <c r="Q338" i="1"/>
  <c r="Q339" i="1"/>
  <c r="Q340" i="1"/>
  <c r="G336" i="1"/>
  <c r="H336" i="1"/>
  <c r="G337" i="1"/>
  <c r="H337" i="1" s="1"/>
  <c r="G338" i="1"/>
  <c r="H338" i="1"/>
  <c r="G339" i="1"/>
  <c r="H339" i="1" s="1"/>
  <c r="G340" i="1"/>
  <c r="H340" i="1"/>
  <c r="I336" i="1"/>
  <c r="I337" i="1"/>
  <c r="I338" i="1"/>
  <c r="I339" i="1"/>
  <c r="I340" i="1"/>
  <c r="I335" i="1"/>
  <c r="Q335" i="1"/>
  <c r="G335" i="1"/>
  <c r="H335" i="1"/>
  <c r="Q334" i="1"/>
  <c r="G334" i="1"/>
  <c r="Q333" i="1"/>
  <c r="Q330" i="1"/>
  <c r="Q331" i="1"/>
  <c r="Q332" i="1"/>
  <c r="G330" i="1"/>
  <c r="H330" i="1"/>
  <c r="G331" i="1"/>
  <c r="H331" i="1" s="1"/>
  <c r="G332" i="1"/>
  <c r="H332" i="1"/>
  <c r="G333" i="1"/>
  <c r="H333" i="1" s="1"/>
  <c r="I333" i="1"/>
  <c r="I332" i="1"/>
  <c r="I331" i="1"/>
  <c r="I330" i="1"/>
  <c r="I329" i="1"/>
  <c r="Q329" i="1"/>
  <c r="G329" i="1"/>
  <c r="H329" i="1" s="1"/>
  <c r="G328" i="1"/>
  <c r="H328" i="1"/>
  <c r="I328" i="1"/>
  <c r="Q328" i="1"/>
  <c r="Q323" i="1"/>
  <c r="Q324" i="1"/>
  <c r="Q325" i="1"/>
  <c r="Q326" i="1"/>
  <c r="Q327" i="1"/>
  <c r="G323" i="1"/>
  <c r="G324" i="1"/>
  <c r="G325" i="1"/>
  <c r="G326" i="1"/>
  <c r="G327" i="1"/>
  <c r="I325" i="1"/>
  <c r="I326" i="1"/>
  <c r="I327" i="1"/>
  <c r="I324" i="1"/>
  <c r="I323" i="1"/>
  <c r="I322" i="1"/>
  <c r="Q322" i="1"/>
  <c r="G322" i="1"/>
  <c r="I321" i="1"/>
  <c r="Q321" i="1"/>
  <c r="G321" i="1"/>
  <c r="H321" i="1"/>
  <c r="Q318" i="1"/>
  <c r="Q319" i="1"/>
  <c r="Q320" i="1"/>
  <c r="G318" i="1"/>
  <c r="H318" i="1"/>
  <c r="G319" i="1"/>
  <c r="H319" i="1"/>
  <c r="G320" i="1"/>
  <c r="H320" i="1"/>
  <c r="G317" i="1"/>
  <c r="H317" i="1"/>
  <c r="I317" i="1"/>
  <c r="I318" i="1"/>
  <c r="I319" i="1"/>
  <c r="I320" i="1"/>
  <c r="Q317" i="1"/>
  <c r="I316" i="1"/>
  <c r="Q316" i="1"/>
  <c r="G316" i="1"/>
  <c r="Q310" i="1"/>
  <c r="Q311" i="1"/>
  <c r="Q312" i="1"/>
  <c r="Q313" i="1"/>
  <c r="Q314" i="1"/>
  <c r="Q315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I310" i="1"/>
  <c r="I311" i="1"/>
  <c r="I312" i="1"/>
  <c r="I313" i="1"/>
  <c r="I314" i="1"/>
  <c r="I315" i="1"/>
  <c r="I309" i="1"/>
  <c r="Q309" i="1"/>
  <c r="G309" i="1"/>
  <c r="H309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293" i="1"/>
  <c r="Q293" i="1"/>
  <c r="G293" i="1"/>
  <c r="H293" i="1" s="1"/>
  <c r="Q283" i="1"/>
  <c r="Q284" i="1"/>
  <c r="Q285" i="1"/>
  <c r="Q286" i="1"/>
  <c r="Q287" i="1"/>
  <c r="Q288" i="1"/>
  <c r="Q289" i="1"/>
  <c r="Q290" i="1"/>
  <c r="Q291" i="1"/>
  <c r="Q292" i="1"/>
  <c r="G283" i="1"/>
  <c r="G284" i="1"/>
  <c r="G285" i="1"/>
  <c r="G286" i="1"/>
  <c r="G287" i="1"/>
  <c r="G288" i="1"/>
  <c r="G289" i="1"/>
  <c r="G290" i="1"/>
  <c r="G291" i="1"/>
  <c r="G292" i="1"/>
  <c r="I284" i="1"/>
  <c r="I285" i="1"/>
  <c r="I287" i="1"/>
  <c r="I288" i="1"/>
  <c r="I289" i="1"/>
  <c r="I290" i="1"/>
  <c r="I291" i="1"/>
  <c r="I292" i="1"/>
  <c r="I283" i="1"/>
  <c r="I282" i="1"/>
  <c r="Q282" i="1"/>
  <c r="G282" i="1"/>
  <c r="G281" i="1"/>
  <c r="H281" i="1"/>
  <c r="I281" i="1"/>
  <c r="Q281" i="1"/>
  <c r="Q276" i="1"/>
  <c r="Q277" i="1"/>
  <c r="Q278" i="1"/>
  <c r="Q279" i="1"/>
  <c r="Q280" i="1"/>
  <c r="G276" i="1"/>
  <c r="G277" i="1"/>
  <c r="G278" i="1"/>
  <c r="G279" i="1"/>
  <c r="G280" i="1"/>
  <c r="I280" i="1"/>
  <c r="I279" i="1"/>
  <c r="I278" i="1"/>
  <c r="I277" i="1"/>
  <c r="I276" i="1"/>
  <c r="I275" i="1"/>
  <c r="Q275" i="1"/>
  <c r="G275" i="1"/>
  <c r="I274" i="1"/>
  <c r="Q274" i="1"/>
  <c r="G274" i="1"/>
  <c r="H274" i="1"/>
  <c r="G272" i="1"/>
  <c r="H272" i="1" s="1"/>
  <c r="G273" i="1"/>
  <c r="H273" i="1"/>
  <c r="Q272" i="1"/>
  <c r="Q273" i="1"/>
  <c r="I273" i="1"/>
  <c r="I272" i="1"/>
  <c r="I271" i="1"/>
  <c r="Q271" i="1"/>
  <c r="G271" i="1"/>
  <c r="H271" i="1"/>
  <c r="Q270" i="1"/>
  <c r="I270" i="1"/>
  <c r="I269" i="1"/>
  <c r="G270" i="1"/>
  <c r="H270" i="1"/>
  <c r="Q269" i="1"/>
  <c r="G269" i="1"/>
  <c r="H269" i="1"/>
  <c r="Q268" i="1"/>
  <c r="G268" i="1"/>
  <c r="H268" i="1" s="1"/>
  <c r="G267" i="1"/>
  <c r="H267" i="1"/>
  <c r="I268" i="1"/>
  <c r="I267" i="1"/>
  <c r="Q267" i="1"/>
  <c r="Q266" i="1"/>
  <c r="G266" i="1"/>
  <c r="I266" i="1"/>
  <c r="I265" i="1"/>
  <c r="Q265" i="1"/>
  <c r="G265" i="1"/>
  <c r="Q263" i="1"/>
  <c r="Q264" i="1"/>
  <c r="G263" i="1"/>
  <c r="G264" i="1"/>
  <c r="I264" i="1"/>
  <c r="I263" i="1"/>
  <c r="I262" i="1"/>
  <c r="Q262" i="1"/>
  <c r="G262" i="1"/>
  <c r="Q255" i="1"/>
  <c r="Q256" i="1"/>
  <c r="Q257" i="1"/>
  <c r="Q258" i="1"/>
  <c r="Q259" i="1"/>
  <c r="Q260" i="1"/>
  <c r="Q261" i="1"/>
  <c r="G255" i="1"/>
  <c r="G256" i="1"/>
  <c r="G257" i="1"/>
  <c r="G258" i="1"/>
  <c r="G259" i="1"/>
  <c r="G260" i="1"/>
  <c r="G261" i="1"/>
  <c r="I256" i="1"/>
  <c r="I257" i="1"/>
  <c r="I258" i="1"/>
  <c r="I259" i="1"/>
  <c r="I260" i="1"/>
  <c r="I261" i="1"/>
  <c r="I255" i="1"/>
  <c r="I254" i="1"/>
  <c r="Q254" i="1"/>
  <c r="G254" i="1"/>
  <c r="Q245" i="1"/>
  <c r="Q246" i="1"/>
  <c r="Q247" i="1"/>
  <c r="Q248" i="1"/>
  <c r="Q249" i="1"/>
  <c r="Q250" i="1"/>
  <c r="Q251" i="1"/>
  <c r="Q252" i="1"/>
  <c r="Q253" i="1"/>
  <c r="I244" i="1"/>
  <c r="I245" i="1"/>
  <c r="I246" i="1"/>
  <c r="I247" i="1"/>
  <c r="I248" i="1"/>
  <c r="I249" i="1"/>
  <c r="I250" i="1"/>
  <c r="I251" i="1"/>
  <c r="I252" i="1"/>
  <c r="I253" i="1"/>
  <c r="G245" i="1"/>
  <c r="G246" i="1"/>
  <c r="G247" i="1"/>
  <c r="G248" i="1"/>
  <c r="G249" i="1"/>
  <c r="G250" i="1"/>
  <c r="G251" i="1"/>
  <c r="G252" i="1"/>
  <c r="G253" i="1"/>
  <c r="Q244" i="1"/>
  <c r="G244" i="1"/>
  <c r="Q242" i="1"/>
  <c r="Q243" i="1"/>
  <c r="I242" i="1"/>
  <c r="I243" i="1"/>
  <c r="I241" i="1"/>
  <c r="G242" i="1"/>
  <c r="H242" i="1"/>
  <c r="G243" i="1"/>
  <c r="H243" i="1" s="1"/>
  <c r="Q241" i="1"/>
  <c r="G241" i="1"/>
  <c r="H241" i="1"/>
  <c r="Q240" i="1"/>
  <c r="G240" i="1"/>
  <c r="H240" i="1"/>
  <c r="Q239" i="1"/>
  <c r="G239" i="1"/>
  <c r="H239" i="1" s="1"/>
  <c r="I238" i="1"/>
  <c r="I239" i="1"/>
  <c r="Q238" i="1"/>
  <c r="G238" i="1"/>
  <c r="H238" i="1"/>
  <c r="Q235" i="1"/>
  <c r="Q236" i="1"/>
  <c r="Q237" i="1"/>
  <c r="I235" i="1"/>
  <c r="I236" i="1"/>
  <c r="I237" i="1"/>
  <c r="G235" i="1"/>
  <c r="H235" i="1"/>
  <c r="G236" i="1"/>
  <c r="H236" i="1" s="1"/>
  <c r="G237" i="1"/>
  <c r="H237" i="1"/>
  <c r="I234" i="1"/>
  <c r="Q234" i="1"/>
  <c r="G234" i="1"/>
  <c r="H234" i="1"/>
  <c r="Q231" i="1"/>
  <c r="Q232" i="1"/>
  <c r="Q233" i="1"/>
  <c r="I233" i="1"/>
  <c r="I232" i="1"/>
  <c r="I231" i="1"/>
  <c r="I230" i="1"/>
  <c r="G231" i="1"/>
  <c r="H231" i="1"/>
  <c r="G232" i="1"/>
  <c r="H232" i="1" s="1"/>
  <c r="G233" i="1"/>
  <c r="H233" i="1"/>
  <c r="Q230" i="1"/>
  <c r="G230" i="1"/>
  <c r="H230" i="1"/>
  <c r="Q222" i="1"/>
  <c r="Q223" i="1"/>
  <c r="Q224" i="1"/>
  <c r="Q225" i="1"/>
  <c r="Q226" i="1"/>
  <c r="Q227" i="1"/>
  <c r="Q228" i="1"/>
  <c r="Q229" i="1"/>
  <c r="G222" i="1"/>
  <c r="G223" i="1"/>
  <c r="G224" i="1"/>
  <c r="G225" i="1"/>
  <c r="G226" i="1"/>
  <c r="G227" i="1"/>
  <c r="G228" i="1"/>
  <c r="G229" i="1"/>
  <c r="I222" i="1"/>
  <c r="I223" i="1"/>
  <c r="I224" i="1"/>
  <c r="I225" i="1"/>
  <c r="I226" i="1"/>
  <c r="I227" i="1"/>
  <c r="I228" i="1"/>
  <c r="I229" i="1"/>
  <c r="I221" i="1"/>
  <c r="Q221" i="1"/>
  <c r="G221" i="1"/>
  <c r="Q220" i="1"/>
  <c r="G220" i="1"/>
  <c r="H220" i="1" s="1"/>
  <c r="Q217" i="1"/>
  <c r="Q218" i="1"/>
  <c r="Q219" i="1"/>
  <c r="G217" i="1"/>
  <c r="H217" i="1" s="1"/>
  <c r="G218" i="1"/>
  <c r="H218" i="1"/>
  <c r="G219" i="1"/>
  <c r="H219" i="1" s="1"/>
  <c r="I216" i="1"/>
  <c r="I217" i="1"/>
  <c r="I218" i="1"/>
  <c r="I219" i="1"/>
  <c r="Q215" i="1"/>
  <c r="Q216" i="1"/>
  <c r="G216" i="1"/>
  <c r="H216" i="1" s="1"/>
  <c r="G215" i="1"/>
  <c r="H215" i="1"/>
  <c r="Q211" i="1"/>
  <c r="Q212" i="1"/>
  <c r="Q213" i="1"/>
  <c r="Q214" i="1"/>
  <c r="G211" i="1"/>
  <c r="H211" i="1" s="1"/>
  <c r="G212" i="1"/>
  <c r="H212" i="1"/>
  <c r="G213" i="1"/>
  <c r="H213" i="1" s="1"/>
  <c r="G214" i="1"/>
  <c r="H214" i="1"/>
  <c r="I210" i="1"/>
  <c r="I211" i="1"/>
  <c r="I212" i="1"/>
  <c r="I213" i="1"/>
  <c r="I214" i="1"/>
  <c r="I209" i="1"/>
  <c r="Q210" i="1"/>
  <c r="G210" i="1"/>
  <c r="H210" i="1" s="1"/>
  <c r="Q206" i="1"/>
  <c r="Q207" i="1"/>
  <c r="Q208" i="1"/>
  <c r="Q209" i="1"/>
  <c r="G206" i="1"/>
  <c r="H206" i="1"/>
  <c r="G207" i="1"/>
  <c r="H207" i="1" s="1"/>
  <c r="G208" i="1"/>
  <c r="H208" i="1"/>
  <c r="G209" i="1"/>
  <c r="H209" i="1" s="1"/>
  <c r="G205" i="1"/>
  <c r="H205" i="1"/>
  <c r="I208" i="1"/>
  <c r="I207" i="1"/>
  <c r="I206" i="1"/>
  <c r="I205" i="1"/>
  <c r="Q205" i="1"/>
  <c r="Q204" i="1"/>
  <c r="G204" i="1"/>
  <c r="I204" i="1"/>
  <c r="I203" i="1"/>
  <c r="Q203" i="1"/>
  <c r="G203" i="1"/>
  <c r="Q201" i="1"/>
  <c r="Q202" i="1"/>
  <c r="G201" i="1"/>
  <c r="G202" i="1"/>
  <c r="I202" i="1"/>
  <c r="I201" i="1"/>
  <c r="I200" i="1"/>
  <c r="Q200" i="1"/>
  <c r="G200" i="1"/>
  <c r="Q195" i="1"/>
  <c r="Q196" i="1"/>
  <c r="Q197" i="1"/>
  <c r="Q198" i="1"/>
  <c r="Q199" i="1"/>
  <c r="G195" i="1"/>
  <c r="G196" i="1"/>
  <c r="G197" i="1"/>
  <c r="G198" i="1"/>
  <c r="G199" i="1"/>
  <c r="I197" i="1"/>
  <c r="I198" i="1"/>
  <c r="I199" i="1"/>
  <c r="I195" i="1"/>
  <c r="I194" i="1"/>
  <c r="Q194" i="1"/>
  <c r="G194" i="1"/>
  <c r="Q190" i="1"/>
  <c r="Q191" i="1"/>
  <c r="Q192" i="1"/>
  <c r="Q193" i="1"/>
  <c r="G190" i="1"/>
  <c r="H190" i="1" s="1"/>
  <c r="G191" i="1"/>
  <c r="H191" i="1"/>
  <c r="G192" i="1"/>
  <c r="H192" i="1" s="1"/>
  <c r="G193" i="1"/>
  <c r="H193" i="1"/>
  <c r="I189" i="1"/>
  <c r="I190" i="1"/>
  <c r="I191" i="1"/>
  <c r="I192" i="1"/>
  <c r="I193" i="1"/>
  <c r="Q189" i="1"/>
  <c r="G189" i="1"/>
  <c r="H189" i="1"/>
  <c r="I188" i="1"/>
  <c r="Q188" i="1"/>
  <c r="G188" i="1"/>
  <c r="H188" i="1"/>
  <c r="Q187" i="1"/>
  <c r="G187" i="1"/>
  <c r="H187" i="1"/>
  <c r="I186" i="1"/>
  <c r="I187" i="1"/>
  <c r="Q186" i="1"/>
  <c r="G186" i="1"/>
  <c r="H186" i="1"/>
  <c r="Q184" i="1"/>
  <c r="Q185" i="1"/>
  <c r="G184" i="1"/>
  <c r="H184" i="1"/>
  <c r="G185" i="1"/>
  <c r="H185" i="1" s="1"/>
  <c r="G183" i="1"/>
  <c r="H183" i="1"/>
  <c r="I183" i="1"/>
  <c r="I184" i="1"/>
  <c r="I185" i="1"/>
  <c r="Q183" i="1"/>
  <c r="Q182" i="1"/>
  <c r="I182" i="1"/>
  <c r="I181" i="1"/>
  <c r="G182" i="1"/>
  <c r="H182" i="1" s="1"/>
  <c r="Q181" i="1"/>
  <c r="G181" i="1"/>
  <c r="H181" i="1"/>
  <c r="Q176" i="1"/>
  <c r="Q177" i="1"/>
  <c r="Q178" i="1"/>
  <c r="Q179" i="1"/>
  <c r="Q180" i="1"/>
  <c r="G176" i="1"/>
  <c r="G177" i="1"/>
  <c r="G178" i="1"/>
  <c r="G179" i="1"/>
  <c r="G180" i="1"/>
  <c r="I175" i="1"/>
  <c r="I176" i="1"/>
  <c r="I177" i="1"/>
  <c r="I178" i="1"/>
  <c r="I180" i="1"/>
  <c r="I173" i="1"/>
  <c r="Q175" i="1"/>
  <c r="G175" i="1"/>
  <c r="Q166" i="1"/>
  <c r="Q167" i="1"/>
  <c r="Q168" i="1"/>
  <c r="Q169" i="1"/>
  <c r="Q170" i="1"/>
  <c r="Q171" i="1"/>
  <c r="Q172" i="1"/>
  <c r="Q173" i="1"/>
  <c r="Q174" i="1"/>
  <c r="G166" i="1"/>
  <c r="G167" i="1"/>
  <c r="G168" i="1"/>
  <c r="G169" i="1"/>
  <c r="G170" i="1"/>
  <c r="G171" i="1"/>
  <c r="G172" i="1"/>
  <c r="G173" i="1"/>
  <c r="G174" i="1"/>
  <c r="I172" i="1"/>
  <c r="I171" i="1"/>
  <c r="I170" i="1"/>
  <c r="I169" i="1"/>
  <c r="I168" i="1"/>
  <c r="I167" i="1"/>
  <c r="I166" i="1"/>
  <c r="I165" i="1"/>
  <c r="Q165" i="1"/>
  <c r="G165" i="1"/>
  <c r="Q162" i="1"/>
  <c r="Q163" i="1"/>
  <c r="Q164" i="1"/>
  <c r="G162" i="1"/>
  <c r="G163" i="1"/>
  <c r="G164" i="1"/>
  <c r="I162" i="1"/>
  <c r="I163" i="1"/>
  <c r="I164" i="1"/>
  <c r="I161" i="1"/>
  <c r="Q161" i="1"/>
  <c r="G161" i="1"/>
  <c r="Q157" i="1"/>
  <c r="Q158" i="1"/>
  <c r="Q159" i="1"/>
  <c r="Q160" i="1"/>
  <c r="G157" i="1"/>
  <c r="G158" i="1"/>
  <c r="G159" i="1"/>
  <c r="G160" i="1"/>
  <c r="I160" i="1"/>
  <c r="I159" i="1"/>
  <c r="I158" i="1"/>
  <c r="I157" i="1"/>
  <c r="Q149" i="1"/>
  <c r="Q150" i="1"/>
  <c r="G149" i="1"/>
  <c r="G150" i="1"/>
  <c r="I150" i="1"/>
  <c r="I149" i="1"/>
  <c r="I148" i="1"/>
  <c r="Q148" i="1"/>
  <c r="G148" i="1"/>
  <c r="Q152" i="1"/>
  <c r="Q153" i="1"/>
  <c r="Q154" i="1"/>
  <c r="Q155" i="1"/>
  <c r="Q156" i="1"/>
  <c r="G152" i="1"/>
  <c r="G153" i="1"/>
  <c r="G154" i="1"/>
  <c r="G155" i="1"/>
  <c r="G156" i="1"/>
  <c r="I156" i="1"/>
  <c r="I155" i="1"/>
  <c r="I153" i="1"/>
  <c r="I152" i="1"/>
  <c r="I151" i="1"/>
  <c r="Q151" i="1"/>
  <c r="G151" i="1"/>
  <c r="Q137" i="1"/>
  <c r="Q138" i="1"/>
  <c r="Q139" i="1"/>
  <c r="Q140" i="1"/>
  <c r="Q141" i="1"/>
  <c r="Q142" i="1"/>
  <c r="Q143" i="1"/>
  <c r="Q144" i="1"/>
  <c r="Q145" i="1"/>
  <c r="Q146" i="1"/>
  <c r="Q147" i="1"/>
  <c r="Q136" i="1"/>
  <c r="G137" i="1"/>
  <c r="G138" i="1"/>
  <c r="G139" i="1"/>
  <c r="G140" i="1"/>
  <c r="G141" i="1"/>
  <c r="G142" i="1"/>
  <c r="G143" i="1"/>
  <c r="G144" i="1"/>
  <c r="G145" i="1"/>
  <c r="G146" i="1"/>
  <c r="G147" i="1"/>
  <c r="I137" i="1"/>
  <c r="I138" i="1"/>
  <c r="I139" i="1"/>
  <c r="I140" i="1"/>
  <c r="I141" i="1"/>
  <c r="I142" i="1"/>
  <c r="I143" i="1"/>
  <c r="I144" i="1"/>
  <c r="I145" i="1"/>
  <c r="I146" i="1"/>
  <c r="I147" i="1"/>
  <c r="I136" i="1"/>
  <c r="G136" i="1"/>
  <c r="Q131" i="1"/>
  <c r="Q132" i="1"/>
  <c r="Q133" i="1"/>
  <c r="Q134" i="1"/>
  <c r="Q135" i="1"/>
  <c r="G131" i="1"/>
  <c r="H131" i="1"/>
  <c r="G132" i="1"/>
  <c r="H132" i="1" s="1"/>
  <c r="G133" i="1"/>
  <c r="H133" i="1"/>
  <c r="G134" i="1"/>
  <c r="H134" i="1" s="1"/>
  <c r="G135" i="1"/>
  <c r="H135" i="1"/>
  <c r="G130" i="1"/>
  <c r="H130" i="1" s="1"/>
  <c r="G129" i="1"/>
  <c r="H129" i="1"/>
  <c r="I134" i="1"/>
  <c r="I133" i="1"/>
  <c r="I132" i="1"/>
  <c r="I131" i="1"/>
  <c r="Q130" i="1"/>
  <c r="I129" i="1"/>
  <c r="Q129" i="1"/>
  <c r="Q118" i="1"/>
  <c r="Q119" i="1"/>
  <c r="Q120" i="1"/>
  <c r="Q121" i="1"/>
  <c r="Q122" i="1"/>
  <c r="Q123" i="1"/>
  <c r="Q124" i="1"/>
  <c r="Q125" i="1"/>
  <c r="Q126" i="1"/>
  <c r="Q127" i="1"/>
  <c r="Q128" i="1"/>
  <c r="G118" i="1"/>
  <c r="G119" i="1"/>
  <c r="G120" i="1"/>
  <c r="G121" i="1"/>
  <c r="G122" i="1"/>
  <c r="G123" i="1"/>
  <c r="G124" i="1"/>
  <c r="G125" i="1"/>
  <c r="G126" i="1"/>
  <c r="G127" i="1"/>
  <c r="G128" i="1"/>
  <c r="I118" i="1"/>
  <c r="I119" i="1"/>
  <c r="I120" i="1"/>
  <c r="I121" i="1"/>
  <c r="I122" i="1"/>
  <c r="I125" i="1"/>
  <c r="I126" i="1"/>
  <c r="I127" i="1"/>
  <c r="I128" i="1"/>
  <c r="I117" i="1"/>
  <c r="Q117" i="1"/>
  <c r="G11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97" i="1"/>
  <c r="G98" i="1"/>
  <c r="H98" i="1" s="1"/>
  <c r="G99" i="1"/>
  <c r="H99" i="1"/>
  <c r="G100" i="1"/>
  <c r="H100" i="1" s="1"/>
  <c r="G101" i="1"/>
  <c r="H101" i="1"/>
  <c r="G102" i="1"/>
  <c r="H102" i="1" s="1"/>
  <c r="G103" i="1"/>
  <c r="H103" i="1"/>
  <c r="G104" i="1"/>
  <c r="H104" i="1" s="1"/>
  <c r="G105" i="1"/>
  <c r="H105" i="1"/>
  <c r="G106" i="1"/>
  <c r="H106" i="1" s="1"/>
  <c r="G107" i="1"/>
  <c r="H107" i="1"/>
  <c r="G108" i="1"/>
  <c r="H108" i="1" s="1"/>
  <c r="G109" i="1"/>
  <c r="H109" i="1"/>
  <c r="G110" i="1"/>
  <c r="H110" i="1" s="1"/>
  <c r="G111" i="1"/>
  <c r="H111" i="1"/>
  <c r="G112" i="1"/>
  <c r="H112" i="1" s="1"/>
  <c r="G113" i="1"/>
  <c r="H113" i="1"/>
  <c r="G114" i="1"/>
  <c r="H114" i="1" s="1"/>
  <c r="G115" i="1"/>
  <c r="H115" i="1"/>
  <c r="G116" i="1"/>
  <c r="H116" i="1" s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1" i="1"/>
  <c r="I112" i="1"/>
  <c r="I113" i="1"/>
  <c r="I114" i="1"/>
  <c r="I115" i="1"/>
  <c r="I116" i="1"/>
  <c r="G97" i="1"/>
  <c r="H97" i="1"/>
  <c r="G91" i="1"/>
  <c r="H91" i="1" s="1"/>
  <c r="G92" i="1"/>
  <c r="H92" i="1"/>
  <c r="G93" i="1"/>
  <c r="H93" i="1" s="1"/>
  <c r="G94" i="1"/>
  <c r="H94" i="1"/>
  <c r="G95" i="1"/>
  <c r="H95" i="1" s="1"/>
  <c r="G96" i="1"/>
  <c r="H96" i="1"/>
  <c r="Q91" i="1"/>
  <c r="Q92" i="1"/>
  <c r="Q93" i="1"/>
  <c r="Q94" i="1"/>
  <c r="Q95" i="1"/>
  <c r="Q96" i="1"/>
  <c r="I90" i="1"/>
  <c r="I91" i="1"/>
  <c r="I92" i="1"/>
  <c r="I93" i="1"/>
  <c r="I94" i="1"/>
  <c r="I95" i="1"/>
  <c r="I96" i="1"/>
  <c r="Q90" i="1"/>
  <c r="G90" i="1"/>
  <c r="H90" i="1"/>
  <c r="Q85" i="1"/>
  <c r="Q86" i="1"/>
  <c r="Q87" i="1"/>
  <c r="Q88" i="1"/>
  <c r="Q89" i="1"/>
  <c r="G85" i="1"/>
  <c r="H85" i="1" s="1"/>
  <c r="G86" i="1"/>
  <c r="H86" i="1"/>
  <c r="G87" i="1"/>
  <c r="H87" i="1" s="1"/>
  <c r="G88" i="1"/>
  <c r="H88" i="1"/>
  <c r="G89" i="1"/>
  <c r="H89" i="1" s="1"/>
  <c r="I87" i="1"/>
  <c r="I88" i="1"/>
  <c r="I89" i="1"/>
  <c r="I86" i="1"/>
  <c r="I85" i="1"/>
  <c r="I84" i="1"/>
  <c r="Q84" i="1"/>
  <c r="G84" i="1"/>
  <c r="H84" i="1"/>
  <c r="Q83" i="1"/>
  <c r="I83" i="1"/>
  <c r="G83" i="1"/>
  <c r="H83" i="1"/>
  <c r="Q82" i="1"/>
  <c r="G82" i="1"/>
  <c r="Q78" i="1"/>
  <c r="Q79" i="1"/>
  <c r="Q80" i="1"/>
  <c r="Q81" i="1"/>
  <c r="G78" i="1"/>
  <c r="H78" i="1"/>
  <c r="G79" i="1"/>
  <c r="H79" i="1" s="1"/>
  <c r="G80" i="1"/>
  <c r="H80" i="1"/>
  <c r="G81" i="1"/>
  <c r="H81" i="1" s="1"/>
  <c r="I77" i="1"/>
  <c r="I78" i="1"/>
  <c r="I79" i="1"/>
  <c r="I80" i="1"/>
  <c r="I81" i="1"/>
  <c r="Q77" i="1"/>
  <c r="G77" i="1"/>
  <c r="H77" i="1" s="1"/>
  <c r="G75" i="1"/>
  <c r="H75" i="1"/>
  <c r="G76" i="1"/>
  <c r="H76" i="1" s="1"/>
  <c r="Q75" i="1"/>
  <c r="Q76" i="1"/>
  <c r="I76" i="1"/>
  <c r="I75" i="1"/>
  <c r="I74" i="1"/>
  <c r="Q74" i="1"/>
  <c r="G74" i="1"/>
  <c r="H74" i="1" s="1"/>
  <c r="Q71" i="1"/>
  <c r="Q72" i="1"/>
  <c r="Q73" i="1"/>
  <c r="G71" i="1"/>
  <c r="H71" i="1" s="1"/>
  <c r="G72" i="1"/>
  <c r="H72" i="1"/>
  <c r="G73" i="1"/>
  <c r="H73" i="1" s="1"/>
  <c r="I70" i="1"/>
  <c r="I71" i="1"/>
  <c r="I72" i="1"/>
  <c r="I73" i="1"/>
  <c r="Q70" i="1"/>
  <c r="G70" i="1"/>
  <c r="H70" i="1" s="1"/>
  <c r="G67" i="1"/>
  <c r="H67" i="1"/>
  <c r="G68" i="1"/>
  <c r="H68" i="1" s="1"/>
  <c r="G69" i="1"/>
  <c r="H69" i="1"/>
  <c r="Q67" i="1"/>
  <c r="Q68" i="1"/>
  <c r="Q69" i="1"/>
  <c r="I69" i="1"/>
  <c r="I68" i="1"/>
  <c r="I67" i="1"/>
  <c r="I66" i="1"/>
  <c r="Q66" i="1"/>
  <c r="G66" i="1"/>
  <c r="H66" i="1" s="1"/>
  <c r="G60" i="1"/>
  <c r="H60" i="1"/>
  <c r="G61" i="1"/>
  <c r="H61" i="1" s="1"/>
  <c r="G62" i="1"/>
  <c r="H62" i="1"/>
  <c r="G63" i="1"/>
  <c r="H63" i="1" s="1"/>
  <c r="G64" i="1"/>
  <c r="H64" i="1"/>
  <c r="G65" i="1"/>
  <c r="H65" i="1" s="1"/>
  <c r="Q60" i="1"/>
  <c r="Q61" i="1"/>
  <c r="Q62" i="1"/>
  <c r="Q63" i="1"/>
  <c r="Q64" i="1"/>
  <c r="Q65" i="1"/>
  <c r="I60" i="1"/>
  <c r="I61" i="1"/>
  <c r="I62" i="1"/>
  <c r="I63" i="1"/>
  <c r="I64" i="1"/>
  <c r="I65" i="1"/>
  <c r="Q59" i="1"/>
  <c r="G59" i="1"/>
  <c r="H59" i="1"/>
  <c r="Q58" i="1"/>
  <c r="G58" i="1"/>
  <c r="H58" i="1"/>
  <c r="Q57" i="1"/>
  <c r="G57" i="1"/>
  <c r="H57" i="1" s="1"/>
  <c r="G55" i="1"/>
  <c r="H55" i="1"/>
  <c r="G56" i="1"/>
  <c r="H56" i="1" s="1"/>
  <c r="I56" i="1"/>
  <c r="I55" i="1"/>
  <c r="Q55" i="1"/>
  <c r="Q56" i="1"/>
  <c r="I54" i="1"/>
  <c r="Q54" i="1"/>
  <c r="G54" i="1"/>
  <c r="H54" i="1" s="1"/>
  <c r="I52" i="1"/>
  <c r="I53" i="1"/>
  <c r="G53" i="1"/>
  <c r="H53" i="1" s="1"/>
  <c r="Q53" i="1"/>
  <c r="Q52" i="1"/>
  <c r="G52" i="1"/>
  <c r="H52" i="1" s="1"/>
  <c r="Q46" i="1"/>
  <c r="Q47" i="1"/>
  <c r="Q48" i="1"/>
  <c r="Q49" i="1"/>
  <c r="Q50" i="1"/>
  <c r="Q51" i="1"/>
  <c r="G46" i="1"/>
  <c r="H46" i="1" s="1"/>
  <c r="I46" i="1"/>
  <c r="G47" i="1"/>
  <c r="H47" i="1" s="1"/>
  <c r="I47" i="1"/>
  <c r="G48" i="1"/>
  <c r="H48" i="1"/>
  <c r="I48" i="1"/>
  <c r="G49" i="1"/>
  <c r="H49" i="1"/>
  <c r="G50" i="1"/>
  <c r="H50" i="1" s="1"/>
  <c r="I50" i="1"/>
  <c r="G51" i="1"/>
  <c r="H51" i="1"/>
  <c r="I51" i="1"/>
  <c r="I45" i="1"/>
  <c r="Q45" i="1"/>
  <c r="Q42" i="1"/>
  <c r="Q43" i="1"/>
  <c r="Q44" i="1"/>
  <c r="G45" i="1"/>
  <c r="H45" i="1"/>
  <c r="G42" i="1"/>
  <c r="H42" i="1" s="1"/>
  <c r="I42" i="1"/>
  <c r="G43" i="1"/>
  <c r="H43" i="1"/>
  <c r="I43" i="1"/>
  <c r="G44" i="1"/>
  <c r="H44" i="1" s="1"/>
  <c r="I44" i="1"/>
  <c r="I41" i="1"/>
  <c r="G41" i="1"/>
  <c r="H41" i="1" s="1"/>
  <c r="Q41" i="1"/>
  <c r="Q40" i="1"/>
  <c r="G40" i="1"/>
  <c r="H40" i="1" s="1"/>
  <c r="I40" i="1"/>
  <c r="I39" i="1"/>
  <c r="Q39" i="1"/>
  <c r="G39" i="1"/>
  <c r="H39" i="1"/>
  <c r="Q37" i="1"/>
  <c r="Q38" i="1"/>
  <c r="G37" i="1"/>
  <c r="I37" i="1"/>
  <c r="G38" i="1"/>
  <c r="I38" i="1"/>
  <c r="I36" i="1"/>
  <c r="Q36" i="1"/>
  <c r="G36" i="1"/>
  <c r="Q35" i="1"/>
  <c r="I35" i="1"/>
  <c r="I34" i="1"/>
  <c r="G35" i="1"/>
  <c r="H35" i="1"/>
  <c r="G34" i="1"/>
  <c r="H34" i="1"/>
  <c r="Q34" i="1"/>
  <c r="I33" i="1"/>
  <c r="Q33" i="1"/>
  <c r="Q31" i="1"/>
  <c r="Q32" i="1"/>
  <c r="G33" i="1"/>
  <c r="G31" i="1"/>
  <c r="H31" i="1"/>
  <c r="G32" i="1"/>
  <c r="H32" i="1"/>
  <c r="Q24" i="1"/>
  <c r="I24" i="1"/>
  <c r="G24" i="1"/>
  <c r="H24" i="1"/>
  <c r="I32" i="1"/>
  <c r="I31" i="1"/>
  <c r="I30" i="1"/>
  <c r="Q30" i="1"/>
  <c r="G30" i="1"/>
  <c r="H30" i="1"/>
  <c r="I29" i="1"/>
  <c r="Q29" i="1"/>
  <c r="G29" i="1"/>
  <c r="H29" i="1"/>
  <c r="Q28" i="1"/>
  <c r="G28" i="1"/>
  <c r="H28" i="1"/>
  <c r="I28" i="1"/>
  <c r="I27" i="1"/>
  <c r="Q27" i="1"/>
  <c r="G27" i="1"/>
  <c r="H27" i="1"/>
  <c r="Q26" i="1"/>
  <c r="G26" i="1"/>
  <c r="H26" i="1"/>
  <c r="I26" i="1"/>
  <c r="I25" i="1"/>
  <c r="Q25" i="1"/>
  <c r="G25" i="1"/>
  <c r="H25" i="1"/>
  <c r="Q22" i="1"/>
  <c r="Q23" i="1"/>
  <c r="Q21" i="1"/>
  <c r="G22" i="1"/>
  <c r="H22" i="1" s="1"/>
  <c r="G23" i="1"/>
  <c r="H23" i="1"/>
  <c r="I22" i="1"/>
  <c r="I23" i="1"/>
  <c r="I21" i="1"/>
  <c r="G21" i="1"/>
  <c r="H21" i="1"/>
  <c r="G20" i="1"/>
  <c r="H20" i="1"/>
  <c r="Q20" i="1"/>
  <c r="I20" i="1"/>
  <c r="G14" i="1"/>
  <c r="G15" i="1"/>
  <c r="G16" i="1"/>
  <c r="G17" i="1"/>
  <c r="G18" i="1"/>
  <c r="G19" i="1"/>
  <c r="I14" i="1"/>
  <c r="I15" i="1"/>
  <c r="I16" i="1"/>
  <c r="I17" i="1"/>
  <c r="I18" i="1"/>
  <c r="I19" i="1"/>
  <c r="Q14" i="1"/>
  <c r="Q15" i="1"/>
  <c r="Q16" i="1"/>
  <c r="Q17" i="1"/>
  <c r="Q18" i="1"/>
  <c r="Q19" i="1"/>
  <c r="I13" i="1"/>
  <c r="Q13" i="1"/>
  <c r="G8" i="1"/>
  <c r="H8" i="1"/>
  <c r="G9" i="1"/>
  <c r="H9" i="1"/>
  <c r="G10" i="1"/>
  <c r="H10" i="1"/>
  <c r="G11" i="1"/>
  <c r="H11" i="1"/>
  <c r="G12" i="1"/>
  <c r="H12" i="1"/>
  <c r="Q10" i="1"/>
  <c r="Q11" i="1"/>
  <c r="Q12" i="1"/>
  <c r="I11" i="1"/>
  <c r="I8" i="1"/>
  <c r="I9" i="1"/>
  <c r="I10" i="1"/>
  <c r="I12" i="1"/>
  <c r="I7" i="1"/>
  <c r="G7" i="1"/>
  <c r="H7" i="1" s="1"/>
  <c r="G4" i="1"/>
  <c r="H4" i="1"/>
  <c r="G5" i="1"/>
  <c r="G6" i="1"/>
  <c r="G13" i="1"/>
  <c r="Q3" i="1"/>
  <c r="Q4" i="1"/>
  <c r="Q5" i="1"/>
  <c r="Q6" i="1"/>
  <c r="Q7" i="1"/>
  <c r="Q8" i="1"/>
  <c r="Q9" i="1"/>
  <c r="G3" i="1"/>
  <c r="Q2" i="1"/>
  <c r="G2" i="1"/>
  <c r="H2" i="1" s="1"/>
</calcChain>
</file>

<file path=xl/sharedStrings.xml><?xml version="1.0" encoding="utf-8"?>
<sst xmlns="http://schemas.openxmlformats.org/spreadsheetml/2006/main" count="10939" uniqueCount="780">
  <si>
    <t>site</t>
  </si>
  <si>
    <t>cat</t>
  </si>
  <si>
    <t>family</t>
  </si>
  <si>
    <t>genus</t>
  </si>
  <si>
    <t>sp</t>
  </si>
  <si>
    <t>sci_name</t>
  </si>
  <si>
    <t>acc_name</t>
  </si>
  <si>
    <t>item_cat</t>
  </si>
  <si>
    <t>item_grp</t>
  </si>
  <si>
    <t>item_det</t>
  </si>
  <si>
    <t>nb_sample</t>
  </si>
  <si>
    <t>nb_empty</t>
  </si>
  <si>
    <t>nb_guts</t>
  </si>
  <si>
    <t>min_SL</t>
  </si>
  <si>
    <t>max_SL</t>
  </si>
  <si>
    <t>source</t>
  </si>
  <si>
    <t>Carcharhinidae</t>
  </si>
  <si>
    <t>Carcharhinus</t>
  </si>
  <si>
    <t>melanopterus</t>
  </si>
  <si>
    <t>Elasmobranchii</t>
  </si>
  <si>
    <t>fish_per</t>
  </si>
  <si>
    <t>Garbage</t>
  </si>
  <si>
    <t>NA</t>
  </si>
  <si>
    <t>menishorrah</t>
  </si>
  <si>
    <t>Carcharhinus_falciformis</t>
  </si>
  <si>
    <t>Eniwetok</t>
  </si>
  <si>
    <t>Triakidae</t>
  </si>
  <si>
    <t>Triaenodon</t>
  </si>
  <si>
    <t>obesus</t>
  </si>
  <si>
    <t>Orectolobidae</t>
  </si>
  <si>
    <t>Ginglymostoma</t>
  </si>
  <si>
    <t>ferrugineum</t>
  </si>
  <si>
    <t>Nebrius_ferrugineus</t>
  </si>
  <si>
    <t>Teleostei</t>
  </si>
  <si>
    <t>Fish</t>
  </si>
  <si>
    <t>Siganus_sp</t>
  </si>
  <si>
    <t>Mobulidae</t>
  </si>
  <si>
    <t>alfredi</t>
  </si>
  <si>
    <t>Manta</t>
  </si>
  <si>
    <t>Mobula_alfredi</t>
  </si>
  <si>
    <t>Bikini</t>
  </si>
  <si>
    <t>Crustacea</t>
  </si>
  <si>
    <t>Copepoda</t>
  </si>
  <si>
    <t>Dussumieridae</t>
  </si>
  <si>
    <t>Spratelloides</t>
  </si>
  <si>
    <t>delicatulus</t>
  </si>
  <si>
    <t>Shrimp_larvae</t>
  </si>
  <si>
    <t>Ostracoda</t>
  </si>
  <si>
    <t>Protoconch</t>
  </si>
  <si>
    <t>Polychaeta</t>
  </si>
  <si>
    <t>Brachyura</t>
  </si>
  <si>
    <t>Brachyura_zoeae</t>
  </si>
  <si>
    <t>Shrimp</t>
  </si>
  <si>
    <t>Arno</t>
  </si>
  <si>
    <t>Clupeidae</t>
  </si>
  <si>
    <t>Harengula</t>
  </si>
  <si>
    <t>kunzei</t>
  </si>
  <si>
    <t xml:space="preserve">Herklotsichthys_quadrimaculatus </t>
  </si>
  <si>
    <t>Shrimp_frags</t>
  </si>
  <si>
    <t>Crustacea_frags</t>
  </si>
  <si>
    <t>Calcarina_sp</t>
  </si>
  <si>
    <t>Foraminifera</t>
  </si>
  <si>
    <t>Actinopterygii</t>
  </si>
  <si>
    <t>Ophichthidae</t>
  </si>
  <si>
    <t>Leiuranus</t>
  </si>
  <si>
    <t>semicinctus</t>
  </si>
  <si>
    <t>Ptychodera_sp</t>
  </si>
  <si>
    <t>Hemichordata</t>
  </si>
  <si>
    <t>Brachysomophis</t>
  </si>
  <si>
    <t>sauropsis</t>
  </si>
  <si>
    <t>Eniwetok_Bikini</t>
  </si>
  <si>
    <t>Fish_frags</t>
  </si>
  <si>
    <t>Cephalopoda</t>
  </si>
  <si>
    <t>Muraenidae</t>
  </si>
  <si>
    <t>Echidna</t>
  </si>
  <si>
    <t>zebra</t>
  </si>
  <si>
    <t>Etisus_sp</t>
  </si>
  <si>
    <t>Echinometra_mathaei</t>
  </si>
  <si>
    <t>Echinoidea</t>
  </si>
  <si>
    <t>leucotaenia</t>
  </si>
  <si>
    <t>Portunidae</t>
  </si>
  <si>
    <t>Xanthidae</t>
  </si>
  <si>
    <t>polyzona</t>
  </si>
  <si>
    <t>Saron_marmoratus</t>
  </si>
  <si>
    <t>xanthopterus</t>
  </si>
  <si>
    <t>Uropterygius</t>
  </si>
  <si>
    <t>Alpheidae</t>
  </si>
  <si>
    <t>Rabula</t>
  </si>
  <si>
    <t>marshallensis</t>
  </si>
  <si>
    <t>Gymnothorax_marshallensis</t>
  </si>
  <si>
    <t>Brachyura_frags</t>
  </si>
  <si>
    <t>Gymnothorax</t>
  </si>
  <si>
    <t>pictus</t>
  </si>
  <si>
    <t>Arno_Eniwetok</t>
  </si>
  <si>
    <t>petelli</t>
  </si>
  <si>
    <t>Gymnothorax_rueppelliae</t>
  </si>
  <si>
    <t>Hippolytidae</t>
  </si>
  <si>
    <t>Pomacentrus_jenkinsi</t>
  </si>
  <si>
    <t>javanicus</t>
  </si>
  <si>
    <t>Arno_Bikini</t>
  </si>
  <si>
    <t>Gobiidae</t>
  </si>
  <si>
    <t>flavimarginatus</t>
  </si>
  <si>
    <t>buroensis</t>
  </si>
  <si>
    <t>Trapezia_sp</t>
  </si>
  <si>
    <t>Stomatopoda_frags</t>
  </si>
  <si>
    <t>Stomatopoda</t>
  </si>
  <si>
    <t>Labridae</t>
  </si>
  <si>
    <t>undulatus</t>
  </si>
  <si>
    <t>comments</t>
  </si>
  <si>
    <t>Pomacentridae</t>
  </si>
  <si>
    <t>Rotenone</t>
  </si>
  <si>
    <t>margaritophorus</t>
  </si>
  <si>
    <t>Gurry</t>
  </si>
  <si>
    <t>rupelli</t>
  </si>
  <si>
    <t>syn</t>
  </si>
  <si>
    <t>fimbriatus</t>
  </si>
  <si>
    <t>Odontodactylus_sp</t>
  </si>
  <si>
    <t>Foraminifera_Sand</t>
  </si>
  <si>
    <t>Congridae</t>
  </si>
  <si>
    <t>Conger</t>
  </si>
  <si>
    <t>noordzieki</t>
  </si>
  <si>
    <t>Arno_Bikini_Eniwetok</t>
  </si>
  <si>
    <t>Fish_eggs</t>
  </si>
  <si>
    <t>Moringuidae</t>
  </si>
  <si>
    <t>Moringua</t>
  </si>
  <si>
    <t>macrochir</t>
  </si>
  <si>
    <t>Sand</t>
  </si>
  <si>
    <t>Synodontidae</t>
  </si>
  <si>
    <t>Synodus</t>
  </si>
  <si>
    <t>variegatus</t>
  </si>
  <si>
    <t>Saurida</t>
  </si>
  <si>
    <t>gracilis</t>
  </si>
  <si>
    <t>Juveniles_unid</t>
  </si>
  <si>
    <t>Fish_scales</t>
  </si>
  <si>
    <t>Belonidae</t>
  </si>
  <si>
    <t>Strongylura</t>
  </si>
  <si>
    <t>gigantea</t>
  </si>
  <si>
    <t>Tylosurus_crocodilus</t>
  </si>
  <si>
    <t>incisa</t>
  </si>
  <si>
    <t>Hemiramphidae</t>
  </si>
  <si>
    <t>Hyporhamphus</t>
  </si>
  <si>
    <t>laticeps</t>
  </si>
  <si>
    <t>Bikini_Eniwetok</t>
  </si>
  <si>
    <t>Small_fish</t>
  </si>
  <si>
    <t>Mysida</t>
  </si>
  <si>
    <t>affinis</t>
  </si>
  <si>
    <t>Veliger_larvae</t>
  </si>
  <si>
    <t>Gastropoda</t>
  </si>
  <si>
    <t>Bothidae</t>
  </si>
  <si>
    <t>Bothus</t>
  </si>
  <si>
    <t>mancus</t>
  </si>
  <si>
    <t>Balistidae</t>
  </si>
  <si>
    <t>Pomacentridae_juv</t>
  </si>
  <si>
    <t>Thalamita_sp</t>
  </si>
  <si>
    <t>Palaemonidae</t>
  </si>
  <si>
    <t>Amphipoda</t>
  </si>
  <si>
    <t>Holocentridae</t>
  </si>
  <si>
    <t>Myripristis</t>
  </si>
  <si>
    <t>microphthalmus</t>
  </si>
  <si>
    <t>Myripristis_violacea</t>
  </si>
  <si>
    <t>Brachyura_megalopa</t>
  </si>
  <si>
    <t>Galathea_sp</t>
  </si>
  <si>
    <t>Galatheidae</t>
  </si>
  <si>
    <t>Turbinaria_sp</t>
  </si>
  <si>
    <t>Algae</t>
  </si>
  <si>
    <t>berndti</t>
  </si>
  <si>
    <t>Ctenochaetus_striatus</t>
  </si>
  <si>
    <t>Larvae_unid</t>
  </si>
  <si>
    <t>Unid</t>
  </si>
  <si>
    <t>Animalia</t>
  </si>
  <si>
    <t>Holocentrus</t>
  </si>
  <si>
    <t>sammara</t>
  </si>
  <si>
    <t>Neoniphon_sammara</t>
  </si>
  <si>
    <t>Parthenopiidae</t>
  </si>
  <si>
    <t>Pachygrapus_plicatus</t>
  </si>
  <si>
    <t>Majidae</t>
  </si>
  <si>
    <t>Scleractinia</t>
  </si>
  <si>
    <t>Anthozoa</t>
  </si>
  <si>
    <t>Cerithium_sp</t>
  </si>
  <si>
    <t>lacteoguttatus</t>
  </si>
  <si>
    <t xml:space="preserve">Sargocentron_punctatissimum </t>
  </si>
  <si>
    <t>Gonodactylus_sp</t>
  </si>
  <si>
    <t>microstomus</t>
  </si>
  <si>
    <t xml:space="preserve">Sargocentron_microstoma </t>
  </si>
  <si>
    <t>Hydrozoa</t>
  </si>
  <si>
    <t>laevis</t>
  </si>
  <si>
    <t xml:space="preserve">Neoniphon_argenteus </t>
  </si>
  <si>
    <t>diadema</t>
  </si>
  <si>
    <t>Sargocentron_diadema</t>
  </si>
  <si>
    <t>Atys_sp</t>
  </si>
  <si>
    <t>Bivalvia</t>
  </si>
  <si>
    <t>Solenogastres</t>
  </si>
  <si>
    <t>Mollusca</t>
  </si>
  <si>
    <t>Isopoda</t>
  </si>
  <si>
    <t>spinifer</t>
  </si>
  <si>
    <t>Sargocentron_spiniferum</t>
  </si>
  <si>
    <t>Charybdis_sp</t>
  </si>
  <si>
    <t>Syngnathidae</t>
  </si>
  <si>
    <t>Corythoichthys</t>
  </si>
  <si>
    <t>flavofasciatus</t>
  </si>
  <si>
    <t>intestinalis</t>
  </si>
  <si>
    <t>Aulostomidae</t>
  </si>
  <si>
    <t>Aulostomus</t>
  </si>
  <si>
    <t>chinensis</t>
  </si>
  <si>
    <t>Atherinidae</t>
  </si>
  <si>
    <t>Fistulariidae</t>
  </si>
  <si>
    <t>Fistularia</t>
  </si>
  <si>
    <t>petimba</t>
  </si>
  <si>
    <t>Stenatherina</t>
  </si>
  <si>
    <t>temmincki</t>
  </si>
  <si>
    <t>Stomatopoda_larvae</t>
  </si>
  <si>
    <t>Hypoatherina_temminckii</t>
  </si>
  <si>
    <t>Allanetta</t>
  </si>
  <si>
    <t>ovalaua</t>
  </si>
  <si>
    <t>Hypoatherina_ovalaua</t>
  </si>
  <si>
    <t>Calanoida</t>
  </si>
  <si>
    <t>Pranesus</t>
  </si>
  <si>
    <t>pinguis</t>
  </si>
  <si>
    <t>Atherinomorus_lacunosus</t>
  </si>
  <si>
    <t>Mugilidae</t>
  </si>
  <si>
    <t>Neomyxus</t>
  </si>
  <si>
    <t>chaptalii</t>
  </si>
  <si>
    <t>Diatoms</t>
  </si>
  <si>
    <t>Filamentous_algae</t>
  </si>
  <si>
    <t>Detritus</t>
  </si>
  <si>
    <t>Desmids</t>
  </si>
  <si>
    <t>Crenimugil</t>
  </si>
  <si>
    <t>crenilabis</t>
  </si>
  <si>
    <t>Detritus_Sand</t>
  </si>
  <si>
    <t>Oscillatoria_sp</t>
  </si>
  <si>
    <t>Sphyraenidae</t>
  </si>
  <si>
    <t>Sphyraena</t>
  </si>
  <si>
    <t>qenie</t>
  </si>
  <si>
    <t>Polynemidae</t>
  </si>
  <si>
    <t>Polydactylus</t>
  </si>
  <si>
    <t>sexfilis</t>
  </si>
  <si>
    <t>Scombridae</t>
  </si>
  <si>
    <t>Gymnosarda</t>
  </si>
  <si>
    <t>nuda</t>
  </si>
  <si>
    <t>Carangidae</t>
  </si>
  <si>
    <t>Trachurops</t>
  </si>
  <si>
    <t>crumenophthalmus</t>
  </si>
  <si>
    <t>Selar_crumenophthalmus</t>
  </si>
  <si>
    <t>Shrimp_pelagic</t>
  </si>
  <si>
    <t>Pebbles</t>
  </si>
  <si>
    <t>Trachinotus</t>
  </si>
  <si>
    <t>bailloni</t>
  </si>
  <si>
    <t>Tachinotus_bailloni_juv</t>
  </si>
  <si>
    <t>Carangoides</t>
  </si>
  <si>
    <t>ferdau</t>
  </si>
  <si>
    <t>Parupeneus_trifasciatus</t>
  </si>
  <si>
    <t>Caranx</t>
  </si>
  <si>
    <t>melampygus</t>
  </si>
  <si>
    <t>Trachurops_crumenophthalmus</t>
  </si>
  <si>
    <t>lessoni</t>
  </si>
  <si>
    <t>Elagatis</t>
  </si>
  <si>
    <t>bipinnulatus</t>
  </si>
  <si>
    <t>Apogonidae</t>
  </si>
  <si>
    <t>Apogon</t>
  </si>
  <si>
    <t>novemfasciatus</t>
  </si>
  <si>
    <t>Ostorhinchus_novemfasciatus</t>
  </si>
  <si>
    <t>snyderi</t>
  </si>
  <si>
    <t xml:space="preserve">Pristiapogon_kallopterus </t>
  </si>
  <si>
    <t>Alpheus_sp</t>
  </si>
  <si>
    <t>exostigma</t>
  </si>
  <si>
    <t xml:space="preserve">Pristiapogon_exostigma </t>
  </si>
  <si>
    <t>Eviota_sp</t>
  </si>
  <si>
    <t>nigrofasciatus</t>
  </si>
  <si>
    <t>Ostorhinchus_nigrofasciatus</t>
  </si>
  <si>
    <t>novaeguineae</t>
  </si>
  <si>
    <t>erythrinus</t>
  </si>
  <si>
    <t>FIsh</t>
  </si>
  <si>
    <t>Leander_sp</t>
  </si>
  <si>
    <t>Gymnapogon</t>
  </si>
  <si>
    <t>philippinus</t>
  </si>
  <si>
    <t>Paramia</t>
  </si>
  <si>
    <t>quinquelineata</t>
  </si>
  <si>
    <t xml:space="preserve">Cheilodipterus_quinquelineatus </t>
  </si>
  <si>
    <t>Cheilodipterus</t>
  </si>
  <si>
    <t>macrodon</t>
  </si>
  <si>
    <t>Istiblennius_sp</t>
  </si>
  <si>
    <t>Priacanthidae</t>
  </si>
  <si>
    <t>Priacanthus</t>
  </si>
  <si>
    <t>cruentatus</t>
  </si>
  <si>
    <t xml:space="preserve">Heteropriacanthus_cruentatus </t>
  </si>
  <si>
    <t>Serranidae</t>
  </si>
  <si>
    <t>Epinephelus</t>
  </si>
  <si>
    <t>merra</t>
  </si>
  <si>
    <t>Gymnothorax_margaritophorus</t>
  </si>
  <si>
    <t>Allanetta_ovalaua</t>
  </si>
  <si>
    <t>Holocentrus_sammara</t>
  </si>
  <si>
    <t>Fish_larvae</t>
  </si>
  <si>
    <t>Petrolisthes_sp</t>
  </si>
  <si>
    <t>Parupeneus</t>
  </si>
  <si>
    <t>fuscoguttatus</t>
  </si>
  <si>
    <t>Holocentrus_diadema</t>
  </si>
  <si>
    <t>Spratelloides_delicatulus</t>
  </si>
  <si>
    <t>kohleri</t>
  </si>
  <si>
    <t xml:space="preserve">Epinephelus_cyanopodus </t>
  </si>
  <si>
    <t>hexagonatus</t>
  </si>
  <si>
    <t>Pempheris_oualensis</t>
  </si>
  <si>
    <t>Pseudocheilinus_sp</t>
  </si>
  <si>
    <t>Pempheris</t>
  </si>
  <si>
    <t>macrospilos</t>
  </si>
  <si>
    <t>spilotus</t>
  </si>
  <si>
    <t>Epinephelus_howlandi</t>
  </si>
  <si>
    <t>Stenopus_hispidus</t>
  </si>
  <si>
    <t>Octopoda_Octopus_beak</t>
  </si>
  <si>
    <t>Sand_Pebbles</t>
  </si>
  <si>
    <t>Variola</t>
  </si>
  <si>
    <t>louti</t>
  </si>
  <si>
    <t>Naso_sp</t>
  </si>
  <si>
    <t>Eniwetok_Arno</t>
  </si>
  <si>
    <t>Cephalopholis</t>
  </si>
  <si>
    <t>urodelus</t>
  </si>
  <si>
    <t>Porcellanidae</t>
  </si>
  <si>
    <t>miniatus</t>
  </si>
  <si>
    <t>Cephalopholis_miniata</t>
  </si>
  <si>
    <t>argus</t>
  </si>
  <si>
    <t>Abudefduf_dicki</t>
  </si>
  <si>
    <t>Mullidae</t>
  </si>
  <si>
    <t>Anyperodon</t>
  </si>
  <si>
    <t>leucogrammicus</t>
  </si>
  <si>
    <t>Plectropomus</t>
  </si>
  <si>
    <t>truncatus</t>
  </si>
  <si>
    <t>Holocentrus_sp</t>
  </si>
  <si>
    <t>Pseudochromidae</t>
  </si>
  <si>
    <t>Plesiops</t>
  </si>
  <si>
    <t>melas</t>
  </si>
  <si>
    <t>Paguroidea</t>
  </si>
  <si>
    <t>Gastropoda_frags</t>
  </si>
  <si>
    <t xml:space="preserve">Plesiops_coeruleolineatus </t>
  </si>
  <si>
    <t>nigricans</t>
  </si>
  <si>
    <t>Portunus_longispinosus</t>
  </si>
  <si>
    <t>Coenobita_sp</t>
  </si>
  <si>
    <t>Abudefduf_glaucus</t>
  </si>
  <si>
    <t>Apogon_novemfasciatus</t>
  </si>
  <si>
    <t>Paguroidea_frags</t>
  </si>
  <si>
    <t>Pseudogramma</t>
  </si>
  <si>
    <t>polyacantha</t>
  </si>
  <si>
    <t>Pseudochromis</t>
  </si>
  <si>
    <t>tapeinosoma</t>
  </si>
  <si>
    <t>Plesiopidae</t>
  </si>
  <si>
    <t>Pemperidae</t>
  </si>
  <si>
    <t>oualensis</t>
  </si>
  <si>
    <t>Polynoidae</t>
  </si>
  <si>
    <t>Polychaeta_pelagic</t>
  </si>
  <si>
    <t>Octopoda_Octopus_cyanea</t>
  </si>
  <si>
    <t>Labridae_juv</t>
  </si>
  <si>
    <t>Lutjanidae</t>
  </si>
  <si>
    <t>Lutjanus</t>
  </si>
  <si>
    <t>monostigmus</t>
  </si>
  <si>
    <t>bohar</t>
  </si>
  <si>
    <t>Lutjanus_monostigma</t>
  </si>
  <si>
    <t>vitta</t>
  </si>
  <si>
    <t>vaigiensis</t>
  </si>
  <si>
    <t>Lutjanus_fulvus</t>
  </si>
  <si>
    <t>gibbus</t>
  </si>
  <si>
    <t>Kraussia_rugulosus</t>
  </si>
  <si>
    <t>Calcinus_sp</t>
  </si>
  <si>
    <t>Alpheus_ventrosus</t>
  </si>
  <si>
    <t>Octopoda_Octopus_sp</t>
  </si>
  <si>
    <t>Natica_sp</t>
  </si>
  <si>
    <t>Holothuridae</t>
  </si>
  <si>
    <t>Sipunculidae_frags</t>
  </si>
  <si>
    <t>Apogon_erythrinus</t>
  </si>
  <si>
    <t>Sipunculidae</t>
  </si>
  <si>
    <t>Scolopsis</t>
  </si>
  <si>
    <t>cancellatus</t>
  </si>
  <si>
    <t>Scolopsis_lineata</t>
  </si>
  <si>
    <t>Nemipteridae</t>
  </si>
  <si>
    <t>Gymnocranius</t>
  </si>
  <si>
    <t>griseus</t>
  </si>
  <si>
    <t>Lethrinidae</t>
  </si>
  <si>
    <t>Holothuria_sp</t>
  </si>
  <si>
    <t>Maretia_sp</t>
  </si>
  <si>
    <t>Lethrinus</t>
  </si>
  <si>
    <t>microdon</t>
  </si>
  <si>
    <t>Aprion</t>
  </si>
  <si>
    <t>virescens</t>
  </si>
  <si>
    <t>Gnathodentex</t>
  </si>
  <si>
    <t>aureolineatus</t>
  </si>
  <si>
    <t>Stenatherina_temmincki</t>
  </si>
  <si>
    <t>Gerres</t>
  </si>
  <si>
    <t>argyreus</t>
  </si>
  <si>
    <t>Gerreidae</t>
  </si>
  <si>
    <t>Algae_filaments</t>
  </si>
  <si>
    <t>Monotaxis</t>
  </si>
  <si>
    <t>grandoculis</t>
  </si>
  <si>
    <t>Atys_sp-Cerithium_sp</t>
  </si>
  <si>
    <t>Mulloidichthys</t>
  </si>
  <si>
    <t>samoensis</t>
  </si>
  <si>
    <t>Mulloidichthys_flavolineatus</t>
  </si>
  <si>
    <t>Sabellidae</t>
  </si>
  <si>
    <t>Cyclopoida</t>
  </si>
  <si>
    <t>Semelangulus_sp</t>
  </si>
  <si>
    <t>Sand_Foraminifera</t>
  </si>
  <si>
    <t>trifasciatus</t>
  </si>
  <si>
    <t>Copepoda_metanauplii</t>
  </si>
  <si>
    <t>Tanaidacea</t>
  </si>
  <si>
    <t>Oliva_sp</t>
  </si>
  <si>
    <t>barberinus</t>
  </si>
  <si>
    <t>Tetralia_glaberrima</t>
  </si>
  <si>
    <t>Nebaliacea</t>
  </si>
  <si>
    <t>cyclostomus</t>
  </si>
  <si>
    <t>Calymmichthys_goramensis</t>
  </si>
  <si>
    <t>Gnatholepis_anjerensis</t>
  </si>
  <si>
    <t>Upeneus</t>
  </si>
  <si>
    <t>arge</t>
  </si>
  <si>
    <t xml:space="preserve">Upeneus_taeniopterus </t>
  </si>
  <si>
    <t>Callianassa_sp</t>
  </si>
  <si>
    <t>Calappa_sp</t>
  </si>
  <si>
    <t>Cirrhitdae</t>
  </si>
  <si>
    <t>aractus</t>
  </si>
  <si>
    <t>Amblycirrhitus</t>
  </si>
  <si>
    <t>Paracirrhites_arcatus</t>
  </si>
  <si>
    <t>Parapercidae</t>
  </si>
  <si>
    <t>Paracirrhites</t>
  </si>
  <si>
    <t>forsteri</t>
  </si>
  <si>
    <t>Chromis_caeruleus</t>
  </si>
  <si>
    <t>Cirrhitichthys</t>
  </si>
  <si>
    <t>aprinus</t>
  </si>
  <si>
    <t>Cirrhitus</t>
  </si>
  <si>
    <t>pinnulatus</t>
  </si>
  <si>
    <t>Siganidae</t>
  </si>
  <si>
    <t>Siganus</t>
  </si>
  <si>
    <t>rostratus</t>
  </si>
  <si>
    <t>Siganus_argenteus</t>
  </si>
  <si>
    <t>Kyphosidae</t>
  </si>
  <si>
    <t>Algae_fronds</t>
  </si>
  <si>
    <t>Kyphosus</t>
  </si>
  <si>
    <t>cinerascens</t>
  </si>
  <si>
    <t>Chaetodontidae</t>
  </si>
  <si>
    <t>Chaetodon</t>
  </si>
  <si>
    <t>lunalu</t>
  </si>
  <si>
    <t>Scleractinia_polyps</t>
  </si>
  <si>
    <t>citrinellus</t>
  </si>
  <si>
    <t>Scleractinia_polyps_skeleton</t>
  </si>
  <si>
    <t>Algae_scrapings</t>
  </si>
  <si>
    <t>Algae_scrapings_limestone_powder</t>
  </si>
  <si>
    <t>ephippium</t>
  </si>
  <si>
    <t>vagabundus</t>
  </si>
  <si>
    <t>Algae_filaments_limestone_powder</t>
  </si>
  <si>
    <t>reticulatus</t>
  </si>
  <si>
    <t>auriga</t>
  </si>
  <si>
    <t>Tetralia_sp</t>
  </si>
  <si>
    <t>Gastropoda_eggs</t>
  </si>
  <si>
    <t>Vermetidae_frags</t>
  </si>
  <si>
    <t>Nemertea</t>
  </si>
  <si>
    <t>Megaprotodon</t>
  </si>
  <si>
    <t>strigangulus</t>
  </si>
  <si>
    <t>Chaetodon_trifascialis</t>
  </si>
  <si>
    <t>Centropyge</t>
  </si>
  <si>
    <t>flavissimus</t>
  </si>
  <si>
    <t>Centropyge_flavissima</t>
  </si>
  <si>
    <t>Acanthuridae</t>
  </si>
  <si>
    <t>Acanthurus</t>
  </si>
  <si>
    <t>mata</t>
  </si>
  <si>
    <t>Wood_splinters</t>
  </si>
  <si>
    <t>Wood</t>
  </si>
  <si>
    <t>gahhm</t>
  </si>
  <si>
    <t>Probably taken accidentally</t>
  </si>
  <si>
    <t>olivaceus</t>
  </si>
  <si>
    <t>Algae_fronds_limestone_powder</t>
  </si>
  <si>
    <t>Coralline_algae</t>
  </si>
  <si>
    <t>triostegus</t>
  </si>
  <si>
    <t>aliala</t>
  </si>
  <si>
    <t>Acanthurus_nigricans</t>
  </si>
  <si>
    <t>nigroris</t>
  </si>
  <si>
    <t>Algae_fronds_filaments</t>
  </si>
  <si>
    <t>Algae_filaments_sand</t>
  </si>
  <si>
    <t>guttatus</t>
  </si>
  <si>
    <t>lineatus</t>
  </si>
  <si>
    <t>Ctenochaetus</t>
  </si>
  <si>
    <t>striatus</t>
  </si>
  <si>
    <t>Naso</t>
  </si>
  <si>
    <t>lituratus</t>
  </si>
  <si>
    <t>Algae_fronds_filaments_sand</t>
  </si>
  <si>
    <t>unicornis</t>
  </si>
  <si>
    <t>Dictyota_Padina_sp</t>
  </si>
  <si>
    <t>Dictyota_sp_limestone_powder</t>
  </si>
  <si>
    <t>Zebrasoma</t>
  </si>
  <si>
    <t>veliferum</t>
  </si>
  <si>
    <t>Scorpaenidae</t>
  </si>
  <si>
    <t>Scorpaenodes</t>
  </si>
  <si>
    <t>parvipinnis</t>
  </si>
  <si>
    <t>gibbosa</t>
  </si>
  <si>
    <t>Scarus_sp</t>
  </si>
  <si>
    <t>Pterois</t>
  </si>
  <si>
    <t>radiata</t>
  </si>
  <si>
    <t>volitans</t>
  </si>
  <si>
    <t>verrucosa</t>
  </si>
  <si>
    <t>Synanceia</t>
  </si>
  <si>
    <t>Synanceiidae</t>
  </si>
  <si>
    <t>Caracanthidae</t>
  </si>
  <si>
    <t>Caracanthus</t>
  </si>
  <si>
    <t>unipinnus</t>
  </si>
  <si>
    <t>Carancanthus_unipinna</t>
  </si>
  <si>
    <t>Platycephalidae</t>
  </si>
  <si>
    <t>Thysanophrys</t>
  </si>
  <si>
    <t>Abudefduf</t>
  </si>
  <si>
    <t>sordidus</t>
  </si>
  <si>
    <t>Algae_pebbles</t>
  </si>
  <si>
    <t>Acari_Mites</t>
  </si>
  <si>
    <t>Arachnida</t>
  </si>
  <si>
    <t>Bivalvia_frags</t>
  </si>
  <si>
    <t>Detritus_sand</t>
  </si>
  <si>
    <t>septemfasciatus</t>
  </si>
  <si>
    <t>Palaemonidae_larvae</t>
  </si>
  <si>
    <t>leucopomus</t>
  </si>
  <si>
    <t>Algae_filaments_sand_limestone</t>
  </si>
  <si>
    <t>Pteropoda</t>
  </si>
  <si>
    <t>Algae_filaments_fronds</t>
  </si>
  <si>
    <t>saxatilis</t>
  </si>
  <si>
    <t>dicki</t>
  </si>
  <si>
    <t>Plectroglyphidodon_dickii</t>
  </si>
  <si>
    <t>Algae_filaments_bitten</t>
  </si>
  <si>
    <t>Algae_filaments_scraped</t>
  </si>
  <si>
    <t>biocellatus</t>
  </si>
  <si>
    <t>Chrysiptera_biocellata</t>
  </si>
  <si>
    <t>Algae_fronds_bitten</t>
  </si>
  <si>
    <t>Maybe A.biocellatus and A.zonatus</t>
  </si>
  <si>
    <t>amabilis</t>
  </si>
  <si>
    <t>glaucus</t>
  </si>
  <si>
    <t>Chrysiptera_glauca</t>
  </si>
  <si>
    <t>Istiblennius_sp_eggs</t>
  </si>
  <si>
    <t>Winged_ant</t>
  </si>
  <si>
    <t>Hymenoptera</t>
  </si>
  <si>
    <t>Insecta</t>
  </si>
  <si>
    <t>lacrymatus</t>
  </si>
  <si>
    <t>Plectroglyphidodon_lacrymatus</t>
  </si>
  <si>
    <t>Chromis</t>
  </si>
  <si>
    <t>atripectoralis</t>
  </si>
  <si>
    <t>Shrimp_nauplii</t>
  </si>
  <si>
    <t>Polychaeta_larvae</t>
  </si>
  <si>
    <t>caeruleus</t>
  </si>
  <si>
    <t>Chromis_ternatensis</t>
  </si>
  <si>
    <t>Chromis_caeruleus_eggs</t>
  </si>
  <si>
    <t>Dascyllus</t>
  </si>
  <si>
    <t>aruanus</t>
  </si>
  <si>
    <t>Pomacentrus</t>
  </si>
  <si>
    <t>pavo</t>
  </si>
  <si>
    <t>Stegastes_nigricans</t>
  </si>
  <si>
    <t>jenkinsi</t>
  </si>
  <si>
    <t>Stegastes_fasciolatus</t>
  </si>
  <si>
    <t>albofasciatus</t>
  </si>
  <si>
    <t>Stegastes_albifasciatus</t>
  </si>
  <si>
    <t>vaiuli</t>
  </si>
  <si>
    <t>Epibulus</t>
  </si>
  <si>
    <t>insidiator</t>
  </si>
  <si>
    <t>Gomphosus</t>
  </si>
  <si>
    <t>varius</t>
  </si>
  <si>
    <t>Pseudocheilinus</t>
  </si>
  <si>
    <t>hexataenia</t>
  </si>
  <si>
    <t>Labroides</t>
  </si>
  <si>
    <t>dimidiatus</t>
  </si>
  <si>
    <t>Copepoda_freeliving</t>
  </si>
  <si>
    <t>Novaculichthys</t>
  </si>
  <si>
    <t>taeniourus</t>
  </si>
  <si>
    <t>axillaris</t>
  </si>
  <si>
    <t>Stethojulis</t>
  </si>
  <si>
    <t>Stethojulis_balteata</t>
  </si>
  <si>
    <t>Harpacticoida</t>
  </si>
  <si>
    <t>Cypris_larvae</t>
  </si>
  <si>
    <t>Halichoeres</t>
  </si>
  <si>
    <t>hoeveni</t>
  </si>
  <si>
    <t>Halichoeres_melanurus</t>
  </si>
  <si>
    <t>marginatus</t>
  </si>
  <si>
    <t>hortulanus</t>
  </si>
  <si>
    <t>trimaculatus</t>
  </si>
  <si>
    <t>margaritaceus</t>
  </si>
  <si>
    <t>Polyplacophora</t>
  </si>
  <si>
    <t>Macropharyngodon</t>
  </si>
  <si>
    <t>meleagris</t>
  </si>
  <si>
    <t>pardalis</t>
  </si>
  <si>
    <t>Gastropoda_rockdwelling</t>
  </si>
  <si>
    <t>Thalassoma</t>
  </si>
  <si>
    <t>quinquevittatum</t>
  </si>
  <si>
    <t>umbrostygma</t>
  </si>
  <si>
    <t>Thalassoma_purpureum</t>
  </si>
  <si>
    <t>Echinoidea_frags</t>
  </si>
  <si>
    <t>Scleractinia_Pocillopora_damicornis</t>
  </si>
  <si>
    <t>Algae_clumps</t>
  </si>
  <si>
    <t>lucasanum</t>
  </si>
  <si>
    <t>hardwickei</t>
  </si>
  <si>
    <t>Thalossoma_hardwicke</t>
  </si>
  <si>
    <t>lutescens</t>
  </si>
  <si>
    <t>Arca_sp</t>
  </si>
  <si>
    <t>Ophiuridae</t>
  </si>
  <si>
    <t>Ophiuridae_frags</t>
  </si>
  <si>
    <t>Cheilinus</t>
  </si>
  <si>
    <t>oxycephalus</t>
  </si>
  <si>
    <t>chlorourus</t>
  </si>
  <si>
    <t>Beetles</t>
  </si>
  <si>
    <t>Coleoptera</t>
  </si>
  <si>
    <t>trilobatus</t>
  </si>
  <si>
    <t>Algae_fronds_filaments_rocks</t>
  </si>
  <si>
    <t>Coris</t>
  </si>
  <si>
    <t>angulata</t>
  </si>
  <si>
    <t>Coris_aygula</t>
  </si>
  <si>
    <t>gaimardi</t>
  </si>
  <si>
    <t>Coris_gaimard</t>
  </si>
  <si>
    <t>Hemigymnus</t>
  </si>
  <si>
    <t>melapterus</t>
  </si>
  <si>
    <t>Green_filaments</t>
  </si>
  <si>
    <t>Coralline_algae_limestone_powder</t>
  </si>
  <si>
    <t>Scaridae</t>
  </si>
  <si>
    <t>Cryptotomus</t>
  </si>
  <si>
    <t>spinidens</t>
  </si>
  <si>
    <t>Calotomus_spinidens</t>
  </si>
  <si>
    <t>Scarus</t>
  </si>
  <si>
    <t>bicolor</t>
  </si>
  <si>
    <t>Cetoscarus_bicolor</t>
  </si>
  <si>
    <t>Chlorurus_sordidus</t>
  </si>
  <si>
    <t>Gnatholepis</t>
  </si>
  <si>
    <t>anjerensis</t>
  </si>
  <si>
    <t>Gobius</t>
  </si>
  <si>
    <t>ornatus</t>
  </si>
  <si>
    <t>Istigobius_ornatus</t>
  </si>
  <si>
    <t>Bathygobius</t>
  </si>
  <si>
    <t>fuscus</t>
  </si>
  <si>
    <t>Ant</t>
  </si>
  <si>
    <t>Housefly</t>
  </si>
  <si>
    <t>Diptera</t>
  </si>
  <si>
    <t>Gobiodon</t>
  </si>
  <si>
    <t>erythrospilus</t>
  </si>
  <si>
    <t>rivulatus</t>
  </si>
  <si>
    <t>Paragobiodon</t>
  </si>
  <si>
    <t>echinocephalus</t>
  </si>
  <si>
    <t>violifera</t>
  </si>
  <si>
    <t>Valenciennea</t>
  </si>
  <si>
    <t>Valenciennea_sexguttata</t>
  </si>
  <si>
    <t>strigata</t>
  </si>
  <si>
    <t>Paragobioides</t>
  </si>
  <si>
    <t xml:space="preserve">Gunnellichthys_grandoculis </t>
  </si>
  <si>
    <t>Microdesmidae</t>
  </si>
  <si>
    <t>Echeneidae</t>
  </si>
  <si>
    <t>Echenis</t>
  </si>
  <si>
    <t>naucrates</t>
  </si>
  <si>
    <t>Parapercis</t>
  </si>
  <si>
    <t>cephalopunctatus</t>
  </si>
  <si>
    <t>Parapercis_cephalopunctata</t>
  </si>
  <si>
    <t>Palaemonidae_frags</t>
  </si>
  <si>
    <t>clathrata</t>
  </si>
  <si>
    <t>Blenniidae</t>
  </si>
  <si>
    <t>Aspidontus</t>
  </si>
  <si>
    <t>taeniatus</t>
  </si>
  <si>
    <t>Istiblennius</t>
  </si>
  <si>
    <t>coronatus</t>
  </si>
  <si>
    <t>Blenniella_chrysospilos</t>
  </si>
  <si>
    <t>paulus</t>
  </si>
  <si>
    <t xml:space="preserve">Blenniella_paula </t>
  </si>
  <si>
    <t>Algae_scrapings_sand</t>
  </si>
  <si>
    <t>Exallias</t>
  </si>
  <si>
    <t>brevis</t>
  </si>
  <si>
    <t>variolosus</t>
  </si>
  <si>
    <t>Cirripectus</t>
  </si>
  <si>
    <t>Algae_filaments_detritus</t>
  </si>
  <si>
    <t>sebae</t>
  </si>
  <si>
    <t>Cirripectes_variolosus</t>
  </si>
  <si>
    <t>Gastropoda_minute</t>
  </si>
  <si>
    <t>Dinematichthys</t>
  </si>
  <si>
    <t>iluocoeteoides</t>
  </si>
  <si>
    <t>Bythitidae</t>
  </si>
  <si>
    <t>Rhinecanthus</t>
  </si>
  <si>
    <t>rectangulus</t>
  </si>
  <si>
    <t>aculeatus</t>
  </si>
  <si>
    <t>Algae_scrapings_rocks</t>
  </si>
  <si>
    <t>Scleractinia_Acropora</t>
  </si>
  <si>
    <t>Balistapus</t>
  </si>
  <si>
    <t>Scleractinia_polyps_skeletalpowder</t>
  </si>
  <si>
    <t>Scleractinia_Pavona_varians</t>
  </si>
  <si>
    <t>Stylaster_sanguineus</t>
  </si>
  <si>
    <t>Abudefdus_biocellatus</t>
  </si>
  <si>
    <t>Gastropoda_shells</t>
  </si>
  <si>
    <t>Cypraea_carneola</t>
  </si>
  <si>
    <t>Spatangida</t>
  </si>
  <si>
    <t>Tunicata_frags</t>
  </si>
  <si>
    <t>Chama_sp</t>
  </si>
  <si>
    <t>Tunicata</t>
  </si>
  <si>
    <t>Balistoides</t>
  </si>
  <si>
    <t>viridescens</t>
  </si>
  <si>
    <t>Clypeaster_sp</t>
  </si>
  <si>
    <t>Eucidaris_metularia</t>
  </si>
  <si>
    <t>Lithophaga_sp</t>
  </si>
  <si>
    <t>Asteroidea</t>
  </si>
  <si>
    <t>Echinodermata</t>
  </si>
  <si>
    <t>Pseudobalistes</t>
  </si>
  <si>
    <t>Lydia_annulipes</t>
  </si>
  <si>
    <t>Marginopora_sp</t>
  </si>
  <si>
    <t>Melichthys</t>
  </si>
  <si>
    <t>vidua</t>
  </si>
  <si>
    <t>Algae_filaments_fronds_limestone</t>
  </si>
  <si>
    <t>Monacanthidae</t>
  </si>
  <si>
    <t>Amanses</t>
  </si>
  <si>
    <t>carolae</t>
  </si>
  <si>
    <t>Cantherhines_dumerilii</t>
  </si>
  <si>
    <t>Porifera</t>
  </si>
  <si>
    <t>Calcispongiae</t>
  </si>
  <si>
    <t>Oxymonacanthus</t>
  </si>
  <si>
    <t>longirostris</t>
  </si>
  <si>
    <t>Monacanthus</t>
  </si>
  <si>
    <t>Scleractinia_Pocillpora</t>
  </si>
  <si>
    <t>Coralline_algae_frags</t>
  </si>
  <si>
    <t>Ostracionidae</t>
  </si>
  <si>
    <t>Ostracion</t>
  </si>
  <si>
    <t>cubicus</t>
  </si>
  <si>
    <t>Tetraodontidae</t>
  </si>
  <si>
    <t>Arothron</t>
  </si>
  <si>
    <t>mappa</t>
  </si>
  <si>
    <t>Halimeda_sp</t>
  </si>
  <si>
    <t>Valonia_sp</t>
  </si>
  <si>
    <t>hispidus</t>
  </si>
  <si>
    <t>Pincada_martensi</t>
  </si>
  <si>
    <t>Codakia_punctata</t>
  </si>
  <si>
    <t>Valsella_auriculata</t>
  </si>
  <si>
    <t>Isognomon_costellatum</t>
  </si>
  <si>
    <t>Scleractinia_Porites_lobata</t>
  </si>
  <si>
    <t>Scleractinia_Porites_superfusa</t>
  </si>
  <si>
    <t>Scleractinia_Goniastrea_parvistella</t>
  </si>
  <si>
    <t>Scleractinia_Montipora_sp</t>
  </si>
  <si>
    <t>Alcyonaria</t>
  </si>
  <si>
    <t>nigropunctatus</t>
  </si>
  <si>
    <t>Linckia_guildingi</t>
  </si>
  <si>
    <t>Canthigasteridae</t>
  </si>
  <si>
    <t>Canthigaster</t>
  </si>
  <si>
    <t>solandri</t>
  </si>
  <si>
    <t>Algae_fronds_filaments_limestone</t>
  </si>
  <si>
    <t>Serpulidae</t>
  </si>
  <si>
    <t>Diodontidae</t>
  </si>
  <si>
    <t>Diodon</t>
  </si>
  <si>
    <t>hystrix</t>
  </si>
  <si>
    <t>predator broad category</t>
  </si>
  <si>
    <t>predator family</t>
  </si>
  <si>
    <t>species</t>
  </si>
  <si>
    <t>genus + species</t>
  </si>
  <si>
    <t>accepted genus + species name</t>
  </si>
  <si>
    <t>broad category of item</t>
  </si>
  <si>
    <t>specific group of item</t>
  </si>
  <si>
    <t>item details</t>
  </si>
  <si>
    <t>number of individuals collected</t>
  </si>
  <si>
    <t>number of empty guts</t>
  </si>
  <si>
    <t>number of full guts</t>
  </si>
  <si>
    <t>reference from which data was obtained</t>
  </si>
  <si>
    <t>minimum standard length in mm</t>
  </si>
  <si>
    <t>maximum standard length in mm</t>
  </si>
  <si>
    <t>percentage of fish containing the item</t>
  </si>
  <si>
    <t>Étiquettes de lignes</t>
  </si>
  <si>
    <t>(vide)</t>
  </si>
  <si>
    <t>Total général</t>
  </si>
  <si>
    <t>Annelida</t>
  </si>
  <si>
    <t>Chelicerata</t>
  </si>
  <si>
    <t>Cnidaria</t>
  </si>
  <si>
    <t>Other</t>
  </si>
  <si>
    <t>Prim_prod</t>
  </si>
  <si>
    <t>Protozoa</t>
  </si>
  <si>
    <t>Sipuncula</t>
  </si>
  <si>
    <t>Porifera_frags</t>
  </si>
  <si>
    <t>Algae_sand</t>
  </si>
  <si>
    <t>Cirripectus_variolosus</t>
  </si>
  <si>
    <t>Abudefduf_leucopomus</t>
  </si>
  <si>
    <t>Epinephelus_sp</t>
  </si>
  <si>
    <t>Abudefduf_sp</t>
  </si>
  <si>
    <t>Acanthurus_triostegus</t>
  </si>
  <si>
    <t>Ctenogobius_sp</t>
  </si>
  <si>
    <t>Abudefduf_amabilis</t>
  </si>
  <si>
    <t>Istiblennius_paulus</t>
  </si>
  <si>
    <t>Tripterygion_minutus</t>
  </si>
  <si>
    <t>Bathygobius_fuscus</t>
  </si>
  <si>
    <t>Amphiprion_melanopus</t>
  </si>
  <si>
    <t>Apogon_frenatus</t>
  </si>
  <si>
    <t>Solenogastres_Polyplacophora</t>
  </si>
  <si>
    <t>Hiatt&amp;Stras_1960</t>
  </si>
  <si>
    <t>Vermetidae_tubes</t>
  </si>
  <si>
    <t>Algae_fronds_sand</t>
  </si>
  <si>
    <t>Caligoida</t>
  </si>
  <si>
    <t>Eucidaris_sp</t>
  </si>
  <si>
    <t>item_freq</t>
  </si>
  <si>
    <t>site_co</t>
  </si>
  <si>
    <t>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</si>
</sst>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loé Pozas" refreshedDate="43489.516615509259" createdVersion="6" refreshedVersion="6" minRefreshableVersion="3" recordCount="1150" xr:uid="{6E4C78E6-6FA1-4C94-B773-B6DDA20BCC8C}">
  <cacheSource type="worksheet">
    <worksheetSource ref="A1:U1048576" sheet="Data diet"/>
  </cacheSource>
  <cacheFields count="20">
    <cacheField name="country" numFmtId="0">
      <sharedItems containsBlank="1"/>
    </cacheField>
    <cacheField name="site" numFmtId="0">
      <sharedItems containsBlank="1"/>
    </cacheField>
    <cacheField name="cat" numFmtId="0">
      <sharedItems containsBlank="1"/>
    </cacheField>
    <cacheField name="family" numFmtId="0">
      <sharedItems containsBlank="1"/>
    </cacheField>
    <cacheField name="genus" numFmtId="0">
      <sharedItems containsBlank="1"/>
    </cacheField>
    <cacheField name="sp" numFmtId="0">
      <sharedItems containsBlank="1"/>
    </cacheField>
    <cacheField name="sci_name" numFmtId="0">
      <sharedItems containsBlank="1"/>
    </cacheField>
    <cacheField name="acc_name" numFmtId="0">
      <sharedItems containsBlank="1"/>
    </cacheField>
    <cacheField name="item_cat" numFmtId="0">
      <sharedItems containsBlank="1" count="23">
        <s v="Other"/>
        <s v="NA"/>
        <s v="Teleostei"/>
        <s v="Crustacea"/>
        <s v="Mollusca"/>
        <s v="Annelida"/>
        <s v="Protozoa"/>
        <s v="Hemichordata"/>
        <s v="Echinodermata"/>
        <s v="Prim_prod"/>
        <s v="Animalia"/>
        <s v="Cnidaria"/>
        <s v="Sipuncula"/>
        <s v="Nemertea"/>
        <s v="Algae"/>
        <s v="Chelicerata"/>
        <s v="Insecta"/>
        <s v="Tunicata"/>
        <s v="Porifera"/>
        <m/>
        <s v="Stomatopoda" u="1"/>
        <s v="Galatheidae" u="1"/>
        <s v="Garbage" u="1"/>
      </sharedItems>
    </cacheField>
    <cacheField name="item_grp" numFmtId="0">
      <sharedItems containsBlank="1" count="54">
        <s v="Garbage"/>
        <s v="NA"/>
        <s v="Fish"/>
        <s v="Copepoda"/>
        <s v="Shrimp"/>
        <s v="Ostracoda"/>
        <s v="Brachyura"/>
        <s v="Protoconch"/>
        <s v="Polychaeta"/>
        <s v="Crustacea"/>
        <s v="Foraminifera"/>
        <s v="Hemichordata"/>
        <s v="Cephalopoda"/>
        <s v="Echinoidea"/>
        <s v="Stomatopoda"/>
        <s v="Gurry"/>
        <s v="Sand"/>
        <s v="Mysida"/>
        <s v="Gastropoda"/>
        <s v="Amphipoda"/>
        <s v="Galatheidae"/>
        <s v="Algae"/>
        <s v="Unid"/>
        <s v="Anthozoa"/>
        <s v="Hydrozoa"/>
        <s v="Isopoda"/>
        <s v="Bivalvia"/>
        <s v="Solenogastres"/>
        <s v="Detritus"/>
        <s v="Pebbles"/>
        <s v="Paguroidea"/>
        <s v="Holothuridae"/>
        <s v="Sipunculidae"/>
        <s v="Tanaidacea"/>
        <s v="Nebaliacea"/>
        <s v="Nemertea"/>
        <s v="Wood"/>
        <s v="Arachnida"/>
        <s v="Hymenoptera"/>
        <s v="Solenogastres_Polyplacophora"/>
        <s v="Polyplacophora"/>
        <s v="Ophiuridae"/>
        <s v="Coleoptera"/>
        <s v="Diptera"/>
        <s v="Tunicata"/>
        <s v="Asteroidea"/>
        <s v="Porifera"/>
        <m/>
        <s v="Glurry" u="1"/>
        <s v="Amphineura" u="1"/>
        <s v="Scleractinia" u="1"/>
        <s v="Gatropoda" u="1"/>
        <s v="Gastropdoa" u="1"/>
        <s v="Detritus_Sand" u="1"/>
      </sharedItems>
    </cacheField>
    <cacheField name="item_det" numFmtId="0">
      <sharedItems containsBlank="1" count="297">
        <s v="Garbage"/>
        <s v="NA"/>
        <s v="Siganus_sp"/>
        <s v="Copepoda"/>
        <s v="Shrimp_larvae"/>
        <s v="Ostracoda"/>
        <s v="Brachyura_zoeae"/>
        <s v="Protoconch"/>
        <s v="Polychaeta"/>
        <s v="Shrimp_frags"/>
        <s v="Crustacea_frags"/>
        <s v="Calcarina_sp"/>
        <s v="Ptychodera_sp"/>
        <s v="Fish_frags"/>
        <s v="Octopoda_Octopus_sp"/>
        <s v="Etisus_sp"/>
        <s v="Xanthidae"/>
        <s v="Echinometra_mathaei"/>
        <s v="Portunidae"/>
        <s v="Saron_marmoratus"/>
        <s v="Alpheidae"/>
        <s v="Brachyura_frags"/>
        <s v="Hippolytidae"/>
        <s v="Pomacentrus_jenkinsi"/>
        <s v="Gobiidae"/>
        <s v="Cirripectus_variolosus"/>
        <s v="Abudefduf_dicki"/>
        <s v="Trapezia_sp"/>
        <s v="Stomatopoda_frags"/>
        <s v="Labridae"/>
        <s v="Pomacentridae"/>
        <s v="Gurry"/>
        <s v="Odontodactylus_sp"/>
        <s v="Abudefduf_leucopomus"/>
        <s v="Foraminifera_Sand"/>
        <s v="Fish_eggs"/>
        <s v="Sand"/>
        <s v="Epinephelus_sp"/>
        <s v="Abudefduf_sp"/>
        <s v="Juveniles_unid"/>
        <s v="Apogon_novemfasciatus"/>
        <s v="Allanetta_ovalaua"/>
        <s v="Fish_scales"/>
        <s v="Small_fish"/>
        <s v="Mysida"/>
        <s v="Foraminifera"/>
        <s v="Veliger_larvae"/>
        <s v="Acanthurus_triostegus"/>
        <s v="Balistidae"/>
        <s v="Parupeneus_trifasciatus"/>
        <s v="Ctenogobius_sp"/>
        <s v="Abudefduf_amabilis"/>
        <s v="Pomacentridae_juv"/>
        <s v="Apogon_erythrinus"/>
        <s v="Istiblennius_paulus"/>
        <s v="Tripterygion_minutus"/>
        <s v="Thalamita_sp"/>
        <s v="Palaemonidae"/>
        <s v="Amphipoda"/>
        <s v="Brachyura_megalopa"/>
        <s v="Shrimp"/>
        <s v="Galathea_sp"/>
        <s v="Turbinaria_sp"/>
        <s v="Ctenochaetus_striatus"/>
        <s v="Larvae_unid"/>
        <s v="Parthenopiidae"/>
        <s v="Pachygrapus_plicatus"/>
        <s v="Majidae"/>
        <s v="Scleractinia"/>
        <s v="Cerithium_sp"/>
        <s v="Algae_fronds"/>
        <s v="Gastropoda"/>
        <s v="Gonodactylus_sp"/>
        <s v="Chromis_caeruleus"/>
        <s v="Hydrozoa"/>
        <s v="Atys_sp"/>
        <s v="Isopoda"/>
        <s v="Bivalvia"/>
        <s v="Solenogastres"/>
        <s v="Charybdis_sp"/>
        <s v="Stomatopoda"/>
        <s v="Atherinidae"/>
        <s v="Stomatopoda_larvae"/>
        <s v="Calanoida"/>
        <s v="Diatoms"/>
        <s v="Desmids"/>
        <s v="Filamentous_algae"/>
        <s v="Detritus"/>
        <s v="Detritus_Sand"/>
        <s v="Oscillatoria_sp"/>
        <s v="Marginopora_sp"/>
        <s v="Shrimp_pelagic"/>
        <s v="Pebbles"/>
        <s v="Tachinotus_bailloni_juv"/>
        <s v="Bathygobius_fuscus"/>
        <s v="Trachurops_crumenophthalmus"/>
        <s v="Amphiprion_melanopus"/>
        <s v="Apogon_frenatus"/>
        <s v="Alpheus_sp"/>
        <s v="Eviota_sp"/>
        <s v="Leander_sp"/>
        <s v="Istiblennius_sp"/>
        <s v="Gymnothorax_margaritophorus"/>
        <s v="Holocentrus_sammara"/>
        <s v="Holocentridae"/>
        <s v="Fish_larvae"/>
        <s v="Petrolisthes_sp"/>
        <s v="Holocentrus_diadema"/>
        <s v="Spratelloides_delicatulus"/>
        <s v="Pempheris_oualensis"/>
        <s v="Pseudocheilinus_sp"/>
        <s v="Stenopus_hispidus"/>
        <s v="Octopoda_Octopus_beak"/>
        <s v="Sand_Pebbles"/>
        <s v="Naso_sp"/>
        <s v="Porcellanidae"/>
        <s v="Mullidae"/>
        <s v="Holocentrus_sp"/>
        <s v="Paguroidea"/>
        <s v="Gastropoda_frags"/>
        <s v="Portunus_longispinosus"/>
        <s v="Coenobita_sp"/>
        <s v="Paguroidea_frags"/>
        <s v="Abudefduf_glaucus"/>
        <s v="Crustacea"/>
        <s v="Polychaeta_pelagic"/>
        <s v="Polynoidae"/>
        <s v="Octopoda_Octopus_cyanea"/>
        <s v="Labridae_juv"/>
        <s v="Kraussia_rugulosus"/>
        <s v="Calcinus_sp"/>
        <s v="Alpheus_ventrosus"/>
        <s v="Natica_sp"/>
        <s v="Holothuridae"/>
        <s v="Sipunculidae_frags"/>
        <s v="Holothuria_sp"/>
        <s v="Maretia_sp"/>
        <s v="Stenatherina_temmincki"/>
        <s v="Algae_filaments"/>
        <s v="Atys_sp-Cerithium_sp"/>
        <s v="Spatangida"/>
        <s v="Sabellidae"/>
        <s v="Cyclopoida"/>
        <s v="Semelangulus_sp"/>
        <s v="Sand_Foraminifera"/>
        <s v="Copepoda_metanauplii"/>
        <s v="Tanaidacea"/>
        <s v="Oliva_sp"/>
        <s v="Tetralia_glaberrima"/>
        <s v="Nebaliacea"/>
        <s v="Calymmichthys_goramensis"/>
        <s v="Gnatholepis_anjerensis"/>
        <s v="Calappa_sp"/>
        <s v="Callianassa_sp"/>
        <s v="Parapercidae"/>
        <s v="Algae_filaments_limestone_powder"/>
        <s v="Scleractinia_polyps"/>
        <s v="Scleractinia_polyps_skeleton"/>
        <s v="Algae_scrapings"/>
        <s v="Algae_scrapings_limestone_powder"/>
        <s v="Tetralia_sp"/>
        <s v="Gastropoda_eggs"/>
        <s v="Vermetidae_frags"/>
        <s v="Nemertea"/>
        <s v="Wood_splinters"/>
        <s v="Algae_sand"/>
        <s v="Algae_fronds_limestone_powder"/>
        <s v="Coralline_algae"/>
        <s v="Algae_fronds_filaments"/>
        <s v="Algae_filaments_sand"/>
        <s v="Algae_fronds_filaments_sand"/>
        <s v="Dictyota_Padina_sp"/>
        <s v="Dictyota_sp_limestone_powder"/>
        <s v="Scarus_sp"/>
        <s v="Algae_pebbles"/>
        <s v="Acari_Mites"/>
        <s v="Bivalvia_frags"/>
        <s v="Palaemonidae_larvae"/>
        <s v="Algae_filaments_sand_limestone"/>
        <s v="Pteropoda"/>
        <s v="Algae_filaments_fronds"/>
        <s v="Algae_filaments_bitten"/>
        <s v="Algae_filaments_scraped"/>
        <s v="Algae_fronds_bitten"/>
        <s v="Algae_fronds_sand"/>
        <s v="Istiblennius_sp_eggs"/>
        <s v="Winged_ant"/>
        <s v="Shrimp_nauplii"/>
        <s v="Polychaeta_larvae"/>
        <s v="Chromis_caeruleus_eggs"/>
        <s v="Algae"/>
        <s v="Caligoida"/>
        <s v="Copepoda_freeliving"/>
        <s v="Harpacticoida"/>
        <s v="Cypris_larvae"/>
        <s v="Solenogastres_Polyplacophora"/>
        <s v="Polyplacophora"/>
        <s v="Gastropoda_rockdwelling"/>
        <s v="Echinoidea_frags"/>
        <s v="Scleractinia_Pocillopora_damicornis"/>
        <s v="Algae_clumps"/>
        <s v="Belonidae"/>
        <s v="Arca_sp"/>
        <s v="Ophiuridae_frags"/>
        <s v="Beetles"/>
        <s v="Algae_fronds_filaments_rocks"/>
        <s v="Green_filaments"/>
        <s v="Coralline_algae_limestone_powder"/>
        <s v="Ant"/>
        <s v="Housefly"/>
        <s v="Echinoidea"/>
        <s v="Palaemonidae_frags"/>
        <s v="Algae_scrapings_sand"/>
        <s v="Algae_filaments_detritus"/>
        <s v="Gastropoda_minute"/>
        <s v="Algae_scrapings_rocks"/>
        <s v="Scleractinia_Acropora"/>
        <s v="Scleractinia_polyps_skeletalpowder"/>
        <s v="Scleractinia_Pavona_varians"/>
        <s v="Stylaster_sanguineus"/>
        <s v="Abudefdus_biocellatus"/>
        <s v="Gastropoda_shells"/>
        <s v="Vermetidae_tubes"/>
        <s v="Cypraea_carneola"/>
        <s v="Eucidaris_sp"/>
        <s v="Tunicata_frags"/>
        <s v="Chama_sp"/>
        <s v="Clypeaster_sp"/>
        <s v="Eucidaris_metularia"/>
        <s v="Lithophaga_sp"/>
        <s v="Asteroidea"/>
        <s v="Lydia_annulipes"/>
        <s v="Algae_filaments_fronds_limestone"/>
        <s v="Calcispongiae"/>
        <s v="Scleractinia_Pocillpora"/>
        <s v="Coralline_algae_frags"/>
        <s v="Porifera"/>
        <s v="Halimeda_sp"/>
        <s v="Valonia_sp"/>
        <s v="Pincada_martensi"/>
        <s v="Codakia_punctata"/>
        <s v="Valsella_auriculata"/>
        <s v="Isognomon_costellatum"/>
        <s v="Porifera_frags"/>
        <s v="Scleractinia_Porites_lobata"/>
        <s v="Scleractinia_Porites_superfusa"/>
        <s v="Scleractinia_Goniastrea_parvistella"/>
        <s v="Scleractinia_Montipora_sp"/>
        <s v="Alcyonaria"/>
        <s v="Linckia_guildingi"/>
        <s v="Algae_fronds_filaments_limestone"/>
        <s v="Serpulidae"/>
        <m/>
        <s v="Pomacentridae_Amphiprion_melanopus" u="1"/>
        <s v="Glurry" u="1"/>
        <s v="Pomacentridae_Abudefduf_dicki" u="1"/>
        <s v="Shrimp_fags" u="1"/>
        <s v="Calcerina_sp" u="1"/>
        <s v="Gobiidae_Bathygobius_fuscus" u="1"/>
        <s v="Acanthuridae_Acanthurus_triostegus" u="1"/>
        <s v="Pomancentridae_Chromis_caeruleus" u="1"/>
        <s v="Octopus_sp" u="1"/>
        <s v="Algea_fronds" u="1"/>
        <s v="Grastropoda" u="1"/>
        <s v="Tripterygiidae_Tripterygion_minutus" u="1"/>
        <s v="Apogonidea_Apogon_frenatus" u="1"/>
        <s v="Apogonidae_Apogon_erythrinus" u="1"/>
        <s v="Gastropoda_Veliger_larvae" u="1"/>
        <s v="Gobiidae_Ctenogobius_sp" u="1"/>
        <s v="Echinodermata_mathaei" u="1"/>
        <s v="Serranidae_Epinephelus_sp" u="1"/>
        <s v="Pomacentridea_Abudefduf_leucopomus" u="1"/>
        <s v="Spatangidae" u="1"/>
        <s v="Shrimp_unid" u="1"/>
        <s v="Apogonidae_Apogon_novemfasciatus" u="1"/>
        <s v="Vermitid_tubes" u="1"/>
        <s v="Algea_filaments_Limestone_powder" u="1"/>
        <s v="Bleniidae_Cirripectus_variolosus" u="1"/>
        <s v="Atherinidae_Allanetta_ovalaua" u="1"/>
        <s v="Mullidae_Parupeneus_trifasciatus" u="1"/>
        <s v="Algae_frond" u="1"/>
        <s v="Labridae_young" u="1"/>
        <s v="Marginophora_sp" u="1"/>
        <s v="Porifera_fras" u="1"/>
        <s v="Pomacentridae_Abudefduf_amabilis" u="1"/>
        <s v="Fish frags" u="1"/>
        <s v="Gastropdoa" u="1"/>
        <s v="Solenogastres_chiton" u="1"/>
        <s v="Alge_fronds_sand" u="1"/>
        <s v="Alpheus" u="1"/>
        <s v="Shrim_frags" u="1"/>
        <s v="Shrimp_lavae" u="1"/>
        <s v="Blenniidae_Istiblennius_paulus" u="1"/>
        <s v="Calagoida" u="1"/>
        <s v="Algea_filaments" u="1"/>
        <s v="Pomacentridae_Abudefduf_sp" u="1"/>
        <s v="Eucidaris" u="1"/>
      </sharedItems>
    </cacheField>
    <cacheField name="fish_per" numFmtId="0">
      <sharedItems containsBlank="1" containsMixedTypes="1" containsNumber="1" containsInteger="1" minValue="3" maxValue="100"/>
    </cacheField>
    <cacheField name="comments" numFmtId="0">
      <sharedItems containsBlank="1"/>
    </cacheField>
    <cacheField name="nb_sample" numFmtId="0">
      <sharedItems containsString="0" containsBlank="1" containsNumber="1" containsInteger="1" minValue="1" maxValue="34"/>
    </cacheField>
    <cacheField name="nb_empty" numFmtId="0">
      <sharedItems containsString="0" containsBlank="1" containsNumber="1" containsInteger="1" minValue="0" maxValue="23"/>
    </cacheField>
    <cacheField name="nb_guts" numFmtId="0">
      <sharedItems containsString="0" containsBlank="1" containsNumber="1" containsInteger="1" minValue="0" maxValue="32"/>
    </cacheField>
    <cacheField name="min_SL" numFmtId="0">
      <sharedItems containsBlank="1" containsMixedTypes="1" containsNumber="1" containsInteger="1" minValue="12" maxValue="2950"/>
    </cacheField>
    <cacheField name="max_SL" numFmtId="0">
      <sharedItems containsBlank="1" containsMixedTypes="1" containsNumber="1" containsInteger="1" minValue="19" maxValue="2950"/>
    </cacheField>
    <cacheField name="source" numFmtId="0">
      <sharedItems containsBlank="1"/>
    </cacheField>
    <cacheField name="sy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s v="Marsh"/>
    <s v="Eniwetok"/>
    <s v="Elasmobranchii"/>
    <s v="Carcharhinidae"/>
    <s v="Carcharhinus"/>
    <s v="melanopterus"/>
    <s v="Carcharhinus_melanopterus"/>
    <s v="Carcharhinus_melanopterus"/>
    <x v="0"/>
    <x v="0"/>
    <x v="0"/>
    <n v="100"/>
    <m/>
    <n v="3"/>
    <n v="2"/>
    <n v="1"/>
    <n v="690"/>
    <n v="1200"/>
    <s v="Hiatt&amp;Stras_1960"/>
    <m/>
  </r>
  <r>
    <m/>
    <s v="Eniwetok"/>
    <s v="Elasmobranchii"/>
    <s v="Carcharhinidae"/>
    <s v="Carcharhinus"/>
    <s v="menishorrah"/>
    <s v="Carcharhinus_menishorrah"/>
    <s v="Carcharhinus_falciformis"/>
    <x v="1"/>
    <x v="1"/>
    <x v="1"/>
    <s v="NA"/>
    <m/>
    <n v="1"/>
    <n v="1"/>
    <n v="0"/>
    <n v="1450"/>
    <n v="1450"/>
    <s v="Hiatt&amp;Stras_1960"/>
    <m/>
  </r>
  <r>
    <m/>
    <s v="Eniwetok"/>
    <s v="Elasmobranchii"/>
    <s v="Triakidae"/>
    <s v="Triaenodon"/>
    <s v="obesus"/>
    <s v="Triaenodon_obesus"/>
    <s v="Triaenodon_obesus"/>
    <x v="1"/>
    <x v="1"/>
    <x v="1"/>
    <s v="NA"/>
    <m/>
    <n v="1"/>
    <n v="1"/>
    <n v="0"/>
    <n v="1150"/>
    <n v="1150"/>
    <s v="Hiatt&amp;Stras_1960"/>
    <m/>
  </r>
  <r>
    <m/>
    <s v="Eniwetok"/>
    <s v="Elasmobranchii"/>
    <s v="Orectolobidae"/>
    <s v="Ginglymostoma"/>
    <s v="ferrugineum"/>
    <s v="Ginglymostoma_ferrugineum"/>
    <s v="Nebrius_ferrugineus"/>
    <x v="2"/>
    <x v="2"/>
    <x v="2"/>
    <n v="100"/>
    <m/>
    <n v="3"/>
    <n v="2"/>
    <n v="1"/>
    <n v="2100"/>
    <n v="2500"/>
    <s v="Hiatt&amp;Stras_1960"/>
    <m/>
  </r>
  <r>
    <m/>
    <s v="Bikini"/>
    <s v="Elasmobranchii"/>
    <s v="Mobulidae"/>
    <s v="Manta"/>
    <s v="alfredi"/>
    <s v="Manta_alfredi"/>
    <s v="Mobula_alfredi"/>
    <x v="3"/>
    <x v="3"/>
    <x v="3"/>
    <n v="100"/>
    <m/>
    <n v="1"/>
    <n v="0"/>
    <n v="1"/>
    <n v="2950"/>
    <n v="2950"/>
    <s v="Hiatt&amp;Stras_1960"/>
    <m/>
  </r>
  <r>
    <m/>
    <s v="Arno"/>
    <s v="Actinopterygii"/>
    <s v="Dussumieridae"/>
    <s v="Spratelloides"/>
    <s v="delicatulus"/>
    <s v="Spratelloides_delicatulus"/>
    <s v="Spratelloides_delicatulus"/>
    <x v="3"/>
    <x v="3"/>
    <x v="3"/>
    <n v="85"/>
    <m/>
    <n v="20"/>
    <n v="0"/>
    <n v="20"/>
    <n v="20"/>
    <n v="70"/>
    <s v="Hiatt&amp;Stras_1960"/>
    <m/>
  </r>
  <r>
    <m/>
    <s v="Arno"/>
    <s v="Actinopterygii"/>
    <s v="Dussumieridae"/>
    <s v="Spratelloides"/>
    <s v="delicatulus"/>
    <s v="Spratelloides_delicatulus"/>
    <s v="Spratelloides_delicatulus"/>
    <x v="3"/>
    <x v="4"/>
    <x v="4"/>
    <n v="80"/>
    <m/>
    <n v="20"/>
    <n v="0"/>
    <n v="20"/>
    <n v="20"/>
    <n v="70"/>
    <s v="Hiatt&amp;Stras_1960"/>
    <m/>
  </r>
  <r>
    <m/>
    <s v="Arno"/>
    <s v="Actinopterygii"/>
    <s v="Dussumieridae"/>
    <s v="Spratelloides"/>
    <s v="delicatulus"/>
    <s v="Spratelloides_delicatulus"/>
    <s v="Spratelloides_delicatulus"/>
    <x v="3"/>
    <x v="5"/>
    <x v="5"/>
    <n v="50"/>
    <m/>
    <n v="20"/>
    <n v="0"/>
    <n v="20"/>
    <n v="20"/>
    <n v="70"/>
    <s v="Hiatt&amp;Stras_1960"/>
    <m/>
  </r>
  <r>
    <m/>
    <s v="Arno"/>
    <s v="Actinopterygii"/>
    <s v="Dussumieridae"/>
    <s v="Spratelloides"/>
    <s v="delicatulus"/>
    <s v="Spratelloides_delicatulus"/>
    <s v="Spratelloides_delicatulus"/>
    <x v="3"/>
    <x v="6"/>
    <x v="6"/>
    <n v="20"/>
    <m/>
    <n v="20"/>
    <n v="0"/>
    <n v="20"/>
    <n v="20"/>
    <n v="70"/>
    <s v="Hiatt&amp;Stras_1960"/>
    <m/>
  </r>
  <r>
    <m/>
    <s v="Arno"/>
    <s v="Actinopterygii"/>
    <s v="Dussumieridae"/>
    <s v="Spratelloides"/>
    <s v="delicatulus"/>
    <s v="Spratelloides_delicatulus"/>
    <s v="Spratelloides_delicatulus"/>
    <x v="4"/>
    <x v="7"/>
    <x v="7"/>
    <n v="10"/>
    <m/>
    <n v="20"/>
    <n v="0"/>
    <n v="20"/>
    <n v="20"/>
    <n v="70"/>
    <s v="Hiatt&amp;Stras_1960"/>
    <m/>
  </r>
  <r>
    <m/>
    <s v="Arno"/>
    <s v="Actinopterygii"/>
    <s v="Dussumieridae"/>
    <s v="Spratelloides"/>
    <s v="delicatulus"/>
    <s v="Spratelloides_delicatulus"/>
    <s v="Spratelloides_delicatulus"/>
    <x v="5"/>
    <x v="8"/>
    <x v="8"/>
    <n v="10"/>
    <m/>
    <n v="20"/>
    <n v="0"/>
    <n v="20"/>
    <n v="20"/>
    <n v="70"/>
    <s v="Hiatt&amp;Stras_1960"/>
    <m/>
  </r>
  <r>
    <m/>
    <s v="Arno"/>
    <s v="Actinopterygii"/>
    <s v="Clupeidae"/>
    <s v="Harengula"/>
    <s v="kunzei"/>
    <s v="Harengula_kunzei"/>
    <s v="Herklotsichthys_quadrimaculatus "/>
    <x v="3"/>
    <x v="4"/>
    <x v="9"/>
    <n v="55"/>
    <m/>
    <n v="20"/>
    <n v="0"/>
    <n v="20"/>
    <n v="37"/>
    <n v="82"/>
    <s v="Hiatt&amp;Stras_1960"/>
    <m/>
  </r>
  <r>
    <m/>
    <s v="Arno"/>
    <s v="Actinopterygii"/>
    <s v="Clupeidae"/>
    <s v="Harengula"/>
    <s v="kunzei"/>
    <s v="Harengula_kunzei"/>
    <s v="Herklotsichthys_quadrimaculatus "/>
    <x v="3"/>
    <x v="5"/>
    <x v="5"/>
    <n v="50"/>
    <m/>
    <n v="20"/>
    <n v="0"/>
    <n v="20"/>
    <n v="37"/>
    <n v="82"/>
    <s v="Hiatt&amp;Stras_1960"/>
    <m/>
  </r>
  <r>
    <m/>
    <s v="Arno"/>
    <s v="Actinopterygii"/>
    <s v="Clupeidae"/>
    <s v="Harengula"/>
    <s v="kunzei"/>
    <s v="Harengula_kunzei"/>
    <s v="Herklotsichthys_quadrimaculatus "/>
    <x v="3"/>
    <x v="3"/>
    <x v="3"/>
    <n v="15"/>
    <m/>
    <n v="20"/>
    <n v="0"/>
    <n v="20"/>
    <n v="37"/>
    <n v="82"/>
    <s v="Hiatt&amp;Stras_1960"/>
    <m/>
  </r>
  <r>
    <m/>
    <s v="Arno"/>
    <s v="Actinopterygii"/>
    <s v="Clupeidae"/>
    <s v="Harengula"/>
    <s v="kunzei"/>
    <s v="Harengula_kunzei"/>
    <s v="Herklotsichthys_quadrimaculatus "/>
    <x v="3"/>
    <x v="4"/>
    <x v="4"/>
    <n v="10"/>
    <m/>
    <n v="20"/>
    <n v="0"/>
    <n v="20"/>
    <n v="37"/>
    <n v="82"/>
    <s v="Hiatt&amp;Stras_1960"/>
    <m/>
  </r>
  <r>
    <m/>
    <s v="Arno"/>
    <s v="Actinopterygii"/>
    <s v="Clupeidae"/>
    <s v="Harengula"/>
    <s v="kunzei"/>
    <s v="Harengula_kunzei"/>
    <s v="Herklotsichthys_quadrimaculatus "/>
    <x v="3"/>
    <x v="9"/>
    <x v="10"/>
    <n v="40"/>
    <m/>
    <n v="20"/>
    <n v="0"/>
    <n v="20"/>
    <n v="37"/>
    <n v="82"/>
    <s v="Hiatt&amp;Stras_1960"/>
    <m/>
  </r>
  <r>
    <m/>
    <s v="Arno"/>
    <s v="Actinopterygii"/>
    <s v="Clupeidae"/>
    <s v="Harengula"/>
    <s v="kunzei"/>
    <s v="Harengula_kunzei"/>
    <s v="Herklotsichthys_quadrimaculatus "/>
    <x v="5"/>
    <x v="8"/>
    <x v="8"/>
    <n v="15"/>
    <m/>
    <n v="20"/>
    <n v="0"/>
    <n v="20"/>
    <n v="37"/>
    <n v="82"/>
    <s v="Hiatt&amp;Stras_1960"/>
    <m/>
  </r>
  <r>
    <m/>
    <s v="Arno"/>
    <s v="Actinopterygii"/>
    <s v="Clupeidae"/>
    <s v="Harengula"/>
    <s v="kunzei"/>
    <s v="Harengula_kunzei"/>
    <s v="Herklotsichthys_quadrimaculatus "/>
    <x v="6"/>
    <x v="10"/>
    <x v="11"/>
    <n v="5"/>
    <m/>
    <n v="20"/>
    <n v="0"/>
    <n v="20"/>
    <n v="37"/>
    <n v="82"/>
    <s v="Hiatt&amp;Stras_1960"/>
    <m/>
  </r>
  <r>
    <m/>
    <s v="Eniwetok_Bikini"/>
    <s v="Actinopterygii"/>
    <s v="Ophichthidae"/>
    <s v="Leiuranus"/>
    <s v="semicinctus"/>
    <s v="Leiuranus_semicinctus"/>
    <s v="Leiuranus_semicinctus"/>
    <x v="7"/>
    <x v="11"/>
    <x v="12"/>
    <n v="100"/>
    <m/>
    <n v="6"/>
    <n v="5"/>
    <n v="1"/>
    <n v="215"/>
    <n v="490"/>
    <s v="Hiatt&amp;Stras_1960"/>
    <m/>
  </r>
  <r>
    <m/>
    <s v="Eniwetok"/>
    <s v="Actinopterygii"/>
    <s v="Ophichthidae"/>
    <s v="Brachysomophis"/>
    <s v="sauropsis"/>
    <s v="Brachysomophis_sauropsis"/>
    <s v="Brachysomophis_sauropsis"/>
    <x v="2"/>
    <x v="2"/>
    <x v="13"/>
    <n v="100"/>
    <m/>
    <n v="2"/>
    <n v="0"/>
    <n v="2"/>
    <n v="260"/>
    <n v="400"/>
    <s v="Hiatt&amp;Stras_1960"/>
    <m/>
  </r>
  <r>
    <m/>
    <s v="Eniwetok"/>
    <s v="Actinopterygii"/>
    <s v="Ophichthidae"/>
    <s v="Brachysomophis"/>
    <s v="sauropsis"/>
    <s v="Brachysomophis_sauropsis"/>
    <s v="Brachysomophis_sauropsis"/>
    <x v="4"/>
    <x v="12"/>
    <x v="14"/>
    <s v="NA"/>
    <m/>
    <n v="2"/>
    <n v="0"/>
    <n v="2"/>
    <n v="260"/>
    <n v="400"/>
    <s v="Hiatt&amp;Stras_1960"/>
    <m/>
  </r>
  <r>
    <m/>
    <s v="Eniwetok"/>
    <s v="Actinopterygii"/>
    <s v="Ophichthidae"/>
    <s v="Brachysomophis"/>
    <s v="sauropsis"/>
    <s v="Brachysomophis_sauropsis"/>
    <s v="Brachysomophis_sauropsis"/>
    <x v="6"/>
    <x v="10"/>
    <x v="11"/>
    <n v="100"/>
    <m/>
    <n v="2"/>
    <n v="0"/>
    <n v="2"/>
    <n v="260"/>
    <n v="400"/>
    <s v="Hiatt&amp;Stras_1960"/>
    <m/>
  </r>
  <r>
    <m/>
    <s v="Arno"/>
    <s v="Actinopterygii"/>
    <s v="Muraenidae"/>
    <s v="Echidna"/>
    <s v="zebra"/>
    <s v="Echidna_zebra"/>
    <s v="Echidna_zebra"/>
    <x v="3"/>
    <x v="6"/>
    <x v="15"/>
    <n v="100"/>
    <m/>
    <n v="2"/>
    <n v="0"/>
    <n v="2"/>
    <n v="375"/>
    <n v="575"/>
    <s v="Hiatt&amp;Stras_1960"/>
    <m/>
  </r>
  <r>
    <m/>
    <s v="Arno"/>
    <s v="Actinopterygii"/>
    <s v="Muraenidae"/>
    <s v="Echidna"/>
    <s v="zebra"/>
    <s v="Echidna_zebra"/>
    <s v="Echidna_zebra"/>
    <x v="3"/>
    <x v="6"/>
    <x v="16"/>
    <n v="100"/>
    <m/>
    <n v="2"/>
    <n v="0"/>
    <n v="2"/>
    <n v="375"/>
    <n v="575"/>
    <s v="Hiatt&amp;Stras_1960"/>
    <m/>
  </r>
  <r>
    <m/>
    <s v="Arno"/>
    <s v="Actinopterygii"/>
    <s v="Muraenidae"/>
    <s v="Echidna"/>
    <s v="zebra"/>
    <s v="Echidna_zebra"/>
    <s v="Echidna_zebra"/>
    <x v="8"/>
    <x v="13"/>
    <x v="17"/>
    <n v="50"/>
    <m/>
    <n v="2"/>
    <n v="0"/>
    <n v="2"/>
    <n v="375"/>
    <n v="575"/>
    <s v="Hiatt&amp;Stras_1960"/>
    <m/>
  </r>
  <r>
    <m/>
    <s v="Arno"/>
    <s v="Actinopterygii"/>
    <s v="Muraenidae"/>
    <s v="Echidna"/>
    <s v="leucotaenia"/>
    <s v="Echidna_leucotaenia"/>
    <s v="Echidna_leucotaenia"/>
    <x v="3"/>
    <x v="6"/>
    <x v="18"/>
    <n v="50"/>
    <m/>
    <n v="2"/>
    <n v="0"/>
    <n v="2"/>
    <n v="365"/>
    <n v="365"/>
    <s v="Hiatt&amp;Stras_1960"/>
    <m/>
  </r>
  <r>
    <m/>
    <s v="Arno"/>
    <s v="Actinopterygii"/>
    <s v="Muraenidae"/>
    <s v="Echidna"/>
    <s v="leucotaenia"/>
    <s v="Echidna_leucotaenia"/>
    <s v="Echidna_leucotaenia"/>
    <x v="3"/>
    <x v="6"/>
    <x v="16"/>
    <n v="50"/>
    <m/>
    <n v="2"/>
    <n v="0"/>
    <n v="2"/>
    <n v="365"/>
    <n v="365"/>
    <s v="Hiatt&amp;Stras_1960"/>
    <m/>
  </r>
  <r>
    <m/>
    <s v="Eniwetok"/>
    <s v="Actinopterygii"/>
    <s v="Muraenidae"/>
    <s v="Echidna"/>
    <s v="polyzona"/>
    <s v="Echidna_polyzona"/>
    <s v="Echidna_polyzona"/>
    <x v="3"/>
    <x v="4"/>
    <x v="19"/>
    <n v="100"/>
    <m/>
    <n v="1"/>
    <n v="0"/>
    <n v="1"/>
    <n v="520"/>
    <n v="520"/>
    <s v="Hiatt&amp;Stras_1960"/>
    <m/>
  </r>
  <r>
    <m/>
    <s v="Arno"/>
    <s v="Actinopterygii"/>
    <s v="Muraenidae"/>
    <s v="Uropterygius"/>
    <s v="xanthopterus"/>
    <s v="Uropterygius_xanthopterus"/>
    <s v="Uropterygius_xanthopterus"/>
    <x v="3"/>
    <x v="9"/>
    <x v="10"/>
    <n v="100"/>
    <m/>
    <n v="8"/>
    <n v="4"/>
    <n v="4"/>
    <n v="187"/>
    <n v="315"/>
    <s v="Hiatt&amp;Stras_1960"/>
    <m/>
  </r>
  <r>
    <m/>
    <s v="Arno"/>
    <s v="Actinopterygii"/>
    <s v="Muraenidae"/>
    <s v="Uropterygius"/>
    <s v="xanthopterus"/>
    <s v="Uropterygius_xanthopterus"/>
    <s v="Uropterygius_xanthopterus"/>
    <x v="3"/>
    <x v="6"/>
    <x v="16"/>
    <n v="75"/>
    <m/>
    <n v="8"/>
    <n v="4"/>
    <n v="4"/>
    <n v="187"/>
    <n v="315"/>
    <s v="Hiatt&amp;Stras_1960"/>
    <m/>
  </r>
  <r>
    <m/>
    <s v="Arno"/>
    <s v="Actinopterygii"/>
    <s v="Muraenidae"/>
    <s v="Uropterygius"/>
    <s v="xanthopterus"/>
    <s v="Uropterygius_xanthopterus"/>
    <s v="Uropterygius_xanthopterus"/>
    <x v="3"/>
    <x v="4"/>
    <x v="20"/>
    <n v="75"/>
    <m/>
    <n v="8"/>
    <n v="4"/>
    <n v="4"/>
    <n v="187"/>
    <n v="315"/>
    <s v="Hiatt&amp;Stras_1960"/>
    <m/>
  </r>
  <r>
    <m/>
    <s v="Arno"/>
    <s v="Actinopterygii"/>
    <s v="Muraenidae"/>
    <s v="Rabula"/>
    <s v="marshallensis"/>
    <s v="Rabula_marshallensis"/>
    <s v="Gymnothorax_marshallensis"/>
    <x v="3"/>
    <x v="6"/>
    <x v="21"/>
    <n v="100"/>
    <m/>
    <n v="2"/>
    <n v="0"/>
    <n v="2"/>
    <n v="147"/>
    <n v="159"/>
    <s v="Hiatt&amp;Stras_1960"/>
    <m/>
  </r>
  <r>
    <m/>
    <s v="Arno_Eniwetok"/>
    <s v="Actinopterygii"/>
    <s v="Muraenidae"/>
    <s v="Gymnothorax"/>
    <s v="pictus"/>
    <s v="Gymnothorax_pictus"/>
    <s v="Gymnothorax_pictus"/>
    <x v="2"/>
    <x v="2"/>
    <x v="13"/>
    <n v="75"/>
    <m/>
    <n v="6"/>
    <n v="2"/>
    <n v="4"/>
    <n v="400"/>
    <n v="725"/>
    <s v="Hiatt&amp;Stras_1960"/>
    <m/>
  </r>
  <r>
    <m/>
    <s v="Arno_Eniwetok"/>
    <s v="Actinopterygii"/>
    <s v="Muraenidae"/>
    <s v="Gymnothorax"/>
    <s v="pictus"/>
    <s v="Gymnothorax_pictus"/>
    <s v="Gymnothorax_pictus"/>
    <x v="3"/>
    <x v="6"/>
    <x v="21"/>
    <n v="50"/>
    <m/>
    <n v="6"/>
    <n v="2"/>
    <n v="4"/>
    <n v="400"/>
    <n v="725"/>
    <s v="Hiatt&amp;Stras_1960"/>
    <m/>
  </r>
  <r>
    <m/>
    <s v="Arno_Bikini"/>
    <s v="Actinopterygii"/>
    <s v="Muraenidae"/>
    <s v="Gymnothorax"/>
    <s v="petelli"/>
    <s v="Gymnothorax_petelli"/>
    <s v="Gymnothorax_rueppelliae"/>
    <x v="3"/>
    <x v="6"/>
    <x v="21"/>
    <n v="100"/>
    <m/>
    <n v="15"/>
    <n v="13"/>
    <n v="2"/>
    <n v="108"/>
    <n v="520"/>
    <s v="Hiatt&amp;Stras_1960"/>
    <m/>
  </r>
  <r>
    <m/>
    <s v="Arno_Bikini"/>
    <s v="Actinopterygii"/>
    <s v="Muraenidae"/>
    <s v="Gymnothorax"/>
    <s v="petelli"/>
    <s v="Gymnothorax_petelli"/>
    <s v="Gymnothorax_rueppelliae"/>
    <x v="3"/>
    <x v="4"/>
    <x v="22"/>
    <n v="50"/>
    <m/>
    <n v="15"/>
    <n v="13"/>
    <n v="2"/>
    <n v="108"/>
    <n v="520"/>
    <s v="Hiatt&amp;Stras_1960"/>
    <m/>
  </r>
  <r>
    <m/>
    <s v="Arno_Bikini"/>
    <s v="Actinopterygii"/>
    <s v="Muraenidae"/>
    <s v="Gymnothorax"/>
    <s v="petelli"/>
    <s v="Gymnothorax_petelli"/>
    <s v="Gymnothorax_rueppelliae"/>
    <x v="2"/>
    <x v="2"/>
    <x v="23"/>
    <n v="50"/>
    <m/>
    <n v="15"/>
    <n v="13"/>
    <n v="2"/>
    <n v="108"/>
    <n v="520"/>
    <s v="Hiatt&amp;Stras_1960"/>
    <m/>
  </r>
  <r>
    <m/>
    <s v="Arno"/>
    <s v="Actinopterygii"/>
    <s v="Muraenidae"/>
    <s v="Gymnothorax"/>
    <s v="javanicus"/>
    <s v="Gymnothorax_javanicus"/>
    <s v="Gymnothorax_javanicus"/>
    <x v="3"/>
    <x v="4"/>
    <x v="20"/>
    <n v="50"/>
    <m/>
    <n v="4"/>
    <n v="2"/>
    <n v="2"/>
    <n v="102"/>
    <n v="287"/>
    <s v="Hiatt&amp;Stras_1960"/>
    <m/>
  </r>
  <r>
    <m/>
    <s v="Arno"/>
    <s v="Actinopterygii"/>
    <s v="Muraenidae"/>
    <s v="Gymnothorax"/>
    <s v="javanicus"/>
    <s v="Gymnothorax_javanicus"/>
    <s v="Gymnothorax_javanicus"/>
    <x v="2"/>
    <x v="2"/>
    <x v="24"/>
    <n v="50"/>
    <m/>
    <n v="4"/>
    <n v="2"/>
    <n v="2"/>
    <n v="102"/>
    <n v="287"/>
    <s v="Hiatt&amp;Stras_1960"/>
    <m/>
  </r>
  <r>
    <m/>
    <s v="Arno_Eniwetok"/>
    <s v="Actinopterygii"/>
    <s v="Muraenidae"/>
    <s v="Gymnothorax"/>
    <s v="flavimarginatus"/>
    <s v="Gymnothorax_flavimarginatus"/>
    <s v="Gymnothorax_flavimarginatus"/>
    <x v="3"/>
    <x v="6"/>
    <x v="21"/>
    <n v="50"/>
    <m/>
    <n v="11"/>
    <n v="7"/>
    <n v="4"/>
    <n v="185"/>
    <n v="690"/>
    <s v="Hiatt&amp;Stras_1960"/>
    <m/>
  </r>
  <r>
    <m/>
    <s v="Arno_Eniwetok"/>
    <s v="Actinopterygii"/>
    <s v="Muraenidae"/>
    <s v="Gymnothorax"/>
    <s v="flavimarginatus"/>
    <s v="Gymnothorax_flavimarginatus"/>
    <s v="Gymnothorax_flavimarginatus"/>
    <x v="2"/>
    <x v="2"/>
    <x v="25"/>
    <n v="75"/>
    <m/>
    <n v="11"/>
    <n v="7"/>
    <n v="4"/>
    <n v="185"/>
    <n v="690"/>
    <s v="Hiatt&amp;Stras_1960"/>
    <m/>
  </r>
  <r>
    <m/>
    <s v="Arno_Eniwetok"/>
    <s v="Actinopterygii"/>
    <s v="Muraenidae"/>
    <s v="Gymnothorax"/>
    <s v="flavimarginatus"/>
    <s v="Gymnothorax_flavimarginatus"/>
    <s v="Gymnothorax_flavimarginatus"/>
    <x v="2"/>
    <x v="2"/>
    <x v="26"/>
    <n v="75"/>
    <m/>
    <n v="11"/>
    <n v="7"/>
    <n v="4"/>
    <n v="185"/>
    <n v="690"/>
    <s v="Hiatt&amp;Stras_1960"/>
    <m/>
  </r>
  <r>
    <m/>
    <s v="Arno_Eniwetok"/>
    <s v="Actinopterygii"/>
    <s v="Muraenidae"/>
    <s v="Gymnothorax"/>
    <s v="flavimarginatus"/>
    <s v="Gymnothorax_flavimarginatus"/>
    <s v="Gymnothorax_flavimarginatus"/>
    <x v="2"/>
    <x v="2"/>
    <x v="13"/>
    <n v="75"/>
    <m/>
    <n v="11"/>
    <n v="7"/>
    <n v="4"/>
    <n v="185"/>
    <n v="690"/>
    <s v="Hiatt&amp;Stras_1960"/>
    <m/>
  </r>
  <r>
    <m/>
    <s v="Arno_Eniwetok"/>
    <s v="Actinopterygii"/>
    <s v="Muraenidae"/>
    <s v="Gymnothorax"/>
    <s v="buroensis"/>
    <s v="Gymnothorax_buroensis"/>
    <s v="Gymnothorax_buroensis"/>
    <x v="3"/>
    <x v="6"/>
    <x v="21"/>
    <n v="64"/>
    <m/>
    <n v="25"/>
    <n v="8"/>
    <n v="17"/>
    <n v="125"/>
    <n v="310"/>
    <s v="Hiatt&amp;Stras_1960"/>
    <m/>
  </r>
  <r>
    <m/>
    <s v="Arno_Eniwetok"/>
    <s v="Actinopterygii"/>
    <s v="Muraenidae"/>
    <s v="Gymnothorax"/>
    <s v="buroensis"/>
    <s v="Gymnothorax_buroensis"/>
    <s v="Gymnothorax_buroensis"/>
    <x v="3"/>
    <x v="6"/>
    <x v="16"/>
    <n v="11"/>
    <m/>
    <n v="25"/>
    <n v="8"/>
    <n v="17"/>
    <n v="125"/>
    <n v="310"/>
    <s v="Hiatt&amp;Stras_1960"/>
    <m/>
  </r>
  <r>
    <m/>
    <s v="Arno_Eniwetok"/>
    <s v="Actinopterygii"/>
    <s v="Muraenidae"/>
    <s v="Gymnothorax"/>
    <s v="buroensis"/>
    <s v="Gymnothorax_buroensis"/>
    <s v="Gymnothorax_buroensis"/>
    <x v="3"/>
    <x v="6"/>
    <x v="27"/>
    <n v="5"/>
    <m/>
    <n v="25"/>
    <n v="8"/>
    <n v="17"/>
    <n v="125"/>
    <n v="310"/>
    <s v="Hiatt&amp;Stras_1960"/>
    <m/>
  </r>
  <r>
    <m/>
    <s v="Arno_Eniwetok"/>
    <s v="Actinopterygii"/>
    <s v="Muraenidae"/>
    <s v="Gymnothorax"/>
    <s v="buroensis"/>
    <s v="Gymnothorax_buroensis"/>
    <s v="Gymnothorax_buroensis"/>
    <x v="3"/>
    <x v="4"/>
    <x v="9"/>
    <n v="8"/>
    <m/>
    <n v="25"/>
    <n v="8"/>
    <n v="17"/>
    <n v="125"/>
    <n v="310"/>
    <s v="Hiatt&amp;Stras_1960"/>
    <m/>
  </r>
  <r>
    <m/>
    <s v="Arno_Eniwetok"/>
    <s v="Actinopterygii"/>
    <s v="Muraenidae"/>
    <s v="Gymnothorax"/>
    <s v="buroensis"/>
    <s v="Gymnothorax_buroensis"/>
    <s v="Gymnothorax_buroensis"/>
    <x v="3"/>
    <x v="14"/>
    <x v="28"/>
    <n v="5"/>
    <m/>
    <n v="25"/>
    <n v="8"/>
    <n v="17"/>
    <n v="125"/>
    <n v="310"/>
    <s v="Hiatt&amp;Stras_1960"/>
    <m/>
  </r>
  <r>
    <m/>
    <s v="Arno_Eniwetok"/>
    <s v="Actinopterygii"/>
    <s v="Muraenidae"/>
    <s v="Gymnothorax"/>
    <s v="buroensis"/>
    <s v="Gymnothorax_buroensis"/>
    <s v="Gymnothorax_buroensis"/>
    <x v="2"/>
    <x v="2"/>
    <x v="13"/>
    <n v="5"/>
    <m/>
    <n v="25"/>
    <n v="8"/>
    <n v="17"/>
    <n v="125"/>
    <n v="310"/>
    <s v="Hiatt&amp;Stras_1960"/>
    <m/>
  </r>
  <r>
    <m/>
    <s v="Arno_Eniwetok"/>
    <s v="Actinopterygii"/>
    <s v="Muraenidae"/>
    <s v="Gymnothorax"/>
    <s v="buroensis"/>
    <s v="Gymnothorax_buroensis"/>
    <s v="Gymnothorax_buroensis"/>
    <x v="2"/>
    <x v="2"/>
    <x v="29"/>
    <n v="5"/>
    <m/>
    <n v="25"/>
    <n v="8"/>
    <n v="17"/>
    <n v="125"/>
    <n v="310"/>
    <s v="Hiatt&amp;Stras_1960"/>
    <m/>
  </r>
  <r>
    <m/>
    <s v="Eniwetok"/>
    <s v="Actinopterygii"/>
    <s v="Muraenidae"/>
    <s v="Gymnothorax"/>
    <s v="undulatus"/>
    <s v="Gymnothorax_undulatus"/>
    <s v="Gymnothorax_undulatus"/>
    <x v="2"/>
    <x v="2"/>
    <x v="30"/>
    <n v="100"/>
    <s v="Rotenone"/>
    <n v="6"/>
    <n v="4"/>
    <n v="2"/>
    <n v="600"/>
    <n v="700"/>
    <s v="Hiatt&amp;Stras_1960"/>
    <m/>
  </r>
  <r>
    <m/>
    <s v="Eniwetok"/>
    <s v="Actinopterygii"/>
    <s v="Muraenidae"/>
    <s v="Gymnothorax"/>
    <s v="undulatus"/>
    <s v="Gymnothorax_undulatus"/>
    <s v="Gymnothorax_undulatus"/>
    <x v="2"/>
    <x v="2"/>
    <x v="29"/>
    <n v="100"/>
    <s v="Rotenone"/>
    <n v="6"/>
    <n v="4"/>
    <n v="2"/>
    <n v="600"/>
    <n v="700"/>
    <s v="Hiatt&amp;Stras_1960"/>
    <m/>
  </r>
  <r>
    <m/>
    <s v="Eniwetok"/>
    <s v="Actinopterygii"/>
    <s v="Muraenidae"/>
    <s v="Gymnothorax"/>
    <s v="margaritophorus"/>
    <s v="Gymnothorax_margaritophorus"/>
    <s v="Gymnothorax_margaritophorus"/>
    <x v="0"/>
    <x v="15"/>
    <x v="31"/>
    <n v="50"/>
    <m/>
    <n v="8"/>
    <n v="4"/>
    <n v="4"/>
    <n v="160"/>
    <n v="420"/>
    <s v="Hiatt&amp;Stras_1960"/>
    <m/>
  </r>
  <r>
    <m/>
    <s v="Eniwetok"/>
    <s v="Actinopterygii"/>
    <s v="Muraenidae"/>
    <s v="Gymnothorax"/>
    <s v="margaritophorus"/>
    <s v="Gymnothorax_margaritophorus"/>
    <s v="Gymnothorax_margaritophorus"/>
    <x v="3"/>
    <x v="9"/>
    <x v="10"/>
    <n v="25"/>
    <m/>
    <n v="8"/>
    <n v="4"/>
    <n v="4"/>
    <n v="160"/>
    <n v="420"/>
    <s v="Hiatt&amp;Stras_1960"/>
    <m/>
  </r>
  <r>
    <m/>
    <s v="Eniwetok"/>
    <s v="Actinopterygii"/>
    <s v="Muraenidae"/>
    <s v="Gymnothorax"/>
    <s v="margaritophorus"/>
    <s v="Gymnothorax_margaritophorus"/>
    <s v="Gymnothorax_margaritophorus"/>
    <x v="2"/>
    <x v="2"/>
    <x v="13"/>
    <n v="100"/>
    <m/>
    <n v="8"/>
    <n v="4"/>
    <n v="4"/>
    <n v="160"/>
    <n v="420"/>
    <s v="Hiatt&amp;Stras_1960"/>
    <m/>
  </r>
  <r>
    <m/>
    <s v="Eniwetok"/>
    <s v="Actinopterygii"/>
    <s v="Muraenidae"/>
    <s v="Gymnothorax"/>
    <s v="rupelli"/>
    <s v="Gymnothorax_rupelli"/>
    <s v="Gymnothorax_rupelli"/>
    <x v="1"/>
    <x v="1"/>
    <x v="1"/>
    <s v="NA"/>
    <s v="NA"/>
    <n v="4"/>
    <n v="4"/>
    <n v="0"/>
    <n v="300"/>
    <n v="550"/>
    <s v="Hiatt&amp;Stras_1960"/>
    <s v="Gymnothorax_rueppelliae"/>
  </r>
  <r>
    <m/>
    <s v="Eniwetok"/>
    <s v="Actinopterygii"/>
    <s v="Muraenidae"/>
    <s v="Gymnothorax"/>
    <s v="fimbriatus"/>
    <s v="Gymnothorax_fimbriatus"/>
    <s v="Gymnothorax_fimbriatus"/>
    <x v="1"/>
    <x v="1"/>
    <x v="1"/>
    <s v="NA"/>
    <s v="NA"/>
    <n v="1"/>
    <n v="1"/>
    <n v="0"/>
    <n v="250"/>
    <n v="250"/>
    <s v="Hiatt&amp;Stras_1960"/>
    <m/>
  </r>
  <r>
    <m/>
    <s v="Bikini"/>
    <s v="Actinopterygii"/>
    <s v="Muraenidae"/>
    <s v="Gymnothorax"/>
    <s v="sp"/>
    <s v="Gymnothorax_sp"/>
    <s v="Gymnothorax_sp"/>
    <x v="3"/>
    <x v="14"/>
    <x v="32"/>
    <n v="28"/>
    <m/>
    <n v="14"/>
    <n v="7"/>
    <n v="7"/>
    <n v="230"/>
    <n v="700"/>
    <s v="Hiatt&amp;Stras_1960"/>
    <m/>
  </r>
  <r>
    <m/>
    <s v="Bikini"/>
    <s v="Actinopterygii"/>
    <s v="Muraenidae"/>
    <s v="Gymnothorax"/>
    <s v="sp"/>
    <s v="Gymnothorax_sp"/>
    <s v="Gymnothorax_sp"/>
    <x v="3"/>
    <x v="6"/>
    <x v="16"/>
    <n v="28"/>
    <m/>
    <n v="14"/>
    <n v="7"/>
    <n v="7"/>
    <n v="230"/>
    <n v="700"/>
    <s v="Hiatt&amp;Stras_1960"/>
    <m/>
  </r>
  <r>
    <m/>
    <s v="Bikini"/>
    <s v="Actinopterygii"/>
    <s v="Muraenidae"/>
    <s v="Gymnothorax"/>
    <s v="sp"/>
    <s v="Gymnothorax_sp"/>
    <s v="Gymnothorax_sp"/>
    <x v="3"/>
    <x v="6"/>
    <x v="15"/>
    <n v="14"/>
    <m/>
    <n v="14"/>
    <n v="7"/>
    <n v="7"/>
    <n v="230"/>
    <n v="700"/>
    <s v="Hiatt&amp;Stras_1960"/>
    <m/>
  </r>
  <r>
    <m/>
    <s v="Bikini"/>
    <s v="Actinopterygii"/>
    <s v="Muraenidae"/>
    <s v="Gymnothorax"/>
    <s v="sp"/>
    <s v="Gymnothorax_sp"/>
    <s v="Gymnothorax_sp"/>
    <x v="2"/>
    <x v="2"/>
    <x v="2"/>
    <n v="14"/>
    <m/>
    <n v="14"/>
    <n v="7"/>
    <n v="7"/>
    <n v="230"/>
    <n v="700"/>
    <s v="Hiatt&amp;Stras_1960"/>
    <m/>
  </r>
  <r>
    <m/>
    <s v="Bikini"/>
    <s v="Actinopterygii"/>
    <s v="Muraenidae"/>
    <s v="Gymnothorax"/>
    <s v="sp"/>
    <s v="Gymnothorax_sp"/>
    <s v="Gymnothorax_sp"/>
    <x v="2"/>
    <x v="2"/>
    <x v="33"/>
    <n v="14"/>
    <m/>
    <n v="14"/>
    <n v="7"/>
    <n v="7"/>
    <n v="230"/>
    <n v="700"/>
    <s v="Hiatt&amp;Stras_1960"/>
    <m/>
  </r>
  <r>
    <m/>
    <s v="Bikini"/>
    <s v="Actinopterygii"/>
    <s v="Muraenidae"/>
    <s v="Gymnothorax"/>
    <s v="sp"/>
    <s v="Gymnothorax_sp"/>
    <s v="Gymnothorax_sp"/>
    <x v="2"/>
    <x v="2"/>
    <x v="13"/>
    <n v="14"/>
    <m/>
    <n v="14"/>
    <n v="7"/>
    <n v="7"/>
    <n v="230"/>
    <n v="700"/>
    <s v="Hiatt&amp;Stras_1960"/>
    <m/>
  </r>
  <r>
    <m/>
    <s v="Bikini"/>
    <s v="Actinopterygii"/>
    <s v="Muraenidae"/>
    <s v="Gymnothorax"/>
    <s v="sp"/>
    <s v="Gymnothorax_sp"/>
    <s v="Gymnothorax_sp"/>
    <x v="6"/>
    <x v="10"/>
    <x v="34"/>
    <n v="14"/>
    <m/>
    <n v="14"/>
    <n v="7"/>
    <n v="7"/>
    <n v="230"/>
    <n v="700"/>
    <s v="Hiatt&amp;Stras_1960"/>
    <m/>
  </r>
  <r>
    <m/>
    <s v="Arno_Bikini_Eniwetok"/>
    <s v="Actinopterygii"/>
    <s v="Congridae"/>
    <s v="Conger"/>
    <s v="noordzieki"/>
    <s v="Conger_noordzieki"/>
    <s v="Conger_noordzieki"/>
    <x v="3"/>
    <x v="4"/>
    <x v="9"/>
    <s v="NA"/>
    <m/>
    <n v="6"/>
    <n v="1"/>
    <n v="5"/>
    <n v="151"/>
    <n v="620"/>
    <s v="Hiatt&amp;Stras_1960"/>
    <m/>
  </r>
  <r>
    <m/>
    <s v="Arno_Bikini_Eniwetok"/>
    <s v="Actinopterygii"/>
    <s v="Congridae"/>
    <s v="Conger"/>
    <s v="noordzieki"/>
    <s v="Conger_noordzieki"/>
    <s v="Conger_noordzieki"/>
    <x v="5"/>
    <x v="8"/>
    <x v="8"/>
    <s v="NA"/>
    <m/>
    <n v="6"/>
    <n v="1"/>
    <n v="5"/>
    <n v="151"/>
    <n v="620"/>
    <s v="Hiatt&amp;Stras_1960"/>
    <m/>
  </r>
  <r>
    <m/>
    <s v="Arno_Bikini_Eniwetok"/>
    <s v="Actinopterygii"/>
    <s v="Congridae"/>
    <s v="Conger"/>
    <s v="noordzieki"/>
    <s v="Conger_noordzieki"/>
    <s v="Conger_noordzieki"/>
    <x v="2"/>
    <x v="2"/>
    <x v="13"/>
    <s v="NA"/>
    <m/>
    <n v="6"/>
    <n v="1"/>
    <n v="5"/>
    <n v="151"/>
    <n v="620"/>
    <s v="Hiatt&amp;Stras_1960"/>
    <m/>
  </r>
  <r>
    <m/>
    <s v="Arno_Bikini_Eniwetok"/>
    <s v="Actinopterygii"/>
    <s v="Congridae"/>
    <s v="Conger"/>
    <s v="noordzieki"/>
    <s v="Conger_noordzieki"/>
    <s v="Conger_noordzieki"/>
    <x v="2"/>
    <x v="2"/>
    <x v="35"/>
    <s v="NA"/>
    <m/>
    <n v="6"/>
    <n v="1"/>
    <n v="5"/>
    <n v="151"/>
    <n v="620"/>
    <s v="Hiatt&amp;Stras_1960"/>
    <m/>
  </r>
  <r>
    <m/>
    <s v="Arno_Eniwetok"/>
    <s v="Actinopterygii"/>
    <s v="Moringuidae"/>
    <s v="Moringua"/>
    <s v="macrochir"/>
    <s v="Moringua_macrochir"/>
    <s v="Moringua_macrochir"/>
    <x v="5"/>
    <x v="8"/>
    <x v="8"/>
    <n v="60"/>
    <m/>
    <n v="22"/>
    <n v="12"/>
    <n v="10"/>
    <n v="128"/>
    <n v="260"/>
    <s v="Hiatt&amp;Stras_1960"/>
    <m/>
  </r>
  <r>
    <m/>
    <s v="Arno_Eniwetok"/>
    <s v="Actinopterygii"/>
    <s v="Moringuidae"/>
    <s v="Moringua"/>
    <s v="macrochir"/>
    <s v="Moringua_macrochir"/>
    <s v="Moringua_macrochir"/>
    <x v="6"/>
    <x v="10"/>
    <x v="11"/>
    <n v="40"/>
    <m/>
    <n v="22"/>
    <n v="12"/>
    <n v="10"/>
    <n v="128"/>
    <n v="260"/>
    <s v="Hiatt&amp;Stras_1960"/>
    <m/>
  </r>
  <r>
    <m/>
    <s v="Arno_Eniwetok"/>
    <s v="Actinopterygii"/>
    <s v="Moringuidae"/>
    <s v="Moringua"/>
    <s v="macrochir"/>
    <s v="Moringua_macrochir"/>
    <s v="Moringua_macrochir"/>
    <x v="2"/>
    <x v="2"/>
    <x v="13"/>
    <n v="10"/>
    <m/>
    <n v="22"/>
    <n v="12"/>
    <n v="10"/>
    <n v="128"/>
    <n v="260"/>
    <s v="Hiatt&amp;Stras_1960"/>
    <m/>
  </r>
  <r>
    <m/>
    <s v="Arno_Eniwetok"/>
    <s v="Actinopterygii"/>
    <s v="Moringuidae"/>
    <s v="Moringua"/>
    <s v="macrochir"/>
    <s v="Moringua_macrochir"/>
    <s v="Moringua_macrochir"/>
    <x v="0"/>
    <x v="16"/>
    <x v="36"/>
    <n v="30"/>
    <m/>
    <n v="22"/>
    <n v="12"/>
    <n v="10"/>
    <n v="128"/>
    <n v="260"/>
    <s v="Hiatt&amp;Stras_1960"/>
    <m/>
  </r>
  <r>
    <m/>
    <s v="Arno_Bikini_Eniwetok"/>
    <s v="Actinopterygii"/>
    <s v="Synodontidae"/>
    <s v="Synodus"/>
    <s v="variegatus"/>
    <s v="Synodus_variegatus"/>
    <s v="Synodus_variegatus"/>
    <x v="2"/>
    <x v="2"/>
    <x v="13"/>
    <n v="71"/>
    <m/>
    <n v="17"/>
    <n v="10"/>
    <n v="7"/>
    <n v="72"/>
    <n v="220"/>
    <s v="Hiatt&amp;Stras_1960"/>
    <m/>
  </r>
  <r>
    <m/>
    <s v="Arno_Bikini_Eniwetok"/>
    <s v="Actinopterygii"/>
    <s v="Synodontidae"/>
    <s v="Synodus"/>
    <s v="variegatus"/>
    <s v="Synodus_variegatus"/>
    <s v="Synodus_variegatus"/>
    <x v="2"/>
    <x v="2"/>
    <x v="37"/>
    <n v="14"/>
    <m/>
    <n v="17"/>
    <n v="10"/>
    <n v="7"/>
    <n v="72"/>
    <n v="220"/>
    <s v="Hiatt&amp;Stras_1960"/>
    <m/>
  </r>
  <r>
    <m/>
    <s v="Arno_Bikini_Eniwetok"/>
    <s v="Actinopterygii"/>
    <s v="Synodontidae"/>
    <s v="Synodus"/>
    <s v="variegatus"/>
    <s v="Synodus_variegatus"/>
    <s v="Synodus_variegatus"/>
    <x v="2"/>
    <x v="2"/>
    <x v="38"/>
    <n v="14"/>
    <m/>
    <n v="17"/>
    <n v="10"/>
    <n v="7"/>
    <n v="72"/>
    <n v="220"/>
    <s v="Hiatt&amp;Stras_1960"/>
    <m/>
  </r>
  <r>
    <m/>
    <s v="Arno"/>
    <s v="Actinopterygii"/>
    <s v="Synodontidae"/>
    <s v="Saurida"/>
    <s v="gracilis"/>
    <s v="Saurida_gracilis"/>
    <s v="Saurida_gracilis"/>
    <x v="2"/>
    <x v="2"/>
    <x v="13"/>
    <n v="67"/>
    <m/>
    <n v="16"/>
    <n v="4"/>
    <n v="12"/>
    <n v="45"/>
    <n v="131"/>
    <s v="Hiatt&amp;Stras_1960"/>
    <m/>
  </r>
  <r>
    <m/>
    <s v="Arno"/>
    <s v="Actinopterygii"/>
    <s v="Synodontidae"/>
    <s v="Saurida"/>
    <s v="gracilis"/>
    <s v="Saurida_gracilis"/>
    <s v="Saurida_gracilis"/>
    <x v="2"/>
    <x v="2"/>
    <x v="39"/>
    <n v="17"/>
    <m/>
    <n v="16"/>
    <n v="4"/>
    <n v="12"/>
    <n v="45"/>
    <n v="131"/>
    <s v="Hiatt&amp;Stras_1960"/>
    <m/>
  </r>
  <r>
    <m/>
    <s v="Arno"/>
    <s v="Actinopterygii"/>
    <s v="Synodontidae"/>
    <s v="Saurida"/>
    <s v="gracilis"/>
    <s v="Saurida_gracilis"/>
    <s v="Saurida_gracilis"/>
    <x v="2"/>
    <x v="2"/>
    <x v="40"/>
    <n v="8"/>
    <m/>
    <n v="16"/>
    <n v="4"/>
    <n v="12"/>
    <n v="45"/>
    <n v="131"/>
    <s v="Hiatt&amp;Stras_1960"/>
    <m/>
  </r>
  <r>
    <m/>
    <s v="Arno"/>
    <s v="Actinopterygii"/>
    <s v="Synodontidae"/>
    <s v="Saurida"/>
    <s v="gracilis"/>
    <s v="Saurida_gracilis"/>
    <s v="Saurida_gracilis"/>
    <x v="2"/>
    <x v="2"/>
    <x v="41"/>
    <n v="8"/>
    <m/>
    <n v="16"/>
    <n v="4"/>
    <n v="12"/>
    <n v="45"/>
    <n v="131"/>
    <s v="Hiatt&amp;Stras_1960"/>
    <m/>
  </r>
  <r>
    <m/>
    <s v="Arno"/>
    <s v="Actinopterygii"/>
    <s v="Synodontidae"/>
    <s v="Saurida"/>
    <s v="gracilis"/>
    <s v="Saurida_gracilis"/>
    <s v="Saurida_gracilis"/>
    <x v="2"/>
    <x v="2"/>
    <x v="42"/>
    <n v="8"/>
    <m/>
    <n v="16"/>
    <n v="4"/>
    <n v="12"/>
    <n v="45"/>
    <n v="131"/>
    <s v="Hiatt&amp;Stras_1960"/>
    <m/>
  </r>
  <r>
    <m/>
    <s v="Eniwetok"/>
    <s v="Actinopterygii"/>
    <s v="Belonidae"/>
    <s v="Strongylura"/>
    <s v="gigantea"/>
    <s v="Strongylura_gigantea"/>
    <s v="Tylosurus_crocodilus"/>
    <x v="1"/>
    <x v="1"/>
    <x v="1"/>
    <s v="NA"/>
    <m/>
    <n v="2"/>
    <n v="2"/>
    <n v="0"/>
    <n v="840"/>
    <n v="1030"/>
    <s v="Hiatt&amp;Stras_1960"/>
    <m/>
  </r>
  <r>
    <m/>
    <s v="Arno"/>
    <s v="Actinopterygii"/>
    <s v="Belonidae"/>
    <s v="Strongylura"/>
    <s v="incisa"/>
    <s v="Strongylura_incisa"/>
    <s v="Strongylura_incisa"/>
    <x v="2"/>
    <x v="2"/>
    <x v="41"/>
    <n v="100"/>
    <m/>
    <n v="1"/>
    <n v="0"/>
    <n v="1"/>
    <n v="143"/>
    <n v="143"/>
    <s v="Hiatt&amp;Stras_1960"/>
    <m/>
  </r>
  <r>
    <m/>
    <s v="Bikini_Eniwetok"/>
    <s v="Actinopterygii"/>
    <s v="Hemiramphidae"/>
    <s v="Hyporhamphus"/>
    <s v="laticeps"/>
    <s v="Hyporhamphus_laticeps"/>
    <s v="Hyporhamphus_laticeps"/>
    <x v="2"/>
    <x v="2"/>
    <x v="43"/>
    <n v="47"/>
    <m/>
    <n v="20"/>
    <n v="1"/>
    <n v="19"/>
    <n v="215"/>
    <n v="320"/>
    <s v="Hiatt&amp;Stras_1960"/>
    <m/>
  </r>
  <r>
    <m/>
    <s v="Bikini_Eniwetok"/>
    <s v="Actinopterygii"/>
    <s v="Hemiramphidae"/>
    <s v="Hyporhamphus"/>
    <s v="laticeps"/>
    <s v="Hyporhamphus_laticeps"/>
    <s v="Hyporhamphus_laticeps"/>
    <x v="3"/>
    <x v="4"/>
    <x v="4"/>
    <n v="21"/>
    <m/>
    <n v="20"/>
    <n v="1"/>
    <n v="19"/>
    <n v="215"/>
    <n v="320"/>
    <s v="Hiatt&amp;Stras_1960"/>
    <m/>
  </r>
  <r>
    <m/>
    <s v="Bikini_Eniwetok"/>
    <s v="Actinopterygii"/>
    <s v="Hemiramphidae"/>
    <s v="Hyporhamphus"/>
    <s v="laticeps"/>
    <s v="Hyporhamphus_laticeps"/>
    <s v="Hyporhamphus_laticeps"/>
    <x v="3"/>
    <x v="17"/>
    <x v="44"/>
    <n v="15"/>
    <m/>
    <n v="20"/>
    <n v="1"/>
    <n v="19"/>
    <n v="215"/>
    <n v="320"/>
    <s v="Hiatt&amp;Stras_1960"/>
    <m/>
  </r>
  <r>
    <m/>
    <s v="Bikini_Eniwetok"/>
    <s v="Actinopterygii"/>
    <s v="Hemiramphidae"/>
    <s v="Hyporhamphus"/>
    <s v="laticeps"/>
    <s v="Hyporhamphus_laticeps"/>
    <s v="Hyporhamphus_laticeps"/>
    <x v="3"/>
    <x v="4"/>
    <x v="9"/>
    <n v="10"/>
    <m/>
    <n v="20"/>
    <n v="1"/>
    <n v="19"/>
    <n v="215"/>
    <n v="320"/>
    <s v="Hiatt&amp;Stras_1960"/>
    <m/>
  </r>
  <r>
    <m/>
    <s v="Bikini_Eniwetok"/>
    <s v="Actinopterygii"/>
    <s v="Hemiramphidae"/>
    <s v="Hyporhamphus"/>
    <s v="laticeps"/>
    <s v="Hyporhamphus_laticeps"/>
    <s v="Hyporhamphus_laticeps"/>
    <x v="3"/>
    <x v="6"/>
    <x v="6"/>
    <n v="5"/>
    <m/>
    <n v="20"/>
    <n v="1"/>
    <n v="19"/>
    <n v="215"/>
    <n v="320"/>
    <s v="Hiatt&amp;Stras_1960"/>
    <m/>
  </r>
  <r>
    <m/>
    <s v="Bikini_Eniwetok"/>
    <s v="Actinopterygii"/>
    <s v="Hemiramphidae"/>
    <s v="Hyporhamphus"/>
    <s v="laticeps"/>
    <s v="Hyporhamphus_laticeps"/>
    <s v="Hyporhamphus_laticeps"/>
    <x v="5"/>
    <x v="8"/>
    <x v="8"/>
    <n v="26"/>
    <m/>
    <n v="20"/>
    <n v="1"/>
    <n v="19"/>
    <n v="215"/>
    <n v="320"/>
    <s v="Hiatt&amp;Stras_1960"/>
    <m/>
  </r>
  <r>
    <m/>
    <s v="Arno"/>
    <s v="Actinopterygii"/>
    <s v="Hemiramphidae"/>
    <s v="Hyporhamphus"/>
    <s v="affinis"/>
    <s v="Hyporhamphus_affinis"/>
    <s v="Hyporhamphus_affinis"/>
    <x v="3"/>
    <x v="3"/>
    <x v="3"/>
    <n v="30"/>
    <m/>
    <n v="16"/>
    <n v="3"/>
    <n v="13"/>
    <s v="NA"/>
    <s v="NA"/>
    <s v="Hiatt&amp;Stras_1960"/>
    <m/>
  </r>
  <r>
    <m/>
    <s v="Arno"/>
    <s v="Actinopterygii"/>
    <s v="Hemiramphidae"/>
    <s v="Hyporhamphus"/>
    <s v="affinis"/>
    <s v="Hyporhamphus_affinis"/>
    <s v="Hyporhamphus_affinis"/>
    <x v="3"/>
    <x v="6"/>
    <x v="6"/>
    <n v="23"/>
    <m/>
    <n v="16"/>
    <n v="3"/>
    <n v="13"/>
    <s v="NA"/>
    <s v="NA"/>
    <s v="Hiatt&amp;Stras_1960"/>
    <m/>
  </r>
  <r>
    <m/>
    <s v="Arno"/>
    <s v="Actinopterygii"/>
    <s v="Hemiramphidae"/>
    <s v="Hyporhamphus"/>
    <s v="affinis"/>
    <s v="Hyporhamphus_affinis"/>
    <s v="Hyporhamphus_affinis"/>
    <x v="3"/>
    <x v="6"/>
    <x v="21"/>
    <n v="15"/>
    <m/>
    <n v="16"/>
    <n v="3"/>
    <n v="13"/>
    <s v="NA"/>
    <s v="NA"/>
    <s v="Hiatt&amp;Stras_1960"/>
    <m/>
  </r>
  <r>
    <m/>
    <s v="Arno"/>
    <s v="Actinopterygii"/>
    <s v="Hemiramphidae"/>
    <s v="Hyporhamphus"/>
    <s v="affinis"/>
    <s v="Hyporhamphus_affinis"/>
    <s v="Hyporhamphus_affinis"/>
    <x v="2"/>
    <x v="2"/>
    <x v="13"/>
    <n v="30"/>
    <m/>
    <n v="16"/>
    <n v="3"/>
    <n v="13"/>
    <s v="NA"/>
    <s v="NA"/>
    <s v="Hiatt&amp;Stras_1960"/>
    <m/>
  </r>
  <r>
    <m/>
    <s v="Arno"/>
    <s v="Actinopterygii"/>
    <s v="Hemiramphidae"/>
    <s v="Hyporhamphus"/>
    <s v="affinis"/>
    <s v="Hyporhamphus_affinis"/>
    <s v="Hyporhamphus_affinis"/>
    <x v="6"/>
    <x v="10"/>
    <x v="45"/>
    <n v="30"/>
    <m/>
    <n v="16"/>
    <n v="3"/>
    <n v="13"/>
    <s v="NA"/>
    <s v="NA"/>
    <s v="Hiatt&amp;Stras_1960"/>
    <m/>
  </r>
  <r>
    <m/>
    <s v="Arno"/>
    <s v="Actinopterygii"/>
    <s v="Hemiramphidae"/>
    <s v="Hyporhamphus"/>
    <s v="affinis"/>
    <s v="Hyporhamphus_affinis"/>
    <s v="Hyporhamphus_affinis"/>
    <x v="4"/>
    <x v="18"/>
    <x v="46"/>
    <n v="8"/>
    <m/>
    <n v="16"/>
    <n v="3"/>
    <n v="13"/>
    <s v="NA"/>
    <s v="NA"/>
    <s v="Hiatt&amp;Stras_1960"/>
    <m/>
  </r>
  <r>
    <m/>
    <s v="Arno"/>
    <s v="Actinopterygii"/>
    <s v="Hemiramphidae"/>
    <s v="Hyporhamphus"/>
    <s v="affinis"/>
    <s v="Hyporhamphus_affinis"/>
    <s v="Hyporhamphus_affinis"/>
    <x v="0"/>
    <x v="15"/>
    <x v="31"/>
    <n v="23"/>
    <m/>
    <n v="16"/>
    <n v="3"/>
    <n v="13"/>
    <s v="NA"/>
    <s v="NA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24"/>
    <n v="21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13"/>
    <n v="21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47"/>
    <n v="10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48"/>
    <n v="10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29"/>
    <n v="10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49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50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51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52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40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53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54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2"/>
    <x v="2"/>
    <x v="55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14"/>
    <x v="32"/>
    <n v="1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6"/>
    <x v="27"/>
    <n v="10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6"/>
    <x v="56"/>
    <n v="10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6"/>
    <x v="18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6"/>
    <x v="16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4"/>
    <x v="57"/>
    <n v="5"/>
    <m/>
    <n v="23"/>
    <n v="4"/>
    <n v="19"/>
    <n v="97"/>
    <n v="300"/>
    <s v="Hiatt&amp;Stras_1960"/>
    <m/>
  </r>
  <r>
    <m/>
    <s v="Arno_Bikini_Eniwetok"/>
    <s v="Actinopterygii"/>
    <s v="Bothidae"/>
    <s v="Bothus"/>
    <s v="mancus"/>
    <s v="Bothus_mancus"/>
    <s v="Bothus_mancus"/>
    <x v="3"/>
    <x v="19"/>
    <x v="58"/>
    <n v="5"/>
    <m/>
    <n v="23"/>
    <n v="4"/>
    <n v="19"/>
    <n v="97"/>
    <n v="30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6"/>
    <x v="21"/>
    <n v="5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6"/>
    <x v="18"/>
    <n v="16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6"/>
    <x v="59"/>
    <n v="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6"/>
    <x v="6"/>
    <n v="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4"/>
    <x v="60"/>
    <n v="25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4"/>
    <x v="20"/>
    <n v="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14"/>
    <x v="28"/>
    <n v="16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20"/>
    <x v="61"/>
    <n v="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3"/>
    <x v="19"/>
    <x v="58"/>
    <n v="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5"/>
    <x v="8"/>
    <x v="8"/>
    <n v="16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9"/>
    <x v="21"/>
    <x v="62"/>
    <n v="8"/>
    <m/>
    <n v="17"/>
    <n v="5"/>
    <n v="12"/>
    <n v="135"/>
    <n v="170"/>
    <s v="Hiatt&amp;Stras_1960"/>
    <m/>
  </r>
  <r>
    <m/>
    <s v="Eniwetok"/>
    <s v="Actinopterygii"/>
    <s v="Holocentridae"/>
    <s v="Myripristis"/>
    <s v="microphthalmus"/>
    <s v="Myripristis_microphthalmus"/>
    <s v="Myripristis_violacea"/>
    <x v="0"/>
    <x v="16"/>
    <x v="36"/>
    <n v="8"/>
    <m/>
    <n v="17"/>
    <n v="5"/>
    <n v="12"/>
    <n v="135"/>
    <n v="170"/>
    <s v="Hiatt&amp;Stras_1960"/>
    <m/>
  </r>
  <r>
    <m/>
    <s v="Arno"/>
    <s v="Actinopterygii"/>
    <s v="Holocentridae"/>
    <s v="Myripristis"/>
    <s v="berndti"/>
    <s v="Myripristis_berndti"/>
    <s v="Myripristis_berndti"/>
    <x v="3"/>
    <x v="4"/>
    <x v="9"/>
    <n v="100"/>
    <m/>
    <n v="7"/>
    <n v="2"/>
    <n v="5"/>
    <n v="40"/>
    <n v="99"/>
    <s v="Hiatt&amp;Stras_1960"/>
    <m/>
  </r>
  <r>
    <m/>
    <s v="Bikini"/>
    <s v="Actinopterygii"/>
    <s v="Holocentridae"/>
    <s v="Myripristis"/>
    <s v="sp"/>
    <s v="Myripristis_sp"/>
    <s v="Myripristis_sp"/>
    <x v="3"/>
    <x v="14"/>
    <x v="32"/>
    <n v="100"/>
    <m/>
    <n v="7"/>
    <n v="5"/>
    <n v="2"/>
    <n v="70"/>
    <n v="210"/>
    <s v="Hiatt&amp;Stras_1960"/>
    <m/>
  </r>
  <r>
    <m/>
    <s v="Bikini"/>
    <s v="Actinopterygii"/>
    <s v="Holocentridae"/>
    <s v="Myripristis"/>
    <s v="sp"/>
    <s v="Myripristis_sp"/>
    <s v="Myripristis_sp"/>
    <x v="3"/>
    <x v="6"/>
    <x v="21"/>
    <n v="100"/>
    <m/>
    <n v="7"/>
    <n v="5"/>
    <n v="2"/>
    <n v="70"/>
    <n v="210"/>
    <s v="Hiatt&amp;Stras_1960"/>
    <m/>
  </r>
  <r>
    <m/>
    <s v="Bikini"/>
    <s v="Actinopterygii"/>
    <s v="Holocentridae"/>
    <s v="Myripristis"/>
    <s v="sp"/>
    <s v="Myripristis_sp"/>
    <s v="Myripristis_sp"/>
    <x v="3"/>
    <x v="19"/>
    <x v="58"/>
    <n v="100"/>
    <m/>
    <n v="7"/>
    <n v="5"/>
    <n v="2"/>
    <n v="70"/>
    <n v="210"/>
    <s v="Hiatt&amp;Stras_1960"/>
    <m/>
  </r>
  <r>
    <m/>
    <s v="Bikini"/>
    <s v="Actinopterygii"/>
    <s v="Holocentridae"/>
    <s v="Myripristis"/>
    <s v="sp"/>
    <s v="Myripristis_sp"/>
    <s v="Myripristis_sp"/>
    <x v="2"/>
    <x v="2"/>
    <x v="63"/>
    <n v="100"/>
    <m/>
    <n v="7"/>
    <n v="5"/>
    <n v="2"/>
    <n v="70"/>
    <n v="210"/>
    <s v="Hiatt&amp;Stras_1960"/>
    <m/>
  </r>
  <r>
    <m/>
    <s v="Bikini"/>
    <s v="Actinopterygii"/>
    <s v="Holocentridae"/>
    <s v="Myripristis"/>
    <s v="sp"/>
    <s v="Myripristis_sp"/>
    <s v="Myripristis_sp"/>
    <x v="2"/>
    <x v="2"/>
    <x v="29"/>
    <n v="100"/>
    <m/>
    <n v="7"/>
    <n v="5"/>
    <n v="2"/>
    <n v="70"/>
    <n v="210"/>
    <s v="Hiatt&amp;Stras_1960"/>
    <m/>
  </r>
  <r>
    <m/>
    <s v="Bikini"/>
    <s v="Actinopterygii"/>
    <s v="Holocentridae"/>
    <s v="Myripristis"/>
    <s v="sp"/>
    <s v="Myripristis_sp"/>
    <s v="Myripristis_sp"/>
    <x v="10"/>
    <x v="22"/>
    <x v="64"/>
    <n v="100"/>
    <m/>
    <n v="7"/>
    <n v="5"/>
    <n v="2"/>
    <n v="70"/>
    <n v="210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6"/>
    <x v="21"/>
    <n v="36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6"/>
    <x v="65"/>
    <n v="27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6"/>
    <x v="56"/>
    <n v="18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6"/>
    <x v="66"/>
    <n v="9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6"/>
    <x v="18"/>
    <n v="9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6"/>
    <x v="67"/>
    <n v="9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9"/>
    <x v="10"/>
    <n v="18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3"/>
    <x v="3"/>
    <x v="3"/>
    <n v="9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11"/>
    <x v="23"/>
    <x v="68"/>
    <n v="18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4"/>
    <x v="18"/>
    <x v="69"/>
    <n v="9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5"/>
    <x v="8"/>
    <x v="8"/>
    <n v="9"/>
    <m/>
    <n v="13"/>
    <n v="2"/>
    <n v="11"/>
    <n v="34"/>
    <n v="165"/>
    <s v="Hiatt&amp;Stras_1960"/>
    <m/>
  </r>
  <r>
    <m/>
    <s v="Arno_Eniwetok"/>
    <s v="Actinopterygii"/>
    <s v="Holocentridae"/>
    <s v="Holocentrus"/>
    <s v="sammara"/>
    <s v="Holocentrus_sammara"/>
    <s v="Neoniphon_sammara"/>
    <x v="9"/>
    <x v="21"/>
    <x v="70"/>
    <n v="9"/>
    <m/>
    <n v="13"/>
    <n v="2"/>
    <n v="11"/>
    <n v="34"/>
    <n v="165"/>
    <s v="Hiatt&amp;Stras_1960"/>
    <m/>
  </r>
  <r>
    <m/>
    <s v="Arno"/>
    <s v="Actinopterygii"/>
    <s v="Holocentridae"/>
    <s v="Holocentrus"/>
    <s v="lacteoguttatus"/>
    <s v="Holocentrus_lacteoguttatus"/>
    <s v="Sargocentron_punctatissimum "/>
    <x v="3"/>
    <x v="4"/>
    <x v="9"/>
    <n v="100"/>
    <m/>
    <n v="4"/>
    <n v="1"/>
    <n v="3"/>
    <n v="59"/>
    <n v="82"/>
    <s v="Hiatt&amp;Stras_1960"/>
    <m/>
  </r>
  <r>
    <m/>
    <s v="Arno"/>
    <s v="Actinopterygii"/>
    <s v="Holocentridae"/>
    <s v="Holocentrus"/>
    <s v="lacteoguttatus"/>
    <s v="Holocentrus_lacteoguttatus"/>
    <s v="Sargocentron_punctatissimum "/>
    <x v="4"/>
    <x v="18"/>
    <x v="71"/>
    <n v="100"/>
    <m/>
    <n v="4"/>
    <n v="1"/>
    <n v="3"/>
    <n v="59"/>
    <n v="82"/>
    <s v="Hiatt&amp;Stras_1960"/>
    <m/>
  </r>
  <r>
    <m/>
    <s v="Arno"/>
    <s v="Actinopterygii"/>
    <s v="Holocentridae"/>
    <s v="Holocentrus"/>
    <s v="lacteoguttatus"/>
    <s v="Holocentrus_lacteoguttatus"/>
    <s v="Sargocentron_punctatissimum "/>
    <x v="0"/>
    <x v="15"/>
    <x v="31"/>
    <n v="100"/>
    <m/>
    <n v="4"/>
    <n v="1"/>
    <n v="3"/>
    <n v="59"/>
    <n v="82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3"/>
    <x v="6"/>
    <x v="21"/>
    <n v="42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3"/>
    <x v="4"/>
    <x v="9"/>
    <n v="23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3"/>
    <x v="4"/>
    <x v="20"/>
    <n v="6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3"/>
    <x v="14"/>
    <x v="72"/>
    <n v="3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2"/>
    <x v="2"/>
    <x v="13"/>
    <n v="15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2"/>
    <x v="2"/>
    <x v="73"/>
    <n v="3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4"/>
    <x v="18"/>
    <x v="71"/>
    <n v="3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11"/>
    <x v="24"/>
    <x v="74"/>
    <n v="3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5"/>
    <x v="8"/>
    <x v="8"/>
    <n v="3"/>
    <m/>
    <n v="29"/>
    <n v="3"/>
    <n v="26"/>
    <n v="45"/>
    <n v="191"/>
    <s v="Hiatt&amp;Stras_1960"/>
    <m/>
  </r>
  <r>
    <m/>
    <s v="Arno_Eniwetok"/>
    <s v="Actinopterygii"/>
    <s v="Holocentridae"/>
    <s v="Holocentrus"/>
    <s v="microstomus"/>
    <s v="Holocentrus_microstomus"/>
    <s v="Sargocentron_microstoma "/>
    <x v="0"/>
    <x v="15"/>
    <x v="31"/>
    <n v="6"/>
    <m/>
    <n v="29"/>
    <n v="3"/>
    <n v="26"/>
    <n v="45"/>
    <n v="191"/>
    <s v="Hiatt&amp;Stras_1960"/>
    <m/>
  </r>
  <r>
    <m/>
    <s v="Eniwetok"/>
    <s v="Actinopterygii"/>
    <s v="Holocentridae"/>
    <s v="Holocentrus"/>
    <s v="laevis"/>
    <s v="Holocentrus_laevis"/>
    <s v="Neoniphon_argenteus "/>
    <x v="3"/>
    <x v="6"/>
    <x v="21"/>
    <n v="100"/>
    <m/>
    <n v="4"/>
    <n v="1"/>
    <n v="3"/>
    <n v="125"/>
    <n v="150"/>
    <s v="Hiatt&amp;Stras_1960"/>
    <m/>
  </r>
  <r>
    <m/>
    <s v="Eniwetok"/>
    <s v="Actinopterygii"/>
    <s v="Holocentridae"/>
    <s v="Holocentrus"/>
    <s v="laevis"/>
    <s v="Holocentrus_laevis"/>
    <s v="Neoniphon_argenteus "/>
    <x v="3"/>
    <x v="6"/>
    <x v="18"/>
    <n v="100"/>
    <m/>
    <n v="4"/>
    <n v="1"/>
    <n v="3"/>
    <n v="125"/>
    <n v="150"/>
    <s v="Hiatt&amp;Stras_1960"/>
    <m/>
  </r>
  <r>
    <m/>
    <s v="Eniwetok"/>
    <s v="Actinopterygii"/>
    <s v="Holocentridae"/>
    <s v="Holocentrus"/>
    <s v="laevis"/>
    <s v="Holocentrus_laevis"/>
    <s v="Neoniphon_argenteus "/>
    <x v="3"/>
    <x v="6"/>
    <x v="67"/>
    <n v="100"/>
    <m/>
    <n v="4"/>
    <n v="1"/>
    <n v="3"/>
    <n v="125"/>
    <n v="150"/>
    <s v="Hiatt&amp;Stras_1960"/>
    <m/>
  </r>
  <r>
    <m/>
    <s v="Eniwetok"/>
    <s v="Actinopterygii"/>
    <s v="Holocentridae"/>
    <s v="Holocentrus"/>
    <s v="laevis"/>
    <s v="Holocentrus_laevis"/>
    <s v="Neoniphon_argenteus "/>
    <x v="3"/>
    <x v="4"/>
    <x v="9"/>
    <n v="100"/>
    <m/>
    <n v="4"/>
    <n v="1"/>
    <n v="3"/>
    <n v="125"/>
    <n v="150"/>
    <s v="Hiatt&amp;Stras_1960"/>
    <m/>
  </r>
  <r>
    <m/>
    <s v="Eniwetok"/>
    <s v="Actinopterygii"/>
    <s v="Holocentridae"/>
    <s v="Holocentrus"/>
    <s v="diadema"/>
    <s v="Holocentrus_diadema"/>
    <s v="Sargocentron_diadema"/>
    <x v="4"/>
    <x v="18"/>
    <x v="75"/>
    <n v="46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4"/>
    <x v="18"/>
    <x v="71"/>
    <n v="14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5"/>
    <x v="8"/>
    <x v="8"/>
    <n v="46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3"/>
    <x v="6"/>
    <x v="16"/>
    <n v="38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3"/>
    <x v="25"/>
    <x v="76"/>
    <n v="23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3"/>
    <x v="9"/>
    <x v="10"/>
    <n v="14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3"/>
    <x v="4"/>
    <x v="9"/>
    <n v="7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3"/>
    <x v="4"/>
    <x v="20"/>
    <n v="7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4"/>
    <x v="26"/>
    <x v="77"/>
    <n v="14"/>
    <m/>
    <n v="14"/>
    <n v="1"/>
    <n v="13"/>
    <n v="75"/>
    <n v="120"/>
    <s v="Hiatt&amp;Stras_1960"/>
    <m/>
  </r>
  <r>
    <m/>
    <s v="Eniwetok"/>
    <s v="Actinopterygii"/>
    <s v="Holocentridae"/>
    <s v="Holocentrus"/>
    <s v="diadema"/>
    <s v="Holocentrus_diadema"/>
    <s v="Sargocentron_diadema"/>
    <x v="4"/>
    <x v="27"/>
    <x v="78"/>
    <n v="7"/>
    <m/>
    <n v="14"/>
    <n v="1"/>
    <n v="13"/>
    <n v="75"/>
    <n v="120"/>
    <s v="Hiatt&amp;Stras_1960"/>
    <m/>
  </r>
  <r>
    <m/>
    <s v="Eniwetok"/>
    <s v="Actinopterygii"/>
    <s v="Holocentridae"/>
    <s v="Holocentrus"/>
    <s v="spinifer"/>
    <s v="Holocentrus_spinifer"/>
    <s v="Sargocentron_spiniferum"/>
    <x v="3"/>
    <x v="6"/>
    <x v="16"/>
    <n v="50"/>
    <m/>
    <n v="9"/>
    <n v="1"/>
    <n v="8"/>
    <n v="150"/>
    <n v="280"/>
    <s v="Hiatt&amp;Stras_1960"/>
    <m/>
  </r>
  <r>
    <m/>
    <s v="Eniwetok"/>
    <s v="Actinopterygii"/>
    <s v="Holocentridae"/>
    <s v="Holocentrus"/>
    <s v="spinifer"/>
    <s v="Holocentrus_spinifer"/>
    <s v="Sargocentron_spiniferum"/>
    <x v="3"/>
    <x v="6"/>
    <x v="79"/>
    <n v="12"/>
    <m/>
    <n v="9"/>
    <n v="1"/>
    <n v="8"/>
    <n v="150"/>
    <n v="280"/>
    <s v="Hiatt&amp;Stras_1960"/>
    <m/>
  </r>
  <r>
    <m/>
    <s v="Eniwetok"/>
    <s v="Actinopterygii"/>
    <s v="Holocentridae"/>
    <s v="Holocentrus"/>
    <s v="spinifer"/>
    <s v="Holocentrus_spinifer"/>
    <s v="Sargocentron_spiniferum"/>
    <x v="3"/>
    <x v="6"/>
    <x v="18"/>
    <n v="12"/>
    <m/>
    <n v="9"/>
    <n v="1"/>
    <n v="8"/>
    <n v="150"/>
    <n v="280"/>
    <s v="Hiatt&amp;Stras_1960"/>
    <m/>
  </r>
  <r>
    <m/>
    <s v="Eniwetok"/>
    <s v="Actinopterygii"/>
    <s v="Holocentridae"/>
    <s v="Holocentrus"/>
    <s v="spinifer"/>
    <s v="Holocentrus_spinifer"/>
    <s v="Sargocentron_spiniferum"/>
    <x v="3"/>
    <x v="6"/>
    <x v="67"/>
    <n v="12"/>
    <m/>
    <n v="9"/>
    <n v="1"/>
    <n v="8"/>
    <n v="150"/>
    <n v="280"/>
    <s v="Hiatt&amp;Stras_1960"/>
    <m/>
  </r>
  <r>
    <m/>
    <s v="Eniwetok"/>
    <s v="Actinopterygii"/>
    <s v="Holocentridae"/>
    <s v="Holocentrus"/>
    <s v="spinifer"/>
    <s v="Holocentrus_spinifer"/>
    <s v="Sargocentron_spiniferum"/>
    <x v="3"/>
    <x v="14"/>
    <x v="80"/>
    <n v="12"/>
    <m/>
    <n v="9"/>
    <n v="1"/>
    <n v="8"/>
    <n v="150"/>
    <n v="280"/>
    <s v="Hiatt&amp;Stras_1960"/>
    <m/>
  </r>
  <r>
    <m/>
    <s v="Eniwetok"/>
    <s v="Actinopterygii"/>
    <s v="Holocentridae"/>
    <s v="Holocentrus"/>
    <s v="spinifer"/>
    <s v="Holocentrus_spinifer"/>
    <s v="Sargocentron_spiniferum"/>
    <x v="2"/>
    <x v="2"/>
    <x v="13"/>
    <n v="12"/>
    <m/>
    <n v="9"/>
    <n v="1"/>
    <n v="8"/>
    <n v="150"/>
    <n v="280"/>
    <s v="Hiatt&amp;Stras_1960"/>
    <m/>
  </r>
  <r>
    <m/>
    <s v="Bikini"/>
    <s v="Actinopterygii"/>
    <s v="Holocentridae"/>
    <s v="Holocentrus"/>
    <s v="sp"/>
    <s v="Holocentrus_sp"/>
    <s v="Holocentrus_sp"/>
    <x v="3"/>
    <x v="6"/>
    <x v="27"/>
    <n v="60"/>
    <m/>
    <n v="5"/>
    <n v="0"/>
    <n v="5"/>
    <n v="80"/>
    <n v="140"/>
    <s v="Hiatt&amp;Stras_1960"/>
    <m/>
  </r>
  <r>
    <m/>
    <s v="Bikini"/>
    <s v="Actinopterygii"/>
    <s v="Holocentridae"/>
    <s v="Holocentrus"/>
    <s v="sp"/>
    <s v="Holocentrus_sp"/>
    <s v="Holocentrus_sp"/>
    <x v="3"/>
    <x v="4"/>
    <x v="9"/>
    <n v="40"/>
    <m/>
    <n v="5"/>
    <n v="0"/>
    <n v="5"/>
    <n v="80"/>
    <n v="140"/>
    <s v="Hiatt&amp;Stras_1960"/>
    <m/>
  </r>
  <r>
    <m/>
    <s v="Eniwetok"/>
    <s v="Actinopterygii"/>
    <s v="Syngnathidae"/>
    <s v="Corythoichthys"/>
    <s v="flavofasciatus"/>
    <s v="Corythoichthys_flavofasciatus"/>
    <s v="Corythoichthys_flavofasciatus"/>
    <x v="3"/>
    <x v="3"/>
    <x v="3"/>
    <n v="100"/>
    <m/>
    <n v="3"/>
    <n v="0"/>
    <n v="3"/>
    <n v="82"/>
    <n v="95"/>
    <s v="Hiatt&amp;Stras_1960"/>
    <m/>
  </r>
  <r>
    <m/>
    <s v="Eniwetok"/>
    <s v="Actinopterygii"/>
    <s v="Syngnathidae"/>
    <s v="Corythoichthys"/>
    <s v="flavofasciatus"/>
    <s v="Corythoichthys_flavofasciatus"/>
    <s v="Corythoichthys_flavofasciatus"/>
    <x v="3"/>
    <x v="25"/>
    <x v="76"/>
    <n v="33"/>
    <m/>
    <n v="3"/>
    <n v="0"/>
    <n v="3"/>
    <n v="82"/>
    <n v="95"/>
    <s v="Hiatt&amp;Stras_1960"/>
    <m/>
  </r>
  <r>
    <m/>
    <s v="Eniwetok"/>
    <s v="Actinopterygii"/>
    <s v="Syngnathidae"/>
    <s v="Corythoichthys"/>
    <s v="flavofasciatus"/>
    <s v="Corythoichthys_flavofasciatus"/>
    <s v="Corythoichthys_flavofasciatus"/>
    <x v="3"/>
    <x v="5"/>
    <x v="5"/>
    <n v="33"/>
    <m/>
    <n v="3"/>
    <n v="0"/>
    <n v="3"/>
    <n v="82"/>
    <n v="95"/>
    <s v="Hiatt&amp;Stras_1960"/>
    <m/>
  </r>
  <r>
    <m/>
    <s v="Arno"/>
    <s v="Actinopterygii"/>
    <s v="Syngnathidae"/>
    <s v="Corythoichthys"/>
    <s v="intestinalis"/>
    <s v="Corythoichthys_intestinalis"/>
    <s v="Corythoichthys_intestinalis"/>
    <x v="3"/>
    <x v="3"/>
    <x v="3"/>
    <n v="100"/>
    <m/>
    <n v="1"/>
    <n v="0"/>
    <n v="1"/>
    <n v="85"/>
    <n v="85"/>
    <s v="Hiatt&amp;Stras_1960"/>
    <m/>
  </r>
  <r>
    <m/>
    <s v="Arno"/>
    <s v="Actinopterygii"/>
    <s v="Syngnathidae"/>
    <s v="Corythoichthys"/>
    <s v="intestinalis"/>
    <s v="Corythoichthys_intestinalis"/>
    <s v="Corythoichthys_intestinalis"/>
    <x v="3"/>
    <x v="5"/>
    <x v="5"/>
    <n v="100"/>
    <m/>
    <n v="1"/>
    <n v="0"/>
    <n v="1"/>
    <n v="85"/>
    <n v="85"/>
    <s v="Hiatt&amp;Stras_1960"/>
    <m/>
  </r>
  <r>
    <m/>
    <s v="Eniwetok"/>
    <s v="Actinopterygii"/>
    <s v="Aulostomidae"/>
    <s v="Aulostomus"/>
    <s v="chinensis"/>
    <s v="Aulostomus_chinensis"/>
    <s v="Aulostomus_chinensis"/>
    <x v="2"/>
    <x v="2"/>
    <x v="81"/>
    <n v="100"/>
    <m/>
    <n v="1"/>
    <n v="0"/>
    <n v="1"/>
    <n v="600"/>
    <n v="600"/>
    <s v="Hiatt&amp;Stras_1960"/>
    <m/>
  </r>
  <r>
    <m/>
    <s v="Bikini"/>
    <s v="Actinopterygii"/>
    <s v="Fistulariidae"/>
    <s v="Fistularia"/>
    <s v="petimba"/>
    <s v="Fistularia_petimba"/>
    <s v="Fistularia_petimba"/>
    <x v="2"/>
    <x v="2"/>
    <x v="29"/>
    <n v="77"/>
    <m/>
    <n v="9"/>
    <n v="0"/>
    <n v="9"/>
    <n v="500"/>
    <n v="700"/>
    <s v="Hiatt&amp;Stras_1960"/>
    <m/>
  </r>
  <r>
    <m/>
    <s v="Bikini"/>
    <s v="Actinopterygii"/>
    <s v="Fistulariidae"/>
    <s v="Fistularia"/>
    <s v="petimba"/>
    <s v="Fistularia_petimba"/>
    <s v="Fistularia_petimba"/>
    <x v="2"/>
    <x v="2"/>
    <x v="30"/>
    <n v="33"/>
    <m/>
    <n v="9"/>
    <n v="0"/>
    <n v="9"/>
    <n v="500"/>
    <n v="700"/>
    <s v="Hiatt&amp;Stras_1960"/>
    <m/>
  </r>
  <r>
    <m/>
    <s v="Bikini"/>
    <s v="Actinopterygii"/>
    <s v="Fistulariidae"/>
    <s v="Fistularia"/>
    <s v="petimba"/>
    <s v="Fistularia_petimba"/>
    <s v="Fistularia_petimba"/>
    <x v="2"/>
    <x v="2"/>
    <x v="43"/>
    <n v="33"/>
    <m/>
    <n v="9"/>
    <n v="0"/>
    <n v="9"/>
    <n v="500"/>
    <n v="700"/>
    <s v="Hiatt&amp;Stras_1960"/>
    <m/>
  </r>
  <r>
    <m/>
    <s v="Bikini"/>
    <s v="Actinopterygii"/>
    <s v="Fistulariidae"/>
    <s v="Fistularia"/>
    <s v="petimba"/>
    <s v="Fistularia_petimba"/>
    <s v="Fistularia_petimba"/>
    <x v="2"/>
    <x v="2"/>
    <x v="47"/>
    <n v="11"/>
    <m/>
    <n v="9"/>
    <n v="0"/>
    <n v="9"/>
    <n v="500"/>
    <n v="700"/>
    <s v="Hiatt&amp;Stras_1960"/>
    <m/>
  </r>
  <r>
    <m/>
    <s v="Bikini"/>
    <s v="Actinopterygii"/>
    <s v="Fistulariidae"/>
    <s v="Fistularia"/>
    <s v="petimba"/>
    <s v="Fistularia_petimba"/>
    <s v="Fistularia_petimba"/>
    <x v="2"/>
    <x v="2"/>
    <x v="48"/>
    <n v="11"/>
    <m/>
    <n v="9"/>
    <n v="0"/>
    <n v="9"/>
    <n v="500"/>
    <n v="700"/>
    <s v="Hiatt&amp;Stras_1960"/>
    <m/>
  </r>
  <r>
    <m/>
    <s v="Bikini"/>
    <s v="Actinopterygii"/>
    <s v="Atherinidae"/>
    <s v="Stenatherina"/>
    <s v="temmincki"/>
    <s v="Stenatherina_temmincki"/>
    <s v="Hypoatherina_temminckii"/>
    <x v="3"/>
    <x v="4"/>
    <x v="4"/>
    <n v="57"/>
    <m/>
    <n v="8"/>
    <n v="1"/>
    <n v="7"/>
    <n v="85"/>
    <n v="85"/>
    <s v="Hiatt&amp;Stras_1960"/>
    <m/>
  </r>
  <r>
    <m/>
    <s v="Bikini"/>
    <s v="Actinopterygii"/>
    <s v="Atherinidae"/>
    <s v="Stenatherina"/>
    <s v="temmincki"/>
    <s v="Stenatherina_temmincki"/>
    <s v="Hypoatherina_temminckii"/>
    <x v="3"/>
    <x v="3"/>
    <x v="3"/>
    <n v="28"/>
    <m/>
    <n v="8"/>
    <n v="1"/>
    <n v="7"/>
    <n v="85"/>
    <n v="85"/>
    <s v="Hiatt&amp;Stras_1960"/>
    <m/>
  </r>
  <r>
    <m/>
    <s v="Bikini"/>
    <s v="Actinopterygii"/>
    <s v="Atherinidae"/>
    <s v="Stenatherina"/>
    <s v="temmincki"/>
    <s v="Stenatherina_temmincki"/>
    <s v="Hypoatherina_temminckii"/>
    <x v="3"/>
    <x v="14"/>
    <x v="82"/>
    <n v="14"/>
    <m/>
    <n v="8"/>
    <n v="1"/>
    <n v="7"/>
    <n v="85"/>
    <n v="85"/>
    <s v="Hiatt&amp;Stras_1960"/>
    <m/>
  </r>
  <r>
    <m/>
    <s v="Bikini"/>
    <s v="Actinopterygii"/>
    <s v="Atherinidae"/>
    <s v="Stenatherina"/>
    <s v="temmincki"/>
    <s v="Stenatherina_temmincki"/>
    <s v="Hypoatherina_temminckii"/>
    <x v="6"/>
    <x v="10"/>
    <x v="34"/>
    <n v="57"/>
    <m/>
    <n v="8"/>
    <n v="1"/>
    <n v="7"/>
    <n v="85"/>
    <n v="85"/>
    <s v="Hiatt&amp;Stras_1960"/>
    <m/>
  </r>
  <r>
    <m/>
    <s v="Bikini"/>
    <s v="Actinopterygii"/>
    <s v="Atherinidae"/>
    <s v="Stenatherina"/>
    <s v="temmincki"/>
    <s v="Stenatherina_temmincki"/>
    <s v="Hypoatherina_temminckii"/>
    <x v="4"/>
    <x v="18"/>
    <x v="71"/>
    <n v="14"/>
    <m/>
    <n v="8"/>
    <n v="1"/>
    <n v="7"/>
    <n v="85"/>
    <n v="85"/>
    <s v="Hiatt&amp;Stras_1960"/>
    <m/>
  </r>
  <r>
    <m/>
    <s v="Bikini"/>
    <s v="Actinopterygii"/>
    <s v="Atherinidae"/>
    <s v="Stenatherina"/>
    <s v="temmincki"/>
    <s v="Stenatherina_temmincki"/>
    <s v="Hypoatherina_temminckii"/>
    <x v="2"/>
    <x v="2"/>
    <x v="13"/>
    <n v="14"/>
    <m/>
    <n v="8"/>
    <n v="1"/>
    <n v="7"/>
    <n v="85"/>
    <n v="85"/>
    <s v="Hiatt&amp;Stras_1960"/>
    <m/>
  </r>
  <r>
    <m/>
    <s v="Arno"/>
    <s v="Actinopterygii"/>
    <s v="Atherinidae"/>
    <s v="Allanetta"/>
    <s v="ovalaua"/>
    <s v="Allanetta_ovalaua"/>
    <s v="Hypoatherina_ovalaua"/>
    <x v="3"/>
    <x v="3"/>
    <x v="83"/>
    <n v="88"/>
    <m/>
    <n v="12"/>
    <n v="3"/>
    <n v="9"/>
    <n v="66"/>
    <n v="74"/>
    <s v="Hiatt&amp;Stras_1960"/>
    <m/>
  </r>
  <r>
    <m/>
    <s v="Arno"/>
    <s v="Actinopterygii"/>
    <s v="Atherinidae"/>
    <s v="Allanetta"/>
    <s v="ovalaua"/>
    <s v="Allanetta_ovalaua"/>
    <s v="Hypoatherina_ovalaua"/>
    <x v="3"/>
    <x v="6"/>
    <x v="6"/>
    <n v="44"/>
    <m/>
    <n v="12"/>
    <n v="3"/>
    <n v="9"/>
    <n v="66"/>
    <n v="74"/>
    <s v="Hiatt&amp;Stras_1960"/>
    <m/>
  </r>
  <r>
    <m/>
    <s v="Arno"/>
    <s v="Actinopterygii"/>
    <s v="Atherinidae"/>
    <s v="Allanetta"/>
    <s v="ovalaua"/>
    <s v="Allanetta_ovalaua"/>
    <s v="Hypoatherina_ovalaua"/>
    <x v="4"/>
    <x v="18"/>
    <x v="46"/>
    <n v="11"/>
    <m/>
    <n v="12"/>
    <n v="3"/>
    <n v="9"/>
    <n v="66"/>
    <n v="74"/>
    <s v="Hiatt&amp;Stras_1960"/>
    <m/>
  </r>
  <r>
    <m/>
    <s v="Arno"/>
    <s v="Actinopterygii"/>
    <s v="Atherinidae"/>
    <s v="Pranesus"/>
    <s v="pinguis"/>
    <s v="Pranesus_pinguis"/>
    <s v="Atherinomorus_lacunosus"/>
    <x v="3"/>
    <x v="3"/>
    <x v="3"/>
    <n v="100"/>
    <m/>
    <n v="5"/>
    <n v="3"/>
    <n v="2"/>
    <n v="66"/>
    <n v="74"/>
    <s v="Hiatt&amp;Stras_1960"/>
    <m/>
  </r>
  <r>
    <m/>
    <s v="Arno"/>
    <s v="Actinopterygii"/>
    <s v="Atherinidae"/>
    <s v="Pranesus"/>
    <s v="pinguis"/>
    <s v="Pranesus_pinguis"/>
    <s v="Atherinomorus_lacunosus"/>
    <x v="3"/>
    <x v="6"/>
    <x v="6"/>
    <n v="100"/>
    <m/>
    <n v="5"/>
    <n v="3"/>
    <n v="2"/>
    <n v="66"/>
    <n v="74"/>
    <s v="Hiatt&amp;Stras_1960"/>
    <m/>
  </r>
  <r>
    <m/>
    <s v="Bikini"/>
    <s v="Actinopterygii"/>
    <s v="Mugilidae"/>
    <s v="Neomyxus"/>
    <s v="chaptalii"/>
    <s v="Neomyxus_chaptalii"/>
    <s v="Neomyxus_chaptalii"/>
    <x v="9"/>
    <x v="21"/>
    <x v="84"/>
    <n v="100"/>
    <m/>
    <n v="3"/>
    <n v="0"/>
    <n v="3"/>
    <n v="160"/>
    <n v="190"/>
    <s v="Hiatt&amp;Stras_1960"/>
    <m/>
  </r>
  <r>
    <m/>
    <s v="Bikini"/>
    <s v="Actinopterygii"/>
    <s v="Mugilidae"/>
    <s v="Neomyxus"/>
    <s v="chaptalii"/>
    <s v="Neomyxus_chaptalii"/>
    <s v="Neomyxus_chaptalii"/>
    <x v="9"/>
    <x v="21"/>
    <x v="85"/>
    <n v="100"/>
    <m/>
    <n v="3"/>
    <n v="0"/>
    <n v="3"/>
    <n v="160"/>
    <n v="190"/>
    <s v="Hiatt&amp;Stras_1960"/>
    <m/>
  </r>
  <r>
    <m/>
    <s v="Bikini"/>
    <s v="Actinopterygii"/>
    <s v="Mugilidae"/>
    <s v="Neomyxus"/>
    <s v="chaptalii"/>
    <s v="Neomyxus_chaptalii"/>
    <s v="Neomyxus_chaptalii"/>
    <x v="9"/>
    <x v="21"/>
    <x v="86"/>
    <n v="100"/>
    <m/>
    <n v="3"/>
    <n v="0"/>
    <n v="3"/>
    <n v="160"/>
    <n v="190"/>
    <s v="Hiatt&amp;Stras_1960"/>
    <m/>
  </r>
  <r>
    <m/>
    <s v="Bikini"/>
    <s v="Actinopterygii"/>
    <s v="Mugilidae"/>
    <s v="Neomyxus"/>
    <s v="chaptalii"/>
    <s v="Neomyxus_chaptalii"/>
    <s v="Neomyxus_chaptalii"/>
    <x v="6"/>
    <x v="10"/>
    <x v="45"/>
    <n v="100"/>
    <m/>
    <n v="3"/>
    <n v="0"/>
    <n v="3"/>
    <n v="160"/>
    <n v="190"/>
    <s v="Hiatt&amp;Stras_1960"/>
    <m/>
  </r>
  <r>
    <m/>
    <s v="Bikini"/>
    <s v="Actinopterygii"/>
    <s v="Mugilidae"/>
    <s v="Neomyxus"/>
    <s v="chaptalii"/>
    <s v="Neomyxus_chaptalii"/>
    <s v="Neomyxus_chaptalii"/>
    <x v="0"/>
    <x v="28"/>
    <x v="87"/>
    <n v="100"/>
    <m/>
    <n v="3"/>
    <n v="0"/>
    <n v="3"/>
    <n v="160"/>
    <n v="190"/>
    <s v="Hiatt&amp;Stras_1960"/>
    <m/>
  </r>
  <r>
    <m/>
    <s v="Arno_Eniwetok"/>
    <s v="Actinopterygii"/>
    <s v="Mugilidae"/>
    <s v="Crenimugil"/>
    <s v="crenilabis"/>
    <s v="Crenimugil_crenilabis"/>
    <s v="Crenimugil_crenilabis"/>
    <x v="0"/>
    <x v="28"/>
    <x v="88"/>
    <n v="92"/>
    <m/>
    <n v="13"/>
    <n v="0"/>
    <n v="13"/>
    <n v="112"/>
    <n v="400"/>
    <s v="Hiatt&amp;Stras_1960"/>
    <m/>
  </r>
  <r>
    <m/>
    <s v="Arno_Eniwetok"/>
    <s v="Actinopterygii"/>
    <s v="Mugilidae"/>
    <s v="Crenimugil"/>
    <s v="crenilabis"/>
    <s v="Crenimugil_crenilabis"/>
    <s v="Crenimugil_crenilabis"/>
    <x v="9"/>
    <x v="21"/>
    <x v="89"/>
    <n v="84"/>
    <m/>
    <n v="13"/>
    <n v="0"/>
    <n v="13"/>
    <n v="112"/>
    <n v="400"/>
    <s v="Hiatt&amp;Stras_1960"/>
    <m/>
  </r>
  <r>
    <m/>
    <s v="Arno_Eniwetok"/>
    <s v="Actinopterygii"/>
    <s v="Mugilidae"/>
    <s v="Crenimugil"/>
    <s v="crenilabis"/>
    <s v="Crenimugil_crenilabis"/>
    <s v="Crenimugil_crenilabis"/>
    <x v="9"/>
    <x v="21"/>
    <x v="84"/>
    <n v="61"/>
    <m/>
    <n v="13"/>
    <n v="0"/>
    <n v="13"/>
    <n v="112"/>
    <n v="400"/>
    <s v="Hiatt&amp;Stras_1960"/>
    <m/>
  </r>
  <r>
    <m/>
    <s v="Arno_Eniwetok"/>
    <s v="Actinopterygii"/>
    <s v="Mugilidae"/>
    <s v="Crenimugil"/>
    <s v="crenilabis"/>
    <s v="Crenimugil_crenilabis"/>
    <s v="Crenimugil_crenilabis"/>
    <x v="9"/>
    <x v="21"/>
    <x v="86"/>
    <n v="15"/>
    <m/>
    <n v="13"/>
    <n v="0"/>
    <n v="13"/>
    <n v="112"/>
    <n v="400"/>
    <s v="Hiatt&amp;Stras_1960"/>
    <m/>
  </r>
  <r>
    <m/>
    <s v="Arno_Eniwetok"/>
    <s v="Actinopterygii"/>
    <s v="Mugilidae"/>
    <s v="Crenimugil"/>
    <s v="crenilabis"/>
    <s v="Crenimugil_crenilabis"/>
    <s v="Crenimugil_crenilabis"/>
    <x v="6"/>
    <x v="10"/>
    <x v="45"/>
    <n v="76"/>
    <m/>
    <n v="13"/>
    <n v="0"/>
    <n v="13"/>
    <n v="112"/>
    <n v="400"/>
    <s v="Hiatt&amp;Stras_1960"/>
    <m/>
  </r>
  <r>
    <m/>
    <s v="Eniwetok"/>
    <s v="Actinopterygii"/>
    <s v="Sphyraenidae"/>
    <s v="Sphyraena"/>
    <s v="qenie"/>
    <s v="Sphyraena_qenie"/>
    <s v="Sphyraena_qenie"/>
    <x v="1"/>
    <x v="1"/>
    <x v="1"/>
    <s v="NA"/>
    <m/>
    <n v="2"/>
    <n v="2"/>
    <n v="0"/>
    <n v="1220"/>
    <n v="1240"/>
    <s v="Hiatt&amp;Stras_1960"/>
    <m/>
  </r>
  <r>
    <m/>
    <s v="Arno"/>
    <s v="Actinopterygii"/>
    <s v="Polynemidae"/>
    <s v="Polydactylus"/>
    <s v="sexfilis"/>
    <s v="Polydactylus_sexfilis"/>
    <s v="Polydactylus_sexfilis"/>
    <x v="3"/>
    <x v="4"/>
    <x v="9"/>
    <n v="50"/>
    <m/>
    <n v="18"/>
    <n v="12"/>
    <n v="6"/>
    <n v="57"/>
    <n v="86"/>
    <s v="Hiatt&amp;Stras_1960"/>
    <m/>
  </r>
  <r>
    <m/>
    <s v="Arno"/>
    <s v="Actinopterygii"/>
    <s v="Polynemidae"/>
    <s v="Polydactylus"/>
    <s v="sexfilis"/>
    <s v="Polydactylus_sexfilis"/>
    <s v="Polydactylus_sexfilis"/>
    <x v="3"/>
    <x v="6"/>
    <x v="21"/>
    <n v="33"/>
    <m/>
    <n v="18"/>
    <n v="12"/>
    <n v="6"/>
    <n v="57"/>
    <n v="86"/>
    <s v="Hiatt&amp;Stras_1960"/>
    <m/>
  </r>
  <r>
    <m/>
    <s v="Arno"/>
    <s v="Actinopterygii"/>
    <s v="Polynemidae"/>
    <s v="Polydactylus"/>
    <s v="sexfilis"/>
    <s v="Polydactylus_sexfilis"/>
    <s v="Polydactylus_sexfilis"/>
    <x v="5"/>
    <x v="8"/>
    <x v="8"/>
    <n v="16"/>
    <m/>
    <n v="18"/>
    <n v="12"/>
    <n v="6"/>
    <n v="57"/>
    <n v="86"/>
    <s v="Hiatt&amp;Stras_1960"/>
    <m/>
  </r>
  <r>
    <m/>
    <s v="Arno"/>
    <s v="Actinopterygii"/>
    <s v="Polynemidae"/>
    <s v="Polydactylus"/>
    <s v="sexfilis"/>
    <s v="Polydactylus_sexfilis"/>
    <s v="Polydactylus_sexfilis"/>
    <x v="6"/>
    <x v="10"/>
    <x v="11"/>
    <n v="16"/>
    <m/>
    <n v="18"/>
    <n v="12"/>
    <n v="6"/>
    <n v="57"/>
    <n v="86"/>
    <s v="Hiatt&amp;Stras_1960"/>
    <m/>
  </r>
  <r>
    <m/>
    <s v="Eniwetok"/>
    <s v="Actinopterygii"/>
    <s v="Scombridae"/>
    <s v="Gymnosarda"/>
    <s v="nuda"/>
    <s v="Gymnosarda_nuda"/>
    <s v="Gymnosarda_nuda"/>
    <x v="1"/>
    <x v="1"/>
    <x v="1"/>
    <s v="NA"/>
    <m/>
    <n v="2"/>
    <n v="2"/>
    <n v="0"/>
    <n v="44"/>
    <n v="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6"/>
    <x v="10"/>
    <x v="11"/>
    <n v="47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6"/>
    <x v="10"/>
    <x v="90"/>
    <n v="13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4"/>
    <x v="18"/>
    <x v="69"/>
    <n v="26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4"/>
    <x v="18"/>
    <x v="71"/>
    <n v="17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2"/>
    <x v="2"/>
    <x v="13"/>
    <n v="17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3"/>
    <x v="4"/>
    <x v="91"/>
    <n v="8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0"/>
    <x v="16"/>
    <x v="36"/>
    <n v="30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0"/>
    <x v="29"/>
    <x v="92"/>
    <n v="26"/>
    <m/>
    <n v="27"/>
    <n v="4"/>
    <n v="23"/>
    <n v="82"/>
    <n v="245"/>
    <s v="Hiatt&amp;Stras_1960"/>
    <m/>
  </r>
  <r>
    <m/>
    <s v="Arno_Bikini_Eniwetok"/>
    <s v="Actinopterygii"/>
    <s v="Carangidae"/>
    <s v="Trachurops"/>
    <s v="crumenophthalmus"/>
    <s v="Trachurops_crumenophthalmus"/>
    <s v="Selar_crumenophthalmus"/>
    <x v="0"/>
    <x v="15"/>
    <x v="31"/>
    <n v="21"/>
    <m/>
    <n v="27"/>
    <n v="4"/>
    <n v="23"/>
    <n v="82"/>
    <n v="245"/>
    <s v="Hiatt&amp;Stras_1960"/>
    <m/>
  </r>
  <r>
    <m/>
    <s v="Arno"/>
    <s v="Actinopterygii"/>
    <s v="Carangidae"/>
    <s v="Trachinotus"/>
    <s v="bailloni"/>
    <s v="Trachinotus_bailloni"/>
    <s v="Trachinotus_bailloni"/>
    <x v="2"/>
    <x v="2"/>
    <x v="13"/>
    <n v="100"/>
    <m/>
    <n v="9"/>
    <n v="4"/>
    <n v="5"/>
    <n v="56"/>
    <n v="101"/>
    <s v="Hiatt&amp;Stras_1960"/>
    <m/>
  </r>
  <r>
    <m/>
    <s v="Arno"/>
    <s v="Actinopterygii"/>
    <s v="Carangidae"/>
    <s v="Trachinotus"/>
    <s v="bailloni"/>
    <s v="Trachinotus_bailloni"/>
    <s v="Trachinotus_bailloni"/>
    <x v="2"/>
    <x v="2"/>
    <x v="93"/>
    <n v="20"/>
    <m/>
    <n v="9"/>
    <n v="4"/>
    <n v="5"/>
    <n v="56"/>
    <n v="101"/>
    <s v="Hiatt&amp;Stras_1960"/>
    <m/>
  </r>
  <r>
    <m/>
    <s v="Arno"/>
    <s v="Actinopterygii"/>
    <s v="Carangidae"/>
    <s v="Trachinotus"/>
    <s v="bailloni"/>
    <s v="Trachinotus_bailloni"/>
    <s v="Trachinotus_bailloni"/>
    <x v="3"/>
    <x v="25"/>
    <x v="76"/>
    <n v="20"/>
    <m/>
    <n v="9"/>
    <n v="4"/>
    <n v="5"/>
    <n v="56"/>
    <n v="101"/>
    <s v="Hiatt&amp;Stras_1960"/>
    <m/>
  </r>
  <r>
    <m/>
    <s v="Arno"/>
    <s v="Actinopterygii"/>
    <s v="Carangidae"/>
    <s v="Trachinotus"/>
    <s v="bailloni"/>
    <s v="Trachinotus_bailloni"/>
    <s v="Trachinotus_bailloni"/>
    <x v="3"/>
    <x v="6"/>
    <x v="21"/>
    <n v="20"/>
    <m/>
    <n v="9"/>
    <n v="4"/>
    <n v="5"/>
    <n v="56"/>
    <n v="101"/>
    <s v="Hiatt&amp;Stras_1960"/>
    <m/>
  </r>
  <r>
    <m/>
    <s v="Arno_Eniwetok"/>
    <s v="Actinopterygii"/>
    <s v="Carangidae"/>
    <s v="Carangoides"/>
    <s v="ferdau"/>
    <s v="Carangoides_ferdau"/>
    <s v="Carangoides_ferdau"/>
    <x v="2"/>
    <x v="2"/>
    <x v="94"/>
    <n v="100"/>
    <m/>
    <n v="5"/>
    <n v="2"/>
    <n v="3"/>
    <n v="250"/>
    <n v="395"/>
    <s v="Hiatt&amp;Stras_1960"/>
    <m/>
  </r>
  <r>
    <m/>
    <s v="Arno_Eniwetok"/>
    <s v="Actinopterygii"/>
    <s v="Carangidae"/>
    <s v="Carangoides"/>
    <s v="ferdau"/>
    <s v="Carangoides_ferdau"/>
    <s v="Carangoides_ferdau"/>
    <x v="2"/>
    <x v="2"/>
    <x v="49"/>
    <n v="100"/>
    <m/>
    <n v="5"/>
    <n v="2"/>
    <n v="3"/>
    <n v="250"/>
    <n v="395"/>
    <s v="Hiatt&amp;Stras_1960"/>
    <m/>
  </r>
  <r>
    <m/>
    <s v="Arno_Eniwetok"/>
    <s v="Actinopterygii"/>
    <s v="Carangidae"/>
    <s v="Carangoides"/>
    <s v="ferdau"/>
    <s v="Carangoides_ferdau"/>
    <s v="Carangoides_ferdau"/>
    <x v="2"/>
    <x v="2"/>
    <x v="24"/>
    <n v="100"/>
    <m/>
    <n v="5"/>
    <n v="2"/>
    <n v="3"/>
    <n v="250"/>
    <n v="395"/>
    <s v="Hiatt&amp;Stras_1960"/>
    <m/>
  </r>
  <r>
    <m/>
    <s v="Arno_Eniwetok"/>
    <s v="Actinopterygii"/>
    <s v="Carangidae"/>
    <s v="Carangoides"/>
    <s v="ferdau"/>
    <s v="Carangoides_ferdau"/>
    <s v="Carangoides_ferdau"/>
    <x v="2"/>
    <x v="2"/>
    <x v="13"/>
    <n v="100"/>
    <m/>
    <n v="5"/>
    <n v="2"/>
    <n v="3"/>
    <n v="250"/>
    <n v="395"/>
    <s v="Hiatt&amp;Stras_1960"/>
    <m/>
  </r>
  <r>
    <m/>
    <s v="Arno_Eniwetok"/>
    <s v="Actinopterygii"/>
    <s v="Carangidae"/>
    <s v="Caranx"/>
    <s v="melampygus"/>
    <s v="Caranx_melampygus"/>
    <s v="Caranx_melampygus"/>
    <x v="2"/>
    <x v="2"/>
    <x v="95"/>
    <n v="50"/>
    <m/>
    <n v="2"/>
    <n v="0"/>
    <n v="2"/>
    <n v="555"/>
    <n v="555"/>
    <s v="Hiatt&amp;Stras_1960"/>
    <m/>
  </r>
  <r>
    <m/>
    <s v="Arno_Eniwetok"/>
    <s v="Actinopterygii"/>
    <s v="Carangidae"/>
    <s v="Caranx"/>
    <s v="melampygus"/>
    <s v="Caranx_melampygus"/>
    <s v="Caranx_melampygus"/>
    <x v="2"/>
    <x v="2"/>
    <x v="13"/>
    <n v="50"/>
    <m/>
    <n v="2"/>
    <n v="0"/>
    <n v="2"/>
    <n v="555"/>
    <n v="555"/>
    <s v="Hiatt&amp;Stras_1960"/>
    <m/>
  </r>
  <r>
    <m/>
    <s v="Eniwetok"/>
    <s v="Actinopterygii"/>
    <s v="Carangidae"/>
    <s v="Caranx"/>
    <s v="lessoni"/>
    <s v="Caranx_lessoni"/>
    <s v="Caranx_lessoni"/>
    <x v="1"/>
    <x v="1"/>
    <x v="1"/>
    <s v="NA"/>
    <m/>
    <n v="1"/>
    <n v="1"/>
    <n v="0"/>
    <n v="640"/>
    <n v="640"/>
    <s v="Hiatt&amp;Stras_1960"/>
    <m/>
  </r>
  <r>
    <m/>
    <s v="Eniwetok"/>
    <s v="Actinopterygii"/>
    <s v="Carangidae"/>
    <s v="Elagatis"/>
    <s v="bipinnulatus"/>
    <s v="Elagatis_bipinnulatus"/>
    <s v="Elagatis_bipinnulatus"/>
    <x v="3"/>
    <x v="4"/>
    <x v="60"/>
    <n v="100"/>
    <m/>
    <n v="2"/>
    <n v="1"/>
    <n v="1"/>
    <n v="535"/>
    <n v="590"/>
    <s v="Hiatt&amp;Stras_1960"/>
    <m/>
  </r>
  <r>
    <m/>
    <s v="Eniwetok"/>
    <s v="Actinopterygii"/>
    <s v="Carangidae"/>
    <s v="Elagatis"/>
    <s v="bipinnulatus"/>
    <s v="Elagatis_bipinnulatus"/>
    <s v="Elagatis_bipinnulatus"/>
    <x v="3"/>
    <x v="6"/>
    <x v="59"/>
    <n v="100"/>
    <m/>
    <n v="2"/>
    <n v="1"/>
    <n v="1"/>
    <n v="535"/>
    <n v="590"/>
    <s v="Hiatt&amp;Stras_1960"/>
    <m/>
  </r>
  <r>
    <m/>
    <s v="Eniwetok"/>
    <s v="Actinopterygii"/>
    <s v="Carangidae"/>
    <s v="Elagatis"/>
    <s v="bipinnulatus"/>
    <s v="Elagatis_bipinnulatus"/>
    <s v="Elagatis_bipinnulatus"/>
    <x v="2"/>
    <x v="2"/>
    <x v="13"/>
    <n v="100"/>
    <m/>
    <n v="2"/>
    <n v="1"/>
    <n v="1"/>
    <n v="535"/>
    <n v="59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13"/>
    <n v="35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30"/>
    <n v="11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29"/>
    <n v="11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24"/>
    <n v="11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94"/>
    <n v="5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96"/>
    <n v="5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97"/>
    <n v="5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2"/>
    <x v="2"/>
    <x v="35"/>
    <n v="11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3"/>
    <x v="4"/>
    <x v="9"/>
    <n v="17"/>
    <m/>
    <n v="24"/>
    <n v="7"/>
    <n v="17"/>
    <n v="34"/>
    <n v="70"/>
    <s v="Hiatt&amp;Stras_1960"/>
    <m/>
  </r>
  <r>
    <m/>
    <s v="Arno_Bikini"/>
    <s v="Actinopterygii"/>
    <s v="Apogonidae"/>
    <s v="Apogon"/>
    <s v="novemfasciatus"/>
    <s v="Apogon_novemfasciatus"/>
    <s v="Ostorhinchus_novemfasciatus"/>
    <x v="3"/>
    <x v="6"/>
    <x v="16"/>
    <n v="17"/>
    <m/>
    <n v="24"/>
    <n v="7"/>
    <n v="17"/>
    <n v="34"/>
    <n v="70"/>
    <s v="Hiatt&amp;Stras_1960"/>
    <m/>
  </r>
  <r>
    <m/>
    <s v="Arno_Bikini_Eniwetok"/>
    <s v="Actinopterygii"/>
    <s v="Apogonidae"/>
    <s v="Apogon"/>
    <s v="snyderi"/>
    <s v="Apogon_snyderi"/>
    <s v="Pristiapogon_kallopterus "/>
    <x v="3"/>
    <x v="4"/>
    <x v="9"/>
    <n v="38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3"/>
    <x v="6"/>
    <x v="16"/>
    <n v="22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3"/>
    <x v="5"/>
    <x v="5"/>
    <n v="11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3"/>
    <x v="3"/>
    <x v="3"/>
    <n v="5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3"/>
    <x v="4"/>
    <x v="98"/>
    <n v="5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3"/>
    <x v="25"/>
    <x v="76"/>
    <n v="5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2"/>
    <x v="2"/>
    <x v="13"/>
    <n v="27"/>
    <m/>
    <n v="21"/>
    <n v="3"/>
    <n v="18"/>
    <n v="54"/>
    <n v="110"/>
    <s v="Hiatt&amp;Stras_1960"/>
    <m/>
  </r>
  <r>
    <m/>
    <s v="Arno_Bikini_Eniwetok"/>
    <s v="Actinopterygii"/>
    <s v="Apogonidae"/>
    <s v="Apogon"/>
    <s v="snyderi"/>
    <s v="Apogon_snyderi"/>
    <s v="Pristiapogon_kallopterus "/>
    <x v="4"/>
    <x v="18"/>
    <x v="69"/>
    <n v="5"/>
    <m/>
    <n v="21"/>
    <n v="3"/>
    <n v="18"/>
    <n v="54"/>
    <n v="110"/>
    <s v="Hiatt&amp;Stras_1960"/>
    <m/>
  </r>
  <r>
    <m/>
    <s v="Arno"/>
    <s v="Actinopterygii"/>
    <s v="Apogonidae"/>
    <s v="Apogon"/>
    <s v="exostigma"/>
    <s v="Apogon_exostigma"/>
    <s v="Pristiapogon_exostigma "/>
    <x v="3"/>
    <x v="6"/>
    <x v="16"/>
    <n v="50"/>
    <m/>
    <n v="5"/>
    <n v="1"/>
    <n v="4"/>
    <n v="45"/>
    <n v="53"/>
    <s v="Hiatt&amp;Stras_1960"/>
    <m/>
  </r>
  <r>
    <m/>
    <s v="Arno"/>
    <s v="Actinopterygii"/>
    <s v="Apogonidae"/>
    <s v="Apogon"/>
    <s v="exostigma"/>
    <s v="Apogon_exostigma"/>
    <s v="Pristiapogon_exostigma "/>
    <x v="2"/>
    <x v="2"/>
    <x v="99"/>
    <n v="25"/>
    <m/>
    <n v="5"/>
    <n v="1"/>
    <n v="4"/>
    <n v="45"/>
    <n v="53"/>
    <s v="Hiatt&amp;Stras_1960"/>
    <m/>
  </r>
  <r>
    <m/>
    <s v="Arno"/>
    <s v="Actinopterygii"/>
    <s v="Apogonidae"/>
    <s v="Apogon"/>
    <s v="exostigma"/>
    <s v="Apogon_exostigma"/>
    <s v="Pristiapogon_exostigma "/>
    <x v="5"/>
    <x v="8"/>
    <x v="8"/>
    <n v="25"/>
    <m/>
    <n v="5"/>
    <n v="1"/>
    <n v="4"/>
    <n v="45"/>
    <n v="53"/>
    <s v="Hiatt&amp;Stras_1960"/>
    <m/>
  </r>
  <r>
    <m/>
    <s v="Eniwetok"/>
    <s v="Actinopterygii"/>
    <s v="Apogonidae"/>
    <s v="Apogon"/>
    <s v="nigrofasciatus"/>
    <s v="Apogon_nigrofasciatus"/>
    <s v="Ostorhinchus_nigrofasciatus"/>
    <x v="3"/>
    <x v="4"/>
    <x v="60"/>
    <n v="67"/>
    <m/>
    <n v="3"/>
    <n v="0"/>
    <n v="3"/>
    <n v="52"/>
    <n v="68"/>
    <s v="Hiatt&amp;Stras_1960"/>
    <m/>
  </r>
  <r>
    <m/>
    <s v="Eniwetok"/>
    <s v="Actinopterygii"/>
    <s v="Apogonidae"/>
    <s v="Apogon"/>
    <s v="nigrofasciatus"/>
    <s v="Apogon_nigrofasciatus"/>
    <s v="Ostorhinchus_nigrofasciatus"/>
    <x v="3"/>
    <x v="4"/>
    <x v="20"/>
    <n v="33"/>
    <m/>
    <n v="3"/>
    <n v="0"/>
    <n v="3"/>
    <n v="52"/>
    <n v="68"/>
    <s v="Hiatt&amp;Stras_1960"/>
    <m/>
  </r>
  <r>
    <m/>
    <s v="Eniwetok"/>
    <s v="Actinopterygii"/>
    <s v="Apogonidae"/>
    <s v="Apogon"/>
    <s v="novaeguineae"/>
    <s v="Apogon_novaeguineae"/>
    <s v="Apogon_novaeguineae"/>
    <x v="3"/>
    <x v="4"/>
    <x v="60"/>
    <n v="100"/>
    <m/>
    <n v="2"/>
    <n v="0"/>
    <n v="2"/>
    <n v="36"/>
    <n v="41"/>
    <s v="Hiatt&amp;Stras_1960"/>
    <m/>
  </r>
  <r>
    <m/>
    <s v="Eniwetok"/>
    <s v="Actinopterygii"/>
    <s v="Apogonidae"/>
    <s v="Apogon"/>
    <s v="novaeguineae"/>
    <s v="Apogon_novaeguineae"/>
    <s v="Apogon_novaeguineae"/>
    <x v="6"/>
    <x v="10"/>
    <x v="11"/>
    <n v="50"/>
    <m/>
    <n v="2"/>
    <n v="0"/>
    <n v="2"/>
    <n v="36"/>
    <n v="41"/>
    <s v="Hiatt&amp;Stras_1960"/>
    <m/>
  </r>
  <r>
    <m/>
    <s v="Eniwetok"/>
    <s v="Actinopterygii"/>
    <s v="Apogonidae"/>
    <s v="Apogon"/>
    <s v="erythrinus"/>
    <s v="Apogon_erythrinus"/>
    <s v="Apogon_erythrinus"/>
    <x v="2"/>
    <x v="2"/>
    <x v="13"/>
    <n v="100"/>
    <m/>
    <n v="1"/>
    <n v="0"/>
    <n v="1"/>
    <n v="34"/>
    <n v="34"/>
    <s v="Hiatt&amp;Stras_1960"/>
    <m/>
  </r>
  <r>
    <m/>
    <s v="Eniwetok"/>
    <s v="Actinopterygii"/>
    <s v="Apogonidae"/>
    <s v="Apogon"/>
    <s v="erythrinus"/>
    <s v="Apogon_erythrinus"/>
    <s v="Apogon_erythrinus"/>
    <x v="5"/>
    <x v="8"/>
    <x v="8"/>
    <n v="100"/>
    <m/>
    <n v="1"/>
    <n v="0"/>
    <n v="1"/>
    <n v="34"/>
    <n v="34"/>
    <s v="Hiatt&amp;Stras_1960"/>
    <m/>
  </r>
  <r>
    <m/>
    <s v="Bikini"/>
    <s v="Actinopterygii"/>
    <s v="Apogonidae"/>
    <s v="Apogon"/>
    <s v="sp"/>
    <s v="Apogon_sp"/>
    <s v="Apogon_sp"/>
    <x v="3"/>
    <x v="4"/>
    <x v="9"/>
    <n v="100"/>
    <m/>
    <n v="3"/>
    <n v="0"/>
    <n v="3"/>
    <n v="85"/>
    <n v="90"/>
    <s v="Hiatt&amp;Stras_1960"/>
    <m/>
  </r>
  <r>
    <m/>
    <s v="Bikini"/>
    <s v="Actinopterygii"/>
    <s v="Apogonidae"/>
    <s v="Apogon"/>
    <s v="sp"/>
    <s v="Apogon_sp"/>
    <s v="Apogon_sp"/>
    <x v="3"/>
    <x v="4"/>
    <x v="20"/>
    <n v="33"/>
    <m/>
    <n v="3"/>
    <n v="0"/>
    <n v="3"/>
    <n v="85"/>
    <n v="90"/>
    <s v="Hiatt&amp;Stras_1960"/>
    <m/>
  </r>
  <r>
    <m/>
    <s v="Bikini"/>
    <s v="Actinopterygii"/>
    <s v="Apogonidae"/>
    <s v="Apogon"/>
    <s v="sp"/>
    <s v="Apogon_sp"/>
    <s v="Apogon_sp"/>
    <x v="3"/>
    <x v="4"/>
    <x v="100"/>
    <n v="33"/>
    <m/>
    <n v="3"/>
    <n v="0"/>
    <n v="3"/>
    <n v="85"/>
    <n v="90"/>
    <s v="Hiatt&amp;Stras_1960"/>
    <m/>
  </r>
  <r>
    <m/>
    <s v="Arno"/>
    <s v="Actinopterygii"/>
    <s v="Apogonidae"/>
    <s v="Gymnapogon"/>
    <s v="philippinus"/>
    <s v="Gymnapogon_philippinus"/>
    <s v="Gymnapogon_philippinus"/>
    <x v="2"/>
    <x v="2"/>
    <x v="35"/>
    <n v="100"/>
    <m/>
    <n v="3"/>
    <n v="2"/>
    <n v="1"/>
    <n v="35"/>
    <n v="40"/>
    <s v="Hiatt&amp;Stras_1960"/>
    <m/>
  </r>
  <r>
    <m/>
    <s v="Arno"/>
    <s v="Actinopterygii"/>
    <s v="Apogonidae"/>
    <s v="Paramia"/>
    <s v="quinquelineata"/>
    <s v="Paramia_quinquelineata"/>
    <s v="Cheilodipterus_quinquelineatus "/>
    <x v="2"/>
    <x v="2"/>
    <x v="13"/>
    <n v="37"/>
    <m/>
    <n v="8"/>
    <n v="0"/>
    <n v="8"/>
    <n v="36"/>
    <n v="55"/>
    <s v="Hiatt&amp;Stras_1960"/>
    <m/>
  </r>
  <r>
    <m/>
    <s v="Arno"/>
    <s v="Actinopterygii"/>
    <s v="Apogonidae"/>
    <s v="Paramia"/>
    <s v="quinquelineata"/>
    <s v="Paramia_quinquelineata"/>
    <s v="Cheilodipterus_quinquelineatus "/>
    <x v="2"/>
    <x v="2"/>
    <x v="99"/>
    <n v="12"/>
    <m/>
    <n v="8"/>
    <n v="0"/>
    <n v="8"/>
    <n v="36"/>
    <n v="55"/>
    <s v="Hiatt&amp;Stras_1960"/>
    <m/>
  </r>
  <r>
    <m/>
    <s v="Arno"/>
    <s v="Actinopterygii"/>
    <s v="Apogonidae"/>
    <s v="Paramia"/>
    <s v="quinquelineata"/>
    <s v="Paramia_quinquelineata"/>
    <s v="Cheilodipterus_quinquelineatus "/>
    <x v="2"/>
    <x v="2"/>
    <x v="29"/>
    <n v="12"/>
    <m/>
    <n v="8"/>
    <n v="0"/>
    <n v="8"/>
    <n v="36"/>
    <n v="55"/>
    <s v="Hiatt&amp;Stras_1960"/>
    <m/>
  </r>
  <r>
    <m/>
    <s v="Arno"/>
    <s v="Actinopterygii"/>
    <s v="Apogonidae"/>
    <s v="Paramia"/>
    <s v="quinquelineata"/>
    <s v="Paramia_quinquelineata"/>
    <s v="Cheilodipterus_quinquelineatus "/>
    <x v="3"/>
    <x v="4"/>
    <x v="9"/>
    <n v="25"/>
    <m/>
    <n v="8"/>
    <n v="0"/>
    <n v="8"/>
    <n v="36"/>
    <n v="55"/>
    <s v="Hiatt&amp;Stras_1960"/>
    <m/>
  </r>
  <r>
    <m/>
    <s v="Arno"/>
    <s v="Actinopterygii"/>
    <s v="Apogonidae"/>
    <s v="Paramia"/>
    <s v="quinquelineata"/>
    <s v="Paramia_quinquelineata"/>
    <s v="Cheilodipterus_quinquelineatus "/>
    <x v="3"/>
    <x v="6"/>
    <x v="21"/>
    <n v="12"/>
    <m/>
    <n v="8"/>
    <n v="0"/>
    <n v="8"/>
    <n v="36"/>
    <n v="55"/>
    <s v="Hiatt&amp;Stras_1960"/>
    <m/>
  </r>
  <r>
    <m/>
    <s v="Arno"/>
    <s v="Actinopterygii"/>
    <s v="Apogonidae"/>
    <s v="Paramia"/>
    <s v="quinquelineata"/>
    <s v="Paramia_quinquelineata"/>
    <s v="Cheilodipterus_quinquelineatus "/>
    <x v="4"/>
    <x v="18"/>
    <x v="75"/>
    <n v="12"/>
    <m/>
    <n v="8"/>
    <n v="0"/>
    <n v="8"/>
    <n v="36"/>
    <n v="55"/>
    <s v="Hiatt&amp;Stras_1960"/>
    <m/>
  </r>
  <r>
    <m/>
    <s v="Bikini"/>
    <s v="Actinopterygii"/>
    <s v="Apogonidae"/>
    <s v="Cheilodipterus"/>
    <s v="macrodon"/>
    <s v="Cheilodipterus_macrodon"/>
    <s v="Cheilodipterus_macrodon"/>
    <x v="2"/>
    <x v="2"/>
    <x v="101"/>
    <n v="100"/>
    <m/>
    <n v="1"/>
    <n v="0"/>
    <n v="1"/>
    <n v="90"/>
    <n v="90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4"/>
    <x v="12"/>
    <x v="14"/>
    <n v="84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4"/>
    <x v="91"/>
    <n v="53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4"/>
    <x v="9"/>
    <n v="15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4"/>
    <x v="20"/>
    <n v="7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14"/>
    <x v="28"/>
    <n v="53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6"/>
    <x v="16"/>
    <n v="15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6"/>
    <x v="18"/>
    <n v="7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6"/>
    <x v="59"/>
    <n v="7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3"/>
    <x v="25"/>
    <x v="76"/>
    <n v="7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2"/>
    <x v="2"/>
    <x v="13"/>
    <n v="46"/>
    <m/>
    <n v="13"/>
    <n v="0"/>
    <n v="13"/>
    <n v="100"/>
    <n v="235"/>
    <s v="Hiatt&amp;Stras_1960"/>
    <m/>
  </r>
  <r>
    <m/>
    <s v="Eniwetok"/>
    <s v="Actinopterygii"/>
    <s v="Priacanthidae"/>
    <s v="Priacanthus"/>
    <s v="cruentatus"/>
    <s v="Priacanthus_cruentatus"/>
    <s v="Heteropriacanthus_cruentatus "/>
    <x v="5"/>
    <x v="8"/>
    <x v="8"/>
    <n v="23"/>
    <m/>
    <n v="13"/>
    <n v="0"/>
    <n v="13"/>
    <n v="100"/>
    <n v="235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13"/>
    <n v="28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102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41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49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103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104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24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105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2"/>
    <x v="2"/>
    <x v="43"/>
    <n v="8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6"/>
    <x v="21"/>
    <n v="2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6"/>
    <x v="18"/>
    <n v="8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6"/>
    <x v="106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4"/>
    <x v="22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4"/>
    <x v="9"/>
    <n v="4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14"/>
    <x v="28"/>
    <n v="8"/>
    <m/>
    <n v="31"/>
    <n v="6"/>
    <n v="25"/>
    <n v="99"/>
    <n v="360"/>
    <s v="Hiatt&amp;Stras_1960"/>
    <m/>
  </r>
  <r>
    <m/>
    <s v="Arno_Bikini"/>
    <s v="Actinopterygii"/>
    <s v="Serranidae"/>
    <s v="Epinephelus"/>
    <s v="merra"/>
    <s v="Epinephelus_merra"/>
    <s v="Epinephelus_merra"/>
    <x v="3"/>
    <x v="20"/>
    <x v="61"/>
    <n v="4"/>
    <m/>
    <n v="31"/>
    <n v="6"/>
    <n v="25"/>
    <n v="99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2"/>
    <x v="2"/>
    <x v="107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2"/>
    <x v="2"/>
    <x v="49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2"/>
    <x v="2"/>
    <x v="108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2"/>
    <x v="2"/>
    <x v="13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3"/>
    <x v="6"/>
    <x v="56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3"/>
    <x v="4"/>
    <x v="60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fuscoguttatus"/>
    <s v="Epinephelus_fuscoguttatus"/>
    <s v="Epinephelus_fuscoguttatus"/>
    <x v="0"/>
    <x v="15"/>
    <x v="31"/>
    <n v="20"/>
    <m/>
    <n v="8"/>
    <n v="3"/>
    <n v="5"/>
    <n v="240"/>
    <n v="360"/>
    <s v="Hiatt&amp;Stras_1960"/>
    <m/>
  </r>
  <r>
    <m/>
    <s v="Arno_Eniwetok"/>
    <s v="Actinopterygii"/>
    <s v="Serranidae"/>
    <s v="Epinephelus"/>
    <s v="kohleri"/>
    <s v="Epinephelus_kohleri"/>
    <s v="Epinephelus_cyanopodus "/>
    <x v="2"/>
    <x v="2"/>
    <x v="13"/>
    <n v="100"/>
    <m/>
    <n v="2"/>
    <n v="1"/>
    <n v="1"/>
    <n v="325"/>
    <n v="370"/>
    <s v="Hiatt&amp;Stras_1960"/>
    <m/>
  </r>
  <r>
    <m/>
    <s v="Bikini"/>
    <s v="Actinopterygii"/>
    <s v="Serranidae"/>
    <s v="Epinephelus"/>
    <s v="hexagonatus"/>
    <s v="Epinephelus_hexagonatus"/>
    <s v="Epinephelus_hexagonatus"/>
    <x v="2"/>
    <x v="2"/>
    <x v="109"/>
    <n v="100"/>
    <m/>
    <n v="6"/>
    <n v="2"/>
    <n v="4"/>
    <n v="105"/>
    <n v="290"/>
    <s v="Hiatt&amp;Stras_1960"/>
    <m/>
  </r>
  <r>
    <m/>
    <s v="Bikini"/>
    <s v="Actinopterygii"/>
    <s v="Serranidae"/>
    <s v="Epinephelus"/>
    <s v="hexagonatus"/>
    <s v="Epinephelus_hexagonatus"/>
    <s v="Epinephelus_hexagonatus"/>
    <x v="2"/>
    <x v="2"/>
    <x v="48"/>
    <n v="100"/>
    <m/>
    <n v="6"/>
    <n v="2"/>
    <n v="4"/>
    <n v="105"/>
    <n v="290"/>
    <s v="Hiatt&amp;Stras_1960"/>
    <m/>
  </r>
  <r>
    <m/>
    <s v="Bikini"/>
    <s v="Actinopterygii"/>
    <s v="Serranidae"/>
    <s v="Epinephelus"/>
    <s v="hexagonatus"/>
    <s v="Epinephelus_hexagonatus"/>
    <s v="Epinephelus_hexagonatus"/>
    <x v="2"/>
    <x v="2"/>
    <x v="110"/>
    <n v="100"/>
    <m/>
    <n v="6"/>
    <n v="2"/>
    <n v="4"/>
    <n v="105"/>
    <n v="290"/>
    <s v="Hiatt&amp;Stras_1960"/>
    <m/>
  </r>
  <r>
    <m/>
    <s v="Bikini"/>
    <s v="Actinopterygii"/>
    <s v="Serranidae"/>
    <s v="Epinephelus"/>
    <s v="hexagonatus"/>
    <s v="Epinephelus_hexagonatus"/>
    <s v="Epinephelus_hexagonatus"/>
    <x v="5"/>
    <x v="8"/>
    <x v="8"/>
    <n v="25"/>
    <m/>
    <n v="6"/>
    <n v="2"/>
    <n v="4"/>
    <n v="105"/>
    <n v="290"/>
    <s v="Hiatt&amp;Stras_1960"/>
    <m/>
  </r>
  <r>
    <m/>
    <s v="Eniwetok"/>
    <s v="Actinopterygii"/>
    <s v="Serranidae"/>
    <s v="Epinephelus"/>
    <s v="macrospilos"/>
    <s v="Epinephelus_macrospilos"/>
    <s v="Epinephelus_macrospilos"/>
    <x v="5"/>
    <x v="8"/>
    <x v="8"/>
    <n v="100"/>
    <m/>
    <n v="2"/>
    <n v="1"/>
    <n v="1"/>
    <n v="240"/>
    <n v="290"/>
    <s v="Hiatt&amp;Stras_1960"/>
    <m/>
  </r>
  <r>
    <m/>
    <s v="Eniwetok"/>
    <s v="Actinopterygii"/>
    <s v="Serranidae"/>
    <s v="Epinephelus"/>
    <s v="spilotus"/>
    <s v="Epinephelus_spilotus"/>
    <s v="Epinephelus_howlandi"/>
    <x v="2"/>
    <x v="2"/>
    <x v="13"/>
    <n v="75"/>
    <m/>
    <n v="12"/>
    <n v="4"/>
    <n v="8"/>
    <n v="170"/>
    <n v="315"/>
    <s v="Hiatt&amp;Stras_1960"/>
    <m/>
  </r>
  <r>
    <m/>
    <s v="Eniwetok"/>
    <s v="Actinopterygii"/>
    <s v="Serranidae"/>
    <s v="Epinephelus"/>
    <s v="spilotus"/>
    <s v="Epinephelus_spilotus"/>
    <s v="Epinephelus_howlandi"/>
    <x v="3"/>
    <x v="6"/>
    <x v="21"/>
    <n v="25"/>
    <m/>
    <n v="12"/>
    <n v="4"/>
    <n v="8"/>
    <n v="170"/>
    <n v="315"/>
    <s v="Hiatt&amp;Stras_1960"/>
    <m/>
  </r>
  <r>
    <m/>
    <s v="Eniwetok"/>
    <s v="Actinopterygii"/>
    <s v="Serranidae"/>
    <s v="Epinephelus"/>
    <s v="spilotus"/>
    <s v="Epinephelus_spilotus"/>
    <s v="Epinephelus_howlandi"/>
    <x v="3"/>
    <x v="4"/>
    <x v="9"/>
    <n v="12"/>
    <m/>
    <n v="12"/>
    <n v="4"/>
    <n v="8"/>
    <n v="170"/>
    <n v="315"/>
    <s v="Hiatt&amp;Stras_1960"/>
    <m/>
  </r>
  <r>
    <m/>
    <s v="Eniwetok"/>
    <s v="Actinopterygii"/>
    <s v="Serranidae"/>
    <s v="Epinephelus"/>
    <s v="spilotus"/>
    <s v="Epinephelus_spilotus"/>
    <s v="Epinephelus_howlandi"/>
    <x v="3"/>
    <x v="4"/>
    <x v="111"/>
    <n v="12"/>
    <m/>
    <n v="12"/>
    <n v="4"/>
    <n v="8"/>
    <n v="170"/>
    <n v="315"/>
    <s v="Hiatt&amp;Stras_1960"/>
    <m/>
  </r>
  <r>
    <m/>
    <s v="Eniwetok"/>
    <s v="Actinopterygii"/>
    <s v="Serranidae"/>
    <s v="Epinephelus"/>
    <s v="spilotus"/>
    <s v="Epinephelus_spilotus"/>
    <s v="Epinephelus_howlandi"/>
    <x v="4"/>
    <x v="12"/>
    <x v="112"/>
    <n v="12"/>
    <m/>
    <n v="12"/>
    <n v="4"/>
    <n v="8"/>
    <n v="170"/>
    <n v="315"/>
    <s v="Hiatt&amp;Stras_1960"/>
    <m/>
  </r>
  <r>
    <m/>
    <s v="Eniwetok"/>
    <s v="Actinopterygii"/>
    <s v="Serranidae"/>
    <s v="Epinephelus"/>
    <s v="spilotus"/>
    <s v="Epinephelus_spilotus"/>
    <s v="Epinephelus_howlandi"/>
    <x v="0"/>
    <x v="16"/>
    <x v="113"/>
    <n v="37"/>
    <m/>
    <n v="12"/>
    <n v="4"/>
    <n v="8"/>
    <n v="170"/>
    <n v="315"/>
    <s v="Hiatt&amp;Stras_1960"/>
    <m/>
  </r>
  <r>
    <m/>
    <s v="Bikini"/>
    <s v="Actinopterygii"/>
    <s v="Serranidae"/>
    <s v="Variola"/>
    <s v="louti"/>
    <s v="Variola_louti"/>
    <s v="Variola_louti"/>
    <x v="2"/>
    <x v="2"/>
    <x v="114"/>
    <n v="100"/>
    <m/>
    <n v="2"/>
    <n v="1"/>
    <n v="1"/>
    <n v="400"/>
    <n v="400"/>
    <s v="Hiatt&amp;Stras_1960"/>
    <m/>
  </r>
  <r>
    <m/>
    <s v="Eniwetok_Arno"/>
    <s v="Actinopterygii"/>
    <s v="Serranidae"/>
    <s v="Cephalopholis"/>
    <s v="urodelus"/>
    <s v="Cephalopholis_urodelus"/>
    <s v="Cephalopholis_urodelus"/>
    <x v="2"/>
    <x v="2"/>
    <x v="13"/>
    <n v="42"/>
    <m/>
    <n v="20"/>
    <n v="7"/>
    <n v="13"/>
    <n v="65"/>
    <n v="190"/>
    <s v="Hiatt&amp;Stras_1960"/>
    <m/>
  </r>
  <r>
    <m/>
    <s v="Eniwetok_Arno"/>
    <s v="Actinopterygii"/>
    <s v="Serranidae"/>
    <s v="Cephalopholis"/>
    <s v="urodelus"/>
    <s v="Cephalopholis_urodelus"/>
    <s v="Cephalopholis_urodelus"/>
    <x v="3"/>
    <x v="4"/>
    <x v="20"/>
    <n v="28"/>
    <m/>
    <n v="20"/>
    <n v="7"/>
    <n v="13"/>
    <n v="65"/>
    <n v="190"/>
    <s v="Hiatt&amp;Stras_1960"/>
    <m/>
  </r>
  <r>
    <m/>
    <s v="Eniwetok_Arno"/>
    <s v="Actinopterygii"/>
    <s v="Serranidae"/>
    <s v="Cephalopholis"/>
    <s v="urodelus"/>
    <s v="Cephalopholis_urodelus"/>
    <s v="Cephalopholis_urodelus"/>
    <x v="3"/>
    <x v="6"/>
    <x v="16"/>
    <n v="14"/>
    <m/>
    <n v="20"/>
    <n v="7"/>
    <n v="13"/>
    <n v="65"/>
    <n v="190"/>
    <s v="Hiatt&amp;Stras_1960"/>
    <m/>
  </r>
  <r>
    <m/>
    <s v="Eniwetok_Arno"/>
    <s v="Actinopterygii"/>
    <s v="Serranidae"/>
    <s v="Cephalopholis"/>
    <s v="urodelus"/>
    <s v="Cephalopholis_urodelus"/>
    <s v="Cephalopholis_urodelus"/>
    <x v="3"/>
    <x v="6"/>
    <x v="115"/>
    <n v="7"/>
    <m/>
    <n v="20"/>
    <n v="7"/>
    <n v="13"/>
    <n v="65"/>
    <n v="190"/>
    <s v="Hiatt&amp;Stras_1960"/>
    <m/>
  </r>
  <r>
    <m/>
    <s v="Eniwetok_Arno"/>
    <s v="Actinopterygii"/>
    <s v="Serranidae"/>
    <s v="Cephalopholis"/>
    <s v="urodelus"/>
    <s v="Cephalopholis_urodelus"/>
    <s v="Cephalopholis_urodelus"/>
    <x v="0"/>
    <x v="16"/>
    <x v="36"/>
    <n v="7"/>
    <m/>
    <n v="20"/>
    <n v="7"/>
    <n v="13"/>
    <n v="65"/>
    <n v="190"/>
    <s v="Hiatt&amp;Stras_1960"/>
    <m/>
  </r>
  <r>
    <m/>
    <s v="Eniwetok"/>
    <s v="Actinopterygii"/>
    <s v="Serranidae"/>
    <s v="Cephalopholis"/>
    <s v="miniatus"/>
    <s v="Cephalopholis_miniatus"/>
    <s v="Cephalopholis_miniata"/>
    <x v="1"/>
    <x v="1"/>
    <x v="1"/>
    <s v="NA"/>
    <m/>
    <n v="1"/>
    <n v="1"/>
    <n v="0"/>
    <n v="280"/>
    <n v="280"/>
    <s v="Hiatt&amp;Stras_1960"/>
    <m/>
  </r>
  <r>
    <m/>
    <s v="Arno_Bikini_Eniwetok"/>
    <s v="Actinopterygii"/>
    <s v="Serranidae"/>
    <s v="Cephalopholis"/>
    <s v="argus"/>
    <s v="Cephalopholis_argus"/>
    <s v="Cephalopholis_argus"/>
    <x v="3"/>
    <x v="4"/>
    <x v="9"/>
    <n v="33"/>
    <m/>
    <n v="12"/>
    <n v="8"/>
    <n v="4"/>
    <n v="130"/>
    <n v="430"/>
    <s v="Hiatt&amp;Stras_1960"/>
    <m/>
  </r>
  <r>
    <m/>
    <s v="Arno_Bikini_Eniwetok"/>
    <s v="Actinopterygii"/>
    <s v="Serranidae"/>
    <s v="Cephalopholis"/>
    <s v="argus"/>
    <s v="Cephalopholis_argus"/>
    <s v="Cephalopholis_argus"/>
    <x v="3"/>
    <x v="9"/>
    <x v="10"/>
    <n v="11"/>
    <m/>
    <n v="12"/>
    <n v="8"/>
    <n v="4"/>
    <n v="130"/>
    <n v="430"/>
    <s v="Hiatt&amp;Stras_1960"/>
    <m/>
  </r>
  <r>
    <m/>
    <s v="Arno_Bikini_Eniwetok"/>
    <s v="Actinopterygii"/>
    <s v="Serranidae"/>
    <s v="Cephalopholis"/>
    <s v="argus"/>
    <s v="Cephalopholis_argus"/>
    <s v="Cephalopholis_argus"/>
    <x v="2"/>
    <x v="2"/>
    <x v="26"/>
    <n v="11"/>
    <m/>
    <n v="12"/>
    <n v="8"/>
    <n v="4"/>
    <n v="130"/>
    <n v="430"/>
    <s v="Hiatt&amp;Stras_1960"/>
    <m/>
  </r>
  <r>
    <m/>
    <s v="Arno_Bikini_Eniwetok"/>
    <s v="Actinopterygii"/>
    <s v="Serranidae"/>
    <s v="Cephalopholis"/>
    <s v="argus"/>
    <s v="Cephalopholis_argus"/>
    <s v="Cephalopholis_argus"/>
    <x v="2"/>
    <x v="2"/>
    <x v="116"/>
    <n v="11"/>
    <m/>
    <n v="12"/>
    <n v="8"/>
    <n v="4"/>
    <n v="130"/>
    <n v="430"/>
    <s v="Hiatt&amp;Stras_1960"/>
    <m/>
  </r>
  <r>
    <m/>
    <s v="Arno_Bikini_Eniwetok"/>
    <s v="Actinopterygii"/>
    <s v="Serranidae"/>
    <s v="Cephalopholis"/>
    <s v="argus"/>
    <s v="Cephalopholis_argus"/>
    <s v="Cephalopholis_argus"/>
    <x v="2"/>
    <x v="2"/>
    <x v="13"/>
    <n v="22"/>
    <m/>
    <n v="12"/>
    <n v="8"/>
    <n v="4"/>
    <n v="130"/>
    <n v="430"/>
    <s v="Hiatt&amp;Stras_1960"/>
    <m/>
  </r>
  <r>
    <m/>
    <s v="Arno_Bikini_Eniwetok"/>
    <s v="Actinopterygii"/>
    <s v="Serranidae"/>
    <s v="Cephalopholis"/>
    <s v="argus"/>
    <s v="Cephalopholis_argus"/>
    <s v="Cephalopholis_argus"/>
    <x v="5"/>
    <x v="8"/>
    <x v="8"/>
    <n v="11"/>
    <m/>
    <n v="12"/>
    <n v="8"/>
    <n v="4"/>
    <n v="130"/>
    <n v="430"/>
    <s v="Hiatt&amp;Stras_1960"/>
    <m/>
  </r>
  <r>
    <m/>
    <s v="Eniwetok"/>
    <s v="Actinopterygii"/>
    <s v="Serranidae"/>
    <s v="Anyperodon"/>
    <s v="leucogrammicus"/>
    <s v="Anyperodon_leucogrammicus"/>
    <s v="Anyperodon_leucogrammicus"/>
    <x v="2"/>
    <x v="2"/>
    <x v="13"/>
    <n v="33"/>
    <m/>
    <n v="5"/>
    <n v="2"/>
    <n v="3"/>
    <n v="230"/>
    <n v="350"/>
    <s v="Hiatt&amp;Stras_1960"/>
    <m/>
  </r>
  <r>
    <m/>
    <s v="Eniwetok"/>
    <s v="Actinopterygii"/>
    <s v="Serranidae"/>
    <s v="Anyperodon"/>
    <s v="leucogrammicus"/>
    <s v="Anyperodon_leucogrammicus"/>
    <s v="Anyperodon_leucogrammicus"/>
    <x v="2"/>
    <x v="2"/>
    <x v="116"/>
    <n v="33"/>
    <m/>
    <n v="5"/>
    <n v="2"/>
    <n v="3"/>
    <n v="230"/>
    <n v="350"/>
    <s v="Hiatt&amp;Stras_1960"/>
    <m/>
  </r>
  <r>
    <m/>
    <s v="Eniwetok"/>
    <s v="Actinopterygii"/>
    <s v="Serranidae"/>
    <s v="Anyperodon"/>
    <s v="leucogrammicus"/>
    <s v="Anyperodon_leucogrammicus"/>
    <s v="Anyperodon_leucogrammicus"/>
    <x v="6"/>
    <x v="10"/>
    <x v="11"/>
    <n v="33"/>
    <m/>
    <n v="5"/>
    <n v="2"/>
    <n v="3"/>
    <n v="230"/>
    <n v="350"/>
    <s v="Hiatt&amp;Stras_1960"/>
    <m/>
  </r>
  <r>
    <m/>
    <s v="Eniwetok"/>
    <s v="Actinopterygii"/>
    <s v="Serranidae"/>
    <s v="Plectropomus"/>
    <s v="truncatus"/>
    <s v="Plectropomus_truncatus"/>
    <s v="Plectropomus_truncatus"/>
    <x v="2"/>
    <x v="2"/>
    <x v="117"/>
    <n v="100"/>
    <m/>
    <n v="3"/>
    <n v="2"/>
    <n v="1"/>
    <n v="295"/>
    <n v="600"/>
    <s v="Hiatt&amp;Stras_1960"/>
    <m/>
  </r>
  <r>
    <m/>
    <s v="Arno_Eniwetok"/>
    <s v="Actinopterygii"/>
    <s v="Plesiopidae"/>
    <s v="Plesiops"/>
    <s v="melas"/>
    <s v="Plesiops_melas"/>
    <s v="Plesiops_coeruleolineatus "/>
    <x v="3"/>
    <x v="6"/>
    <x v="21"/>
    <n v="33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3"/>
    <x v="30"/>
    <x v="118"/>
    <n v="13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3"/>
    <x v="6"/>
    <x v="16"/>
    <n v="6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3"/>
    <x v="4"/>
    <x v="60"/>
    <n v="6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3"/>
    <x v="4"/>
    <x v="20"/>
    <n v="6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2"/>
    <x v="2"/>
    <x v="13"/>
    <n v="20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2"/>
    <x v="2"/>
    <x v="99"/>
    <n v="13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4"/>
    <x v="18"/>
    <x v="119"/>
    <n v="20"/>
    <m/>
    <n v="16"/>
    <n v="1"/>
    <n v="15"/>
    <n v="36"/>
    <n v="58"/>
    <s v="Hiatt&amp;Stras_1960"/>
    <m/>
  </r>
  <r>
    <m/>
    <s v="Arno_Eniwetok"/>
    <s v="Actinopterygii"/>
    <s v="Plesiopidae"/>
    <s v="Plesiops"/>
    <s v="melas"/>
    <s v="Plesiops_melas"/>
    <s v="Plesiops_coeruleolineatus "/>
    <x v="0"/>
    <x v="16"/>
    <x v="36"/>
    <n v="6"/>
    <m/>
    <n v="16"/>
    <n v="1"/>
    <n v="15"/>
    <n v="36"/>
    <n v="58"/>
    <s v="Hiatt&amp;Stras_1960"/>
    <m/>
  </r>
  <r>
    <m/>
    <s v="Arno"/>
    <s v="Actinopterygii"/>
    <s v="Plesiopidae"/>
    <s v="Plesiops"/>
    <s v="nigricans"/>
    <s v="Plesiops_nigricans"/>
    <s v="Plesiops_nigricans"/>
    <x v="3"/>
    <x v="6"/>
    <x v="21"/>
    <n v="50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3"/>
    <x v="6"/>
    <x v="120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3"/>
    <x v="6"/>
    <x v="16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3"/>
    <x v="30"/>
    <x v="121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3"/>
    <x v="30"/>
    <x v="122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3"/>
    <x v="20"/>
    <x v="61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3"/>
    <x v="3"/>
    <x v="3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2"/>
    <x v="2"/>
    <x v="13"/>
    <n v="34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2"/>
    <x v="2"/>
    <x v="123"/>
    <n v="17"/>
    <m/>
    <n v="6"/>
    <n v="0"/>
    <n v="6"/>
    <n v="74"/>
    <n v="119"/>
    <s v="Hiatt&amp;Stras_1960"/>
    <m/>
  </r>
  <r>
    <m/>
    <s v="Arno"/>
    <s v="Actinopterygii"/>
    <s v="Plesiopidae"/>
    <s v="Plesiops"/>
    <s v="nigricans"/>
    <s v="Plesiops_nigricans"/>
    <s v="Plesiops_nigricans"/>
    <x v="2"/>
    <x v="2"/>
    <x v="40"/>
    <n v="17"/>
    <m/>
    <n v="6"/>
    <n v="0"/>
    <n v="6"/>
    <n v="74"/>
    <n v="119"/>
    <s v="Hiatt&amp;Stras_1960"/>
    <m/>
  </r>
  <r>
    <m/>
    <s v="Arno_Bikini"/>
    <s v="Actinopterygii"/>
    <s v="Serranidae"/>
    <s v="Pseudogramma"/>
    <s v="polyacantha"/>
    <s v="Pseudogramma_polyacantha"/>
    <s v="Pseudogramma_polyacantha"/>
    <x v="3"/>
    <x v="4"/>
    <x v="9"/>
    <n v="54"/>
    <m/>
    <n v="16"/>
    <n v="5"/>
    <n v="11"/>
    <n v="28"/>
    <n v="65"/>
    <s v="Hiatt&amp;Stras_1960"/>
    <m/>
  </r>
  <r>
    <m/>
    <s v="Arno_Bikini"/>
    <s v="Actinopterygii"/>
    <s v="Serranidae"/>
    <s v="Pseudogramma"/>
    <s v="polyacantha"/>
    <s v="Pseudogramma_polyacantha"/>
    <s v="Pseudogramma_polyacantha"/>
    <x v="3"/>
    <x v="6"/>
    <x v="21"/>
    <n v="27"/>
    <m/>
    <n v="16"/>
    <n v="5"/>
    <n v="11"/>
    <n v="28"/>
    <n v="65"/>
    <s v="Hiatt&amp;Stras_1960"/>
    <m/>
  </r>
  <r>
    <m/>
    <s v="Arno_Bikini"/>
    <s v="Actinopterygii"/>
    <s v="Serranidae"/>
    <s v="Pseudogramma"/>
    <s v="polyacantha"/>
    <s v="Pseudogramma_polyacantha"/>
    <s v="Pseudogramma_polyacantha"/>
    <x v="3"/>
    <x v="6"/>
    <x v="16"/>
    <n v="9"/>
    <m/>
    <n v="16"/>
    <n v="5"/>
    <n v="11"/>
    <n v="28"/>
    <n v="65"/>
    <s v="Hiatt&amp;Stras_1960"/>
    <m/>
  </r>
  <r>
    <m/>
    <s v="Arno_Bikini"/>
    <s v="Actinopterygii"/>
    <s v="Serranidae"/>
    <s v="Pseudogramma"/>
    <s v="polyacantha"/>
    <s v="Pseudogramma_polyacantha"/>
    <s v="Pseudogramma_polyacantha"/>
    <x v="2"/>
    <x v="2"/>
    <x v="13"/>
    <n v="9"/>
    <m/>
    <n v="16"/>
    <n v="5"/>
    <n v="11"/>
    <n v="28"/>
    <n v="65"/>
    <s v="Hiatt&amp;Stras_1960"/>
    <m/>
  </r>
  <r>
    <m/>
    <s v="Arno"/>
    <s v="Actinopterygii"/>
    <s v="Pseudochromidae"/>
    <s v="Pseudochromis"/>
    <s v="tapeinosoma"/>
    <s v="Pseudochromis_tapeinosoma"/>
    <s v="Pseudochromis_tapeinosoma"/>
    <x v="3"/>
    <x v="9"/>
    <x v="124"/>
    <n v="100"/>
    <m/>
    <n v="2"/>
    <n v="0"/>
    <n v="2"/>
    <n v="29"/>
    <n v="37"/>
    <s v="Hiatt&amp;Stras_1960"/>
    <m/>
  </r>
  <r>
    <m/>
    <s v="Arno"/>
    <s v="Actinopterygii"/>
    <s v="Pseudochromidae"/>
    <s v="Pseudochromis"/>
    <s v="tapeinosoma"/>
    <s v="Pseudochromis_tapeinosoma"/>
    <s v="Pseudochromis_tapeinosoma"/>
    <x v="3"/>
    <x v="6"/>
    <x v="21"/>
    <n v="100"/>
    <m/>
    <n v="2"/>
    <n v="0"/>
    <n v="2"/>
    <n v="29"/>
    <n v="37"/>
    <s v="Hiatt&amp;Stras_1960"/>
    <m/>
  </r>
  <r>
    <m/>
    <s v="Arno"/>
    <s v="Actinopterygii"/>
    <s v="Pseudochromidae"/>
    <s v="Pseudochromis"/>
    <s v="tapeinosoma"/>
    <s v="Pseudochromis_tapeinosoma"/>
    <s v="Pseudochromis_tapeinosoma"/>
    <x v="3"/>
    <x v="25"/>
    <x v="76"/>
    <n v="100"/>
    <m/>
    <n v="2"/>
    <n v="0"/>
    <n v="2"/>
    <n v="29"/>
    <n v="37"/>
    <s v="Hiatt&amp;Stras_1960"/>
    <m/>
  </r>
  <r>
    <m/>
    <s v="Arno"/>
    <s v="Actinopterygii"/>
    <s v="Pseudochromidae"/>
    <s v="Pseudochromis"/>
    <s v="tapeinosoma"/>
    <s v="Pseudochromis_tapeinosoma"/>
    <s v="Pseudochromis_tapeinosoma"/>
    <x v="3"/>
    <x v="3"/>
    <x v="3"/>
    <n v="100"/>
    <m/>
    <n v="2"/>
    <n v="0"/>
    <n v="2"/>
    <n v="29"/>
    <n v="37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4"/>
    <x v="9"/>
    <n v="2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4"/>
    <x v="20"/>
    <n v="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6"/>
    <x v="16"/>
    <n v="2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6"/>
    <x v="27"/>
    <n v="20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6"/>
    <x v="59"/>
    <n v="20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14"/>
    <x v="28"/>
    <n v="13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14"/>
    <x v="32"/>
    <n v="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3"/>
    <x v="3"/>
    <x v="3"/>
    <n v="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5"/>
    <x v="8"/>
    <x v="125"/>
    <n v="20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5"/>
    <x v="8"/>
    <x v="126"/>
    <n v="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4"/>
    <x v="12"/>
    <x v="127"/>
    <n v="6"/>
    <m/>
    <n v="16"/>
    <n v="1"/>
    <n v="15"/>
    <n v="75"/>
    <n v="180"/>
    <s v="Hiatt&amp;Stras_1960"/>
    <m/>
  </r>
  <r>
    <m/>
    <s v="Bikini_Eniwetok"/>
    <s v="Actinopterygii"/>
    <s v="Pemperidae"/>
    <s v="Pempheris"/>
    <s v="oualensis"/>
    <s v="Pempheris_oualensis"/>
    <s v="Pempheris_oualensis"/>
    <x v="2"/>
    <x v="2"/>
    <x v="128"/>
    <n v="6"/>
    <m/>
    <n v="16"/>
    <n v="1"/>
    <n v="15"/>
    <n v="75"/>
    <n v="180"/>
    <s v="Hiatt&amp;Stras_1960"/>
    <m/>
  </r>
  <r>
    <m/>
    <s v="Eniwetok"/>
    <s v="Actinopterygii"/>
    <s v="Lutjanidae"/>
    <s v="Lutjanus"/>
    <s v="monostigmus"/>
    <s v="Lutjanus_monostigmus"/>
    <s v="Lutjanus_monostigma"/>
    <x v="2"/>
    <x v="2"/>
    <x v="116"/>
    <n v="100"/>
    <m/>
    <n v="3"/>
    <n v="2"/>
    <n v="1"/>
    <n v="345"/>
    <n v="365"/>
    <s v="Hiatt&amp;Stras_1960"/>
    <m/>
  </r>
  <r>
    <m/>
    <s v="Bikini"/>
    <s v="Actinopterygii"/>
    <s v="Lutjanidae"/>
    <s v="Lutjanus"/>
    <s v="bohar"/>
    <s v="Lutjanus_bohar"/>
    <s v="Lutjanus_bohar"/>
    <x v="2"/>
    <x v="2"/>
    <x v="13"/>
    <n v="100"/>
    <m/>
    <n v="2"/>
    <n v="1"/>
    <n v="1"/>
    <n v="470"/>
    <n v="550"/>
    <s v="Hiatt&amp;Stras_1960"/>
    <m/>
  </r>
  <r>
    <m/>
    <s v="Arno_Eniwetok"/>
    <s v="Actinopterygii"/>
    <s v="Lutjanidae"/>
    <s v="Lutjanus"/>
    <s v="vitta"/>
    <s v="Lutjanus_vitta"/>
    <s v="Lutjanus_vitta"/>
    <x v="3"/>
    <x v="4"/>
    <x v="9"/>
    <n v="38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3"/>
    <x v="6"/>
    <x v="18"/>
    <n v="27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3"/>
    <x v="6"/>
    <x v="21"/>
    <n v="27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3"/>
    <x v="14"/>
    <x v="28"/>
    <n v="5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2"/>
    <x v="2"/>
    <x v="13"/>
    <n v="11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2"/>
    <x v="2"/>
    <x v="108"/>
    <n v="11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5"/>
    <x v="8"/>
    <x v="8"/>
    <n v="5"/>
    <m/>
    <n v="26"/>
    <n v="8"/>
    <n v="18"/>
    <n v="161"/>
    <n v="255"/>
    <s v="Hiatt&amp;Stras_1960"/>
    <m/>
  </r>
  <r>
    <m/>
    <s v="Arno_Eniwetok"/>
    <s v="Actinopterygii"/>
    <s v="Lutjanidae"/>
    <s v="Lutjanus"/>
    <s v="vitta"/>
    <s v="Lutjanus_vitta"/>
    <s v="Lutjanus_vitta"/>
    <x v="7"/>
    <x v="11"/>
    <x v="12"/>
    <n v="5"/>
    <m/>
    <n v="26"/>
    <n v="8"/>
    <n v="18"/>
    <n v="161"/>
    <n v="255"/>
    <s v="Hiatt&amp;Stras_1960"/>
    <m/>
  </r>
  <r>
    <m/>
    <s v="Arno"/>
    <s v="Actinopterygii"/>
    <s v="Lutjanidae"/>
    <s v="Lutjanus"/>
    <s v="vaigiensis"/>
    <s v="Lutjanus_vaigiensis"/>
    <s v="Lutjanus_fulvus"/>
    <x v="3"/>
    <x v="6"/>
    <x v="21"/>
    <n v="50"/>
    <m/>
    <n v="6"/>
    <n v="0"/>
    <n v="6"/>
    <n v="33"/>
    <n v="58"/>
    <s v="Hiatt&amp;Stras_1960"/>
    <m/>
  </r>
  <r>
    <m/>
    <s v="Arno"/>
    <s v="Actinopterygii"/>
    <s v="Lutjanidae"/>
    <s v="Lutjanus"/>
    <s v="vaigiensis"/>
    <s v="Lutjanus_vaigiensis"/>
    <s v="Lutjanus_fulvus"/>
    <x v="3"/>
    <x v="19"/>
    <x v="58"/>
    <n v="33"/>
    <m/>
    <n v="6"/>
    <n v="0"/>
    <n v="6"/>
    <n v="33"/>
    <n v="58"/>
    <s v="Hiatt&amp;Stras_1960"/>
    <m/>
  </r>
  <r>
    <m/>
    <s v="Arno"/>
    <s v="Actinopterygii"/>
    <s v="Lutjanidae"/>
    <s v="Lutjanus"/>
    <s v="vaigiensis"/>
    <s v="Lutjanus_vaigiensis"/>
    <s v="Lutjanus_fulvus"/>
    <x v="3"/>
    <x v="4"/>
    <x v="9"/>
    <n v="17"/>
    <m/>
    <n v="6"/>
    <n v="0"/>
    <n v="6"/>
    <n v="33"/>
    <n v="58"/>
    <s v="Hiatt&amp;Stras_1960"/>
    <m/>
  </r>
  <r>
    <m/>
    <s v="Arno"/>
    <s v="Actinopterygii"/>
    <s v="Lutjanidae"/>
    <s v="Lutjanus"/>
    <s v="vaigiensis"/>
    <s v="Lutjanus_vaigiensis"/>
    <s v="Lutjanus_fulvus"/>
    <x v="3"/>
    <x v="14"/>
    <x v="28"/>
    <n v="17"/>
    <m/>
    <n v="6"/>
    <n v="0"/>
    <n v="6"/>
    <n v="33"/>
    <n v="58"/>
    <s v="Hiatt&amp;Stras_1960"/>
    <m/>
  </r>
  <r>
    <m/>
    <s v="Arno"/>
    <s v="Actinopterygii"/>
    <s v="Lutjanidae"/>
    <s v="Lutjanus"/>
    <s v="vaigiensis"/>
    <s v="Lutjanus_vaigiensis"/>
    <s v="Lutjanus_fulvus"/>
    <x v="2"/>
    <x v="2"/>
    <x v="13"/>
    <n v="50"/>
    <m/>
    <n v="6"/>
    <n v="0"/>
    <n v="6"/>
    <n v="33"/>
    <n v="58"/>
    <s v="Hiatt&amp;Stras_1960"/>
    <m/>
  </r>
  <r>
    <m/>
    <s v="Arno_Eniwetok"/>
    <s v="Actinopterygii"/>
    <s v="Lutjanidae"/>
    <s v="Lutjanus"/>
    <s v="gibbus"/>
    <s v="Lutjanus_gibbus"/>
    <s v="Lutjanus_gibbus"/>
    <x v="3"/>
    <x v="6"/>
    <x v="16"/>
    <n v="60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6"/>
    <x v="18"/>
    <n v="17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6"/>
    <x v="129"/>
    <n v="8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6"/>
    <x v="65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30"/>
    <x v="130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4"/>
    <x v="20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4"/>
    <x v="131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3"/>
    <x v="4"/>
    <x v="9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4"/>
    <x v="27"/>
    <x v="78"/>
    <n v="13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4"/>
    <x v="12"/>
    <x v="14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4"/>
    <x v="18"/>
    <x v="132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7"/>
    <x v="11"/>
    <x v="12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8"/>
    <x v="31"/>
    <x v="133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5"/>
    <x v="8"/>
    <x v="8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12"/>
    <x v="32"/>
    <x v="134"/>
    <n v="4"/>
    <m/>
    <n v="33"/>
    <n v="10"/>
    <n v="23"/>
    <n v="175"/>
    <n v="260"/>
    <s v="Hiatt&amp;Stras_1960"/>
    <m/>
  </r>
  <r>
    <m/>
    <s v="Arno_Eniwetok"/>
    <s v="Actinopterygii"/>
    <s v="Lutjanidae"/>
    <s v="Lutjanus"/>
    <s v="gibbus"/>
    <s v="Lutjanus_gibbus"/>
    <s v="Lutjanus_gibbus"/>
    <x v="2"/>
    <x v="2"/>
    <x v="53"/>
    <n v="4"/>
    <m/>
    <n v="33"/>
    <n v="10"/>
    <n v="23"/>
    <n v="175"/>
    <n v="260"/>
    <s v="Hiatt&amp;Stras_1960"/>
    <m/>
  </r>
  <r>
    <m/>
    <s v="Arno"/>
    <s v="Actinopterygii"/>
    <s v="Nemipteridae"/>
    <s v="Scolopsis"/>
    <s v="cancellatus"/>
    <s v="Scolopsis_cancellatus"/>
    <s v="Scolopsis_lineata"/>
    <x v="3"/>
    <x v="6"/>
    <x v="21"/>
    <n v="50"/>
    <m/>
    <n v="3"/>
    <n v="1"/>
    <n v="2"/>
    <n v="40"/>
    <n v="137"/>
    <s v="Hiatt&amp;Stras_1960"/>
    <m/>
  </r>
  <r>
    <m/>
    <s v="Arno"/>
    <s v="Actinopterygii"/>
    <s v="Nemipteridae"/>
    <s v="Scolopsis"/>
    <s v="cancellatus"/>
    <s v="Scolopsis_cancellatus"/>
    <s v="Scolopsis_lineata"/>
    <x v="0"/>
    <x v="15"/>
    <x v="31"/>
    <n v="50"/>
    <m/>
    <n v="3"/>
    <n v="1"/>
    <n v="2"/>
    <n v="40"/>
    <n v="137"/>
    <s v="Hiatt&amp;Stras_1960"/>
    <m/>
  </r>
  <r>
    <m/>
    <s v="Arno_Eniwetok"/>
    <s v="Actinopterygii"/>
    <s v="Lethrinidae"/>
    <s v="Gymnocranius"/>
    <s v="griseus"/>
    <s v="Gymnocranius_griseus"/>
    <s v="Gymnocranius_griseus"/>
    <x v="3"/>
    <x v="6"/>
    <x v="56"/>
    <s v="NA"/>
    <m/>
    <n v="2"/>
    <n v="0"/>
    <n v="2"/>
    <n v="298"/>
    <n v="375"/>
    <s v="Hiatt&amp;Stras_1960"/>
    <m/>
  </r>
  <r>
    <m/>
    <s v="Arno_Eniwetok"/>
    <s v="Actinopterygii"/>
    <s v="Lethrinidae"/>
    <s v="Gymnocranius"/>
    <s v="griseus"/>
    <s v="Gymnocranius_griseus"/>
    <s v="Gymnocranius_griseus"/>
    <x v="3"/>
    <x v="6"/>
    <x v="16"/>
    <s v="NA"/>
    <m/>
    <n v="2"/>
    <n v="0"/>
    <n v="2"/>
    <n v="298"/>
    <n v="375"/>
    <s v="Hiatt&amp;Stras_1960"/>
    <m/>
  </r>
  <r>
    <m/>
    <s v="Arno_Eniwetok"/>
    <s v="Actinopterygii"/>
    <s v="Lethrinidae"/>
    <s v="Gymnocranius"/>
    <s v="griseus"/>
    <s v="Gymnocranius_griseus"/>
    <s v="Gymnocranius_griseus"/>
    <x v="8"/>
    <x v="31"/>
    <x v="135"/>
    <s v="NA"/>
    <m/>
    <n v="2"/>
    <n v="0"/>
    <n v="2"/>
    <n v="298"/>
    <n v="375"/>
    <s v="Hiatt&amp;Stras_1960"/>
    <m/>
  </r>
  <r>
    <m/>
    <s v="Arno_Eniwetok"/>
    <s v="Actinopterygii"/>
    <s v="Lethrinidae"/>
    <s v="Gymnocranius"/>
    <s v="griseus"/>
    <s v="Gymnocranius_griseus"/>
    <s v="Gymnocranius_griseus"/>
    <x v="8"/>
    <x v="13"/>
    <x v="136"/>
    <s v="NA"/>
    <m/>
    <n v="2"/>
    <n v="0"/>
    <n v="2"/>
    <n v="298"/>
    <n v="375"/>
    <s v="Hiatt&amp;Stras_1960"/>
    <m/>
  </r>
  <r>
    <m/>
    <s v="Arno_Eniwetok"/>
    <s v="Actinopterygii"/>
    <s v="Lethrinidae"/>
    <s v="Gymnocranius"/>
    <s v="griseus"/>
    <s v="Gymnocranius_griseus"/>
    <s v="Gymnocranius_griseus"/>
    <x v="4"/>
    <x v="26"/>
    <x v="77"/>
    <s v="NA"/>
    <m/>
    <n v="2"/>
    <n v="0"/>
    <n v="2"/>
    <n v="298"/>
    <n v="375"/>
    <s v="Hiatt&amp;Stras_1960"/>
    <m/>
  </r>
  <r>
    <m/>
    <s v="Eniwetok"/>
    <s v="Actinopterygii"/>
    <s v="Lethrinidae"/>
    <s v="Lethrinus"/>
    <s v="microdon"/>
    <s v="Lethrinus_microdon"/>
    <s v="Lethrinus_microdon"/>
    <x v="3"/>
    <x v="6"/>
    <x v="67"/>
    <n v="100"/>
    <m/>
    <n v="2"/>
    <n v="0"/>
    <n v="2"/>
    <n v="270"/>
    <n v="340"/>
    <s v="Hiatt&amp;Stras_1960"/>
    <m/>
  </r>
  <r>
    <m/>
    <s v="Eniwetok"/>
    <s v="Actinopterygii"/>
    <s v="Lethrinidae"/>
    <s v="Lethrinus"/>
    <s v="microdon"/>
    <s v="Lethrinus_microdon"/>
    <s v="Lethrinus_microdon"/>
    <x v="3"/>
    <x v="6"/>
    <x v="18"/>
    <n v="100"/>
    <m/>
    <n v="2"/>
    <n v="0"/>
    <n v="2"/>
    <n v="270"/>
    <n v="340"/>
    <s v="Hiatt&amp;Stras_1960"/>
    <m/>
  </r>
  <r>
    <m/>
    <s v="Eniwetok"/>
    <s v="Actinopterygii"/>
    <s v="Lethrinidae"/>
    <s v="Lethrinus"/>
    <s v="microdon"/>
    <s v="Lethrinus_microdon"/>
    <s v="Lethrinus_microdon"/>
    <x v="3"/>
    <x v="6"/>
    <x v="21"/>
    <n v="100"/>
    <m/>
    <n v="2"/>
    <n v="0"/>
    <n v="2"/>
    <n v="270"/>
    <n v="340"/>
    <s v="Hiatt&amp;Stras_1960"/>
    <m/>
  </r>
  <r>
    <m/>
    <s v="Eniwetok"/>
    <s v="Actinopterygii"/>
    <s v="Lethrinidae"/>
    <s v="Lethrinus"/>
    <s v="microdon"/>
    <s v="Lethrinus_microdon"/>
    <s v="Lethrinus_microdon"/>
    <x v="2"/>
    <x v="2"/>
    <x v="13"/>
    <n v="100"/>
    <m/>
    <n v="2"/>
    <n v="0"/>
    <n v="2"/>
    <n v="270"/>
    <n v="340"/>
    <s v="Hiatt&amp;Stras_1960"/>
    <m/>
  </r>
  <r>
    <m/>
    <s v="Eniwetok"/>
    <s v="Actinopterygii"/>
    <s v="Lutjanidae"/>
    <s v="Aprion"/>
    <s v="virescens"/>
    <s v="Aprion_virescens"/>
    <s v="Aprion_virescens"/>
    <x v="1"/>
    <x v="1"/>
    <x v="1"/>
    <s v="NA"/>
    <m/>
    <n v="3"/>
    <n v="3"/>
    <n v="0"/>
    <n v="540"/>
    <n v="760"/>
    <s v="Hiatt&amp;Stras_1960"/>
    <m/>
  </r>
  <r>
    <m/>
    <s v="Bikini"/>
    <s v="Actinopterygii"/>
    <s v="Lethrinidae"/>
    <s v="Gnathodentex"/>
    <s v="aureolineatus"/>
    <s v="Gnathodentex_aureolineatus"/>
    <s v="Gnathodentex_aureolineatus"/>
    <x v="3"/>
    <x v="6"/>
    <x v="16"/>
    <n v="100"/>
    <m/>
    <n v="4"/>
    <n v="0"/>
    <n v="4"/>
    <n v="160"/>
    <n v="180"/>
    <s v="Hiatt&amp;Stras_1960"/>
    <m/>
  </r>
  <r>
    <m/>
    <s v="Bikini"/>
    <s v="Actinopterygii"/>
    <s v="Lethrinidae"/>
    <s v="Gnathodentex"/>
    <s v="aureolineatus"/>
    <s v="Gnathodentex_aureolineatus"/>
    <s v="Gnathodentex_aureolineatus"/>
    <x v="4"/>
    <x v="18"/>
    <x v="69"/>
    <n v="75"/>
    <m/>
    <n v="4"/>
    <n v="0"/>
    <n v="4"/>
    <n v="160"/>
    <n v="180"/>
    <s v="Hiatt&amp;Stras_1960"/>
    <m/>
  </r>
  <r>
    <m/>
    <s v="Bikini"/>
    <s v="Actinopterygii"/>
    <s v="Lethrinidae"/>
    <s v="Gnathodentex"/>
    <s v="aureolineatus"/>
    <s v="Gnathodentex_aureolineatus"/>
    <s v="Gnathodentex_aureolineatus"/>
    <x v="5"/>
    <x v="8"/>
    <x v="8"/>
    <n v="25"/>
    <m/>
    <n v="4"/>
    <n v="0"/>
    <n v="4"/>
    <n v="160"/>
    <n v="180"/>
    <s v="Hiatt&amp;Stras_1960"/>
    <m/>
  </r>
  <r>
    <m/>
    <s v="Bikini"/>
    <s v="Actinopterygii"/>
    <s v="Lethrinidae"/>
    <s v="Gnathodentex"/>
    <s v="aureolineatus"/>
    <s v="Gnathodentex_aureolineatus"/>
    <s v="Gnathodentex_aureolineatus"/>
    <x v="2"/>
    <x v="2"/>
    <x v="137"/>
    <n v="25"/>
    <m/>
    <n v="4"/>
    <n v="0"/>
    <n v="4"/>
    <n v="160"/>
    <n v="180"/>
    <s v="Hiatt&amp;Stras_1960"/>
    <m/>
  </r>
  <r>
    <m/>
    <s v="Bikini"/>
    <s v="Actinopterygii"/>
    <s v="Lethrinidae"/>
    <s v="Gnathodentex"/>
    <s v="aureolineatus"/>
    <s v="Gnathodentex_aureolineatus"/>
    <s v="Gnathodentex_aureolineatus"/>
    <x v="2"/>
    <x v="2"/>
    <x v="13"/>
    <n v="25"/>
    <m/>
    <n v="4"/>
    <n v="0"/>
    <n v="4"/>
    <n v="160"/>
    <n v="180"/>
    <s v="Hiatt&amp;Stras_1960"/>
    <m/>
  </r>
  <r>
    <m/>
    <s v="Arno"/>
    <s v="Actinopterygii"/>
    <s v="Gerreidae"/>
    <s v="Gerres"/>
    <s v="argyreus"/>
    <s v="Gerres_argyreus"/>
    <s v="Gerres_argyreus"/>
    <x v="3"/>
    <x v="25"/>
    <x v="76"/>
    <n v="100"/>
    <m/>
    <n v="2"/>
    <n v="0"/>
    <n v="2"/>
    <n v="133"/>
    <n v="186"/>
    <s v="Hiatt&amp;Stras_1960"/>
    <m/>
  </r>
  <r>
    <m/>
    <s v="Arno"/>
    <s v="Actinopterygii"/>
    <s v="Gerreidae"/>
    <s v="Gerres"/>
    <s v="argyreus"/>
    <s v="Gerres_argyreus"/>
    <s v="Gerres_argyreus"/>
    <x v="3"/>
    <x v="5"/>
    <x v="5"/>
    <n v="100"/>
    <m/>
    <n v="2"/>
    <n v="0"/>
    <n v="2"/>
    <n v="133"/>
    <n v="186"/>
    <s v="Hiatt&amp;Stras_1960"/>
    <m/>
  </r>
  <r>
    <m/>
    <s v="Arno"/>
    <s v="Actinopterygii"/>
    <s v="Gerreidae"/>
    <s v="Gerres"/>
    <s v="argyreus"/>
    <s v="Gerres_argyreus"/>
    <s v="Gerres_argyreus"/>
    <x v="5"/>
    <x v="8"/>
    <x v="8"/>
    <n v="100"/>
    <m/>
    <n v="2"/>
    <n v="0"/>
    <n v="2"/>
    <n v="133"/>
    <n v="186"/>
    <s v="Hiatt&amp;Stras_1960"/>
    <m/>
  </r>
  <r>
    <m/>
    <s v="Arno"/>
    <s v="Actinopterygii"/>
    <s v="Gerreidae"/>
    <s v="Gerres"/>
    <s v="argyreus"/>
    <s v="Gerres_argyreus"/>
    <s v="Gerres_argyreus"/>
    <x v="6"/>
    <x v="10"/>
    <x v="45"/>
    <n v="100"/>
    <m/>
    <n v="2"/>
    <n v="0"/>
    <n v="2"/>
    <n v="133"/>
    <n v="186"/>
    <s v="Hiatt&amp;Stras_1960"/>
    <m/>
  </r>
  <r>
    <m/>
    <s v="Arno"/>
    <s v="Actinopterygii"/>
    <s v="Gerreidae"/>
    <s v="Gerres"/>
    <s v="argyreus"/>
    <s v="Gerres_argyreus"/>
    <s v="Gerres_argyreus"/>
    <x v="9"/>
    <x v="21"/>
    <x v="138"/>
    <n v="100"/>
    <m/>
    <n v="2"/>
    <n v="0"/>
    <n v="2"/>
    <n v="133"/>
    <n v="186"/>
    <s v="Hiatt&amp;Stras_1960"/>
    <m/>
  </r>
  <r>
    <m/>
    <s v="Arno"/>
    <s v="Actinopterygii"/>
    <s v="Gerreidae"/>
    <s v="Gerres"/>
    <s v="argyreus"/>
    <s v="Gerres_argyreus"/>
    <s v="Gerres_argyreus"/>
    <x v="0"/>
    <x v="16"/>
    <x v="36"/>
    <n v="100"/>
    <m/>
    <n v="2"/>
    <n v="0"/>
    <n v="2"/>
    <n v="133"/>
    <n v="186"/>
    <s v="Hiatt&amp;Stras_1960"/>
    <m/>
  </r>
  <r>
    <m/>
    <s v="Arno_Eniwetok"/>
    <s v="Actinopterygii"/>
    <s v="Lethrinidae"/>
    <s v="Monotaxis"/>
    <s v="grandoculis"/>
    <s v="Monotaxis_grandoculis"/>
    <s v="Monotaxis_grandoculis"/>
    <x v="4"/>
    <x v="18"/>
    <x v="139"/>
    <n v="100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4"/>
    <x v="26"/>
    <x v="77"/>
    <n v="71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3"/>
    <x v="6"/>
    <x v="21"/>
    <n v="42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3"/>
    <x v="6"/>
    <x v="18"/>
    <n v="28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3"/>
    <x v="6"/>
    <x v="65"/>
    <n v="14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3"/>
    <x v="30"/>
    <x v="118"/>
    <n v="28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8"/>
    <x v="13"/>
    <x v="140"/>
    <n v="14"/>
    <m/>
    <n v="8"/>
    <n v="1"/>
    <n v="7"/>
    <n v="95"/>
    <n v="250"/>
    <s v="Hiatt&amp;Stras_1960"/>
    <m/>
  </r>
  <r>
    <m/>
    <s v="Arno_Eniwetok"/>
    <s v="Actinopterygii"/>
    <s v="Lethrinidae"/>
    <s v="Monotaxis"/>
    <s v="grandoculis"/>
    <s v="Monotaxis_grandoculis"/>
    <s v="Monotaxis_grandoculis"/>
    <x v="5"/>
    <x v="8"/>
    <x v="8"/>
    <n v="14"/>
    <m/>
    <n v="8"/>
    <n v="1"/>
    <n v="7"/>
    <n v="95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0"/>
    <x v="15"/>
    <x v="31"/>
    <n v="42"/>
    <m/>
    <n v="34"/>
    <n v="11"/>
    <n v="23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2"/>
    <x v="2"/>
    <x v="13"/>
    <n v="28"/>
    <m/>
    <n v="34"/>
    <n v="12"/>
    <n v="22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5"/>
    <x v="8"/>
    <x v="8"/>
    <n v="14"/>
    <m/>
    <n v="34"/>
    <n v="13"/>
    <n v="21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5"/>
    <x v="8"/>
    <x v="141"/>
    <n v="4"/>
    <m/>
    <n v="34"/>
    <n v="14"/>
    <n v="20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3"/>
    <x v="4"/>
    <x v="9"/>
    <n v="14"/>
    <m/>
    <n v="34"/>
    <n v="15"/>
    <n v="19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3"/>
    <x v="6"/>
    <x v="21"/>
    <n v="9"/>
    <m/>
    <n v="34"/>
    <n v="16"/>
    <n v="18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3"/>
    <x v="30"/>
    <x v="118"/>
    <n v="9"/>
    <m/>
    <n v="34"/>
    <n v="17"/>
    <n v="17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3"/>
    <x v="3"/>
    <x v="142"/>
    <n v="9"/>
    <m/>
    <n v="34"/>
    <n v="18"/>
    <n v="16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4"/>
    <x v="26"/>
    <x v="143"/>
    <n v="14"/>
    <m/>
    <n v="34"/>
    <n v="19"/>
    <n v="15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4"/>
    <x v="18"/>
    <x v="119"/>
    <n v="9"/>
    <m/>
    <n v="34"/>
    <n v="20"/>
    <n v="14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8"/>
    <x v="13"/>
    <x v="140"/>
    <n v="9"/>
    <m/>
    <n v="34"/>
    <n v="21"/>
    <n v="13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7"/>
    <x v="11"/>
    <x v="12"/>
    <n v="4"/>
    <m/>
    <n v="34"/>
    <n v="22"/>
    <n v="12"/>
    <n v="81"/>
    <n v="250"/>
    <s v="Hiatt&amp;Stras_1960"/>
    <m/>
  </r>
  <r>
    <m/>
    <s v="Arno_Bikini_Eniwetok"/>
    <s v="Actinopterygii"/>
    <s v="Mullidae"/>
    <s v="Mulloidichthys"/>
    <s v="samoensis"/>
    <s v="Mulloidichthys_samoensis"/>
    <s v="Mulloidichthys_flavolineatus"/>
    <x v="0"/>
    <x v="16"/>
    <x v="144"/>
    <n v="14"/>
    <m/>
    <n v="34"/>
    <n v="23"/>
    <n v="11"/>
    <n v="81"/>
    <n v="2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6"/>
    <x v="16"/>
    <n v="17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6"/>
    <x v="67"/>
    <n v="12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4"/>
    <x v="9"/>
    <n v="33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4"/>
    <x v="60"/>
    <n v="17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4"/>
    <x v="98"/>
    <n v="17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3"/>
    <x v="142"/>
    <n v="12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3"/>
    <x v="83"/>
    <n v="8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3"/>
    <x v="145"/>
    <n v="4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5"/>
    <x v="5"/>
    <n v="8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33"/>
    <x v="146"/>
    <n v="8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19"/>
    <x v="58"/>
    <n v="4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3"/>
    <x v="20"/>
    <x v="61"/>
    <n v="4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2"/>
    <x v="2"/>
    <x v="13"/>
    <n v="20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4"/>
    <x v="18"/>
    <x v="147"/>
    <n v="12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5"/>
    <x v="8"/>
    <x v="8"/>
    <n v="4"/>
    <m/>
    <n v="27"/>
    <n v="3"/>
    <n v="24"/>
    <n v="46"/>
    <n v="150"/>
    <s v="Hiatt&amp;Stras_1960"/>
    <m/>
  </r>
  <r>
    <m/>
    <s v="Arno"/>
    <s v="Actinopterygii"/>
    <s v="Mullidae"/>
    <s v="Parupeneus"/>
    <s v="trifasciatus"/>
    <s v="Parupeneus_trifasciatus"/>
    <s v="Parupeneus_trifasciatus"/>
    <x v="6"/>
    <x v="10"/>
    <x v="11"/>
    <n v="8"/>
    <m/>
    <n v="27"/>
    <n v="3"/>
    <n v="24"/>
    <n v="46"/>
    <n v="150"/>
    <s v="Hiatt&amp;Stras_1960"/>
    <m/>
  </r>
  <r>
    <m/>
    <s v="Arno_Eniwetok"/>
    <s v="Actinopterygii"/>
    <s v="Mullidae"/>
    <s v="Parupeneus"/>
    <s v="barberinus"/>
    <s v="Parupeneus_barberinus"/>
    <s v="Parupeneus_barberinus"/>
    <x v="5"/>
    <x v="8"/>
    <x v="8"/>
    <n v="5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4"/>
    <x v="9"/>
    <n v="41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5"/>
    <x v="5"/>
    <n v="25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25"/>
    <x v="76"/>
    <n v="25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6"/>
    <x v="56"/>
    <n v="17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6"/>
    <x v="148"/>
    <n v="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6"/>
    <x v="16"/>
    <n v="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19"/>
    <x v="58"/>
    <n v="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3"/>
    <x v="3"/>
    <n v="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3"/>
    <x v="34"/>
    <x v="149"/>
    <n v="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6"/>
    <x v="10"/>
    <x v="11"/>
    <n v="8"/>
    <m/>
    <n v="12"/>
    <n v="0"/>
    <n v="12"/>
    <n v="60"/>
    <n v="390"/>
    <s v="Hiatt&amp;Stras_1960"/>
    <m/>
  </r>
  <r>
    <m/>
    <s v="Arno_Eniwetok"/>
    <s v="Actinopterygii"/>
    <s v="Mullidae"/>
    <s v="Parupeneus"/>
    <s v="barberinus"/>
    <s v="Parupeneus_barberinus"/>
    <s v="Parupeneus_barberinus"/>
    <x v="0"/>
    <x v="16"/>
    <x v="36"/>
    <n v="8"/>
    <m/>
    <n v="12"/>
    <n v="0"/>
    <n v="12"/>
    <n v="60"/>
    <n v="390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6"/>
    <x v="56"/>
    <n v="7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6"/>
    <x v="16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14"/>
    <x v="32"/>
    <n v="50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4"/>
    <x v="4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4"/>
    <x v="20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19"/>
    <x v="58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3"/>
    <x v="20"/>
    <x v="61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2"/>
    <x v="2"/>
    <x v="13"/>
    <n v="50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2"/>
    <x v="2"/>
    <x v="29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2"/>
    <x v="2"/>
    <x v="150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2"/>
    <x v="2"/>
    <x v="99"/>
    <n v="25"/>
    <m/>
    <n v="6"/>
    <n v="2"/>
    <n v="4"/>
    <n v="130"/>
    <n v="285"/>
    <s v="Hiatt&amp;Stras_1960"/>
    <m/>
  </r>
  <r>
    <m/>
    <s v="Bikini_Eniwetok"/>
    <s v="Actinopterygii"/>
    <s v="Mullidae"/>
    <s v="Parupeneus"/>
    <s v="cyclostomus"/>
    <s v="Parupeneus_cyclostomus"/>
    <s v="Parupeneus_cyclostomus"/>
    <x v="2"/>
    <x v="2"/>
    <x v="151"/>
    <n v="25"/>
    <m/>
    <n v="6"/>
    <n v="2"/>
    <n v="4"/>
    <n v="130"/>
    <n v="285"/>
    <s v="Hiatt&amp;Stras_1960"/>
    <m/>
  </r>
  <r>
    <m/>
    <s v="Eniwetok"/>
    <s v="Actinopterygii"/>
    <s v="Mullidae"/>
    <s v="Upeneus"/>
    <s v="arge"/>
    <s v="Upeneus_arge"/>
    <s v="Upeneus_taeniopterus "/>
    <x v="3"/>
    <x v="6"/>
    <x v="56"/>
    <s v="NA"/>
    <m/>
    <n v="2"/>
    <n v="0"/>
    <n v="2"/>
    <n v="260"/>
    <n v="270"/>
    <s v="Hiatt&amp;Stras_1960"/>
    <m/>
  </r>
  <r>
    <m/>
    <s v="Eniwetok"/>
    <s v="Actinopterygii"/>
    <s v="Mullidae"/>
    <s v="Upeneus"/>
    <s v="arge"/>
    <s v="Upeneus_arge"/>
    <s v="Upeneus_taeniopterus "/>
    <x v="3"/>
    <x v="6"/>
    <x v="152"/>
    <s v="NA"/>
    <m/>
    <n v="2"/>
    <n v="0"/>
    <n v="2"/>
    <n v="260"/>
    <n v="270"/>
    <s v="Hiatt&amp;Stras_1960"/>
    <m/>
  </r>
  <r>
    <m/>
    <s v="Eniwetok"/>
    <s v="Actinopterygii"/>
    <s v="Mullidae"/>
    <s v="Upeneus"/>
    <s v="arge"/>
    <s v="Upeneus_arge"/>
    <s v="Upeneus_taeniopterus "/>
    <x v="3"/>
    <x v="4"/>
    <x v="153"/>
    <s v="NA"/>
    <m/>
    <n v="2"/>
    <n v="0"/>
    <n v="2"/>
    <n v="260"/>
    <n v="270"/>
    <s v="Hiatt&amp;Stras_1960"/>
    <m/>
  </r>
  <r>
    <m/>
    <s v="Eniwetok"/>
    <s v="Actinopterygii"/>
    <s v="Mullidae"/>
    <s v="Upeneus"/>
    <s v="arge"/>
    <s v="Upeneus_arge"/>
    <s v="Upeneus_taeniopterus "/>
    <x v="3"/>
    <x v="4"/>
    <x v="60"/>
    <s v="NA"/>
    <m/>
    <n v="2"/>
    <n v="0"/>
    <n v="2"/>
    <n v="260"/>
    <n v="270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2"/>
    <x v="2"/>
    <x v="13"/>
    <n v="47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2"/>
    <x v="2"/>
    <x v="137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2"/>
    <x v="2"/>
    <x v="154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20"/>
    <x v="61"/>
    <n v="17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6"/>
    <x v="16"/>
    <n v="11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6"/>
    <x v="56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6"/>
    <x v="67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6"/>
    <x v="27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4"/>
    <x v="22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4"/>
    <x v="100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4"/>
    <x v="98"/>
    <n v="5"/>
    <m/>
    <n v="20"/>
    <n v="3"/>
    <n v="17"/>
    <n v="46"/>
    <n v="72"/>
    <s v="Hiatt&amp;Stras_1960"/>
    <m/>
  </r>
  <r>
    <m/>
    <s v="Arno_Bikini_Eniwetok"/>
    <s v="Actinopterygii"/>
    <s v="Cirrhitdae"/>
    <s v="Amblycirrhitus"/>
    <s v="aractus"/>
    <s v="Amblycirrhitus_aractus"/>
    <s v="Paracirrhites_arcatus"/>
    <x v="3"/>
    <x v="25"/>
    <x v="76"/>
    <n v="5"/>
    <m/>
    <n v="20"/>
    <n v="3"/>
    <n v="17"/>
    <n v="46"/>
    <n v="72"/>
    <s v="Hiatt&amp;Stras_1960"/>
    <m/>
  </r>
  <r>
    <m/>
    <s v="Arno_Bikini"/>
    <s v="Actinopterygii"/>
    <s v="Cirrhitdae"/>
    <s v="Paracirrhites"/>
    <s v="forsteri"/>
    <s v="Paracirrhites_forsteri"/>
    <s v="Paracirrhites_forsteri"/>
    <x v="2"/>
    <x v="2"/>
    <x v="13"/>
    <n v="62"/>
    <m/>
    <n v="8"/>
    <n v="0"/>
    <n v="8"/>
    <n v="50"/>
    <n v="137"/>
    <s v="Hiatt&amp;Stras_1960"/>
    <m/>
  </r>
  <r>
    <m/>
    <s v="Arno_Bikini"/>
    <s v="Actinopterygii"/>
    <s v="Cirrhitdae"/>
    <s v="Paracirrhites"/>
    <s v="forsteri"/>
    <s v="Paracirrhites_forsteri"/>
    <s v="Paracirrhites_forsteri"/>
    <x v="2"/>
    <x v="2"/>
    <x v="128"/>
    <n v="25"/>
    <m/>
    <n v="8"/>
    <n v="0"/>
    <n v="8"/>
    <n v="50"/>
    <n v="137"/>
    <s v="Hiatt&amp;Stras_1960"/>
    <m/>
  </r>
  <r>
    <m/>
    <s v="Arno_Bikini"/>
    <s v="Actinopterygii"/>
    <s v="Cirrhitdae"/>
    <s v="Paracirrhites"/>
    <s v="forsteri"/>
    <s v="Paracirrhites_forsteri"/>
    <s v="Paracirrhites_forsteri"/>
    <x v="2"/>
    <x v="2"/>
    <x v="73"/>
    <n v="12"/>
    <m/>
    <n v="8"/>
    <n v="0"/>
    <n v="8"/>
    <n v="50"/>
    <n v="137"/>
    <s v="Hiatt&amp;Stras_1960"/>
    <m/>
  </r>
  <r>
    <m/>
    <s v="Arno_Bikini"/>
    <s v="Actinopterygii"/>
    <s v="Cirrhitdae"/>
    <s v="Paracirrhites"/>
    <s v="forsteri"/>
    <s v="Paracirrhites_forsteri"/>
    <s v="Paracirrhites_forsteri"/>
    <x v="2"/>
    <x v="2"/>
    <x v="101"/>
    <n v="12"/>
    <m/>
    <n v="8"/>
    <n v="0"/>
    <n v="8"/>
    <n v="50"/>
    <n v="137"/>
    <s v="Hiatt&amp;Stras_1960"/>
    <m/>
  </r>
  <r>
    <m/>
    <s v="Arno_Bikini"/>
    <s v="Actinopterygii"/>
    <s v="Cirrhitdae"/>
    <s v="Paracirrhites"/>
    <s v="forsteri"/>
    <s v="Paracirrhites_forsteri"/>
    <s v="Paracirrhites_forsteri"/>
    <x v="2"/>
    <x v="2"/>
    <x v="35"/>
    <n v="12"/>
    <m/>
    <n v="8"/>
    <n v="0"/>
    <n v="8"/>
    <n v="50"/>
    <n v="137"/>
    <s v="Hiatt&amp;Stras_1960"/>
    <m/>
  </r>
  <r>
    <m/>
    <s v="Arno"/>
    <s v="Actinopterygii"/>
    <s v="Cirrhitdae"/>
    <s v="Cirrhitichthys"/>
    <s v="aprinus"/>
    <s v="Cirrhitichthys_aprinus"/>
    <s v="Cirrhitichthys_aprinus"/>
    <x v="3"/>
    <x v="25"/>
    <x v="76"/>
    <n v="100"/>
    <m/>
    <n v="3"/>
    <n v="0"/>
    <n v="3"/>
    <n v="42"/>
    <n v="48"/>
    <s v="Hiatt&amp;Stras_1960"/>
    <m/>
  </r>
  <r>
    <m/>
    <s v="Arno"/>
    <s v="Actinopterygii"/>
    <s v="Cirrhitdae"/>
    <s v="Cirrhitichthys"/>
    <s v="aprinus"/>
    <s v="Cirrhitichthys_aprinus"/>
    <s v="Cirrhitichthys_aprinus"/>
    <x v="3"/>
    <x v="19"/>
    <x v="58"/>
    <n v="100"/>
    <m/>
    <n v="3"/>
    <n v="0"/>
    <n v="3"/>
    <n v="42"/>
    <n v="48"/>
    <s v="Hiatt&amp;Stras_1960"/>
    <m/>
  </r>
  <r>
    <m/>
    <s v="Arno"/>
    <s v="Actinopterygii"/>
    <s v="Cirrhitdae"/>
    <s v="Cirrhitichthys"/>
    <s v="aprinus"/>
    <s v="Cirrhitichthys_aprinus"/>
    <s v="Cirrhitichthys_aprinus"/>
    <x v="3"/>
    <x v="6"/>
    <x v="21"/>
    <n v="100"/>
    <m/>
    <n v="3"/>
    <n v="0"/>
    <n v="3"/>
    <n v="42"/>
    <n v="48"/>
    <s v="Hiatt&amp;Stras_1960"/>
    <m/>
  </r>
  <r>
    <m/>
    <s v="Arno"/>
    <s v="Actinopterygii"/>
    <s v="Cirrhitdae"/>
    <s v="Cirrhitichthys"/>
    <s v="aprinus"/>
    <s v="Cirrhitichthys_aprinus"/>
    <s v="Cirrhitichthys_aprinus"/>
    <x v="2"/>
    <x v="2"/>
    <x v="13"/>
    <n v="100"/>
    <m/>
    <n v="3"/>
    <n v="0"/>
    <n v="3"/>
    <n v="42"/>
    <n v="48"/>
    <s v="Hiatt&amp;Stras_1960"/>
    <m/>
  </r>
  <r>
    <m/>
    <s v="Arno"/>
    <s v="Actinopterygii"/>
    <s v="Cirrhitdae"/>
    <s v="Cirrhitichthys"/>
    <s v="aprinus"/>
    <s v="Cirrhitichthys_aprinus"/>
    <s v="Cirrhitichthys_aprinus"/>
    <x v="2"/>
    <x v="2"/>
    <x v="35"/>
    <n v="100"/>
    <m/>
    <n v="3"/>
    <n v="0"/>
    <n v="3"/>
    <n v="42"/>
    <n v="48"/>
    <s v="Hiatt&amp;Stras_1960"/>
    <m/>
  </r>
  <r>
    <m/>
    <s v="Arno"/>
    <s v="Actinopterygii"/>
    <s v="Cirrhitdae"/>
    <s v="Cirrhitichthys"/>
    <s v="aprinus"/>
    <s v="Cirrhitichthys_aprinus"/>
    <s v="Cirrhitichthys_aprinus"/>
    <x v="5"/>
    <x v="8"/>
    <x v="8"/>
    <n v="100"/>
    <m/>
    <n v="3"/>
    <n v="0"/>
    <n v="3"/>
    <n v="42"/>
    <n v="48"/>
    <s v="Hiatt&amp;Stras_1960"/>
    <m/>
  </r>
  <r>
    <m/>
    <s v="Bikini"/>
    <s v="Actinopterygii"/>
    <s v="Cirrhitdae"/>
    <s v="Cirrhitus"/>
    <s v="pinnulatus"/>
    <s v="Cirrhitus_pinnulatus"/>
    <s v="Cirrhitus_pinnulatus"/>
    <x v="3"/>
    <x v="6"/>
    <x v="27"/>
    <n v="100"/>
    <m/>
    <n v="1"/>
    <n v="0"/>
    <n v="1"/>
    <n v="140"/>
    <n v="140"/>
    <s v="Hiatt&amp;Stras_1960"/>
    <m/>
  </r>
  <r>
    <m/>
    <s v="Arno_Bikini_Eniwetok"/>
    <s v="Actinopterygii"/>
    <s v="Siganidae"/>
    <s v="Siganus"/>
    <s v="rostratus"/>
    <s v="Siganus_rostratus"/>
    <s v="Siganus_rostratus"/>
    <x v="9"/>
    <x v="21"/>
    <x v="155"/>
    <n v="60"/>
    <m/>
    <n v="15"/>
    <n v="0"/>
    <n v="15"/>
    <n v="167"/>
    <n v="310"/>
    <s v="Hiatt&amp;Stras_1960"/>
    <m/>
  </r>
  <r>
    <m/>
    <s v="Arno_Bikini_Eniwetok"/>
    <s v="Actinopterygii"/>
    <s v="Siganidae"/>
    <s v="Siganus"/>
    <s v="rostratus"/>
    <s v="Siganus_rostratus"/>
    <s v="Siganus_rostratus"/>
    <x v="9"/>
    <x v="21"/>
    <x v="70"/>
    <n v="40"/>
    <m/>
    <n v="15"/>
    <n v="0"/>
    <n v="15"/>
    <n v="167"/>
    <n v="310"/>
    <s v="Hiatt&amp;Stras_1960"/>
    <m/>
  </r>
  <r>
    <m/>
    <s v="Arno_Bikini_Eniwetok"/>
    <s v="Actinopterygii"/>
    <s v="Siganidae"/>
    <s v="Siganus"/>
    <s v="rostratus"/>
    <s v="Siganus_rostratus"/>
    <s v="Siganus_argenteus"/>
    <x v="6"/>
    <x v="10"/>
    <x v="11"/>
    <n v="20"/>
    <m/>
    <n v="15"/>
    <n v="0"/>
    <n v="15"/>
    <n v="167"/>
    <n v="310"/>
    <s v="Hiatt&amp;Stras_1960"/>
    <m/>
  </r>
  <r>
    <m/>
    <s v="Arno_Eniwetok"/>
    <s v="Actinopterygii"/>
    <s v="Kyphosidae"/>
    <s v="Kyphosus"/>
    <s v="cinerascens"/>
    <s v="Kyphosus_cinerascens"/>
    <s v="Kyphosus_cinerascens"/>
    <x v="0"/>
    <x v="0"/>
    <x v="0"/>
    <n v="25"/>
    <m/>
    <n v="4"/>
    <n v="0"/>
    <n v="4"/>
    <n v="230"/>
    <n v="345"/>
    <s v="Hiatt&amp;Stras_1960"/>
    <m/>
  </r>
  <r>
    <m/>
    <s v="Arno_Eniwetok"/>
    <s v="Actinopterygii"/>
    <s v="Kyphosidae"/>
    <s v="Kyphosus"/>
    <s v="cinerascens"/>
    <s v="Kyphosus_cinerascens"/>
    <s v="Kyphosus_cinerascens"/>
    <x v="9"/>
    <x v="21"/>
    <x v="70"/>
    <s v="NA"/>
    <m/>
    <n v="4"/>
    <n v="0"/>
    <n v="4"/>
    <n v="230"/>
    <n v="345"/>
    <s v="Hiatt&amp;Stras_1960"/>
    <m/>
  </r>
  <r>
    <m/>
    <s v="Arno_Eniwetok"/>
    <s v="Actinopterygii"/>
    <s v="Kyphosidae"/>
    <s v="Kyphosus"/>
    <s v="cinerascens"/>
    <s v="Kyphosus_cinerascens"/>
    <s v="Kyphosus_cinerascens"/>
    <x v="9"/>
    <x v="21"/>
    <x v="138"/>
    <s v="NA"/>
    <m/>
    <n v="4"/>
    <n v="0"/>
    <n v="4"/>
    <n v="230"/>
    <n v="345"/>
    <s v="Hiatt&amp;Stras_1960"/>
    <m/>
  </r>
  <r>
    <m/>
    <s v="Eniwetok"/>
    <s v="Actinopterygii"/>
    <s v="Chaetodontidae"/>
    <s v="Chaetodon"/>
    <s v="lunalu"/>
    <s v="Chaetodon_lunalu"/>
    <s v="Chaetodon_lunalu"/>
    <x v="11"/>
    <x v="23"/>
    <x v="156"/>
    <n v="100"/>
    <m/>
    <n v="1"/>
    <n v="0"/>
    <n v="1"/>
    <n v="135"/>
    <n v="135"/>
    <s v="Hiatt&amp;Stras_1960"/>
    <m/>
  </r>
  <r>
    <m/>
    <s v="Arno_Bikini_Eniwetok"/>
    <s v="Actinopterygii"/>
    <s v="Chaetodontidae"/>
    <s v="Chaetodon"/>
    <s v="citrinellus"/>
    <s v="Chaetodon_citrinellus"/>
    <s v="Chaetodon_citrinellus"/>
    <x v="11"/>
    <x v="23"/>
    <x v="156"/>
    <n v="61"/>
    <m/>
    <n v="16"/>
    <n v="0"/>
    <n v="16"/>
    <n v="39"/>
    <n v="95"/>
    <s v="Hiatt&amp;Stras_1960"/>
    <m/>
  </r>
  <r>
    <m/>
    <s v="Arno_Bikini_Eniwetok"/>
    <s v="Actinopterygii"/>
    <s v="Chaetodontidae"/>
    <s v="Chaetodon"/>
    <s v="citrinellus"/>
    <s v="Chaetodon_citrinellus"/>
    <s v="Chaetodon_citrinellus"/>
    <x v="11"/>
    <x v="23"/>
    <x v="157"/>
    <n v="33"/>
    <m/>
    <n v="16"/>
    <n v="0"/>
    <n v="16"/>
    <n v="39"/>
    <n v="95"/>
    <s v="Hiatt&amp;Stras_1960"/>
    <m/>
  </r>
  <r>
    <m/>
    <s v="Arno_Bikini_Eniwetok"/>
    <s v="Actinopterygii"/>
    <s v="Chaetodontidae"/>
    <s v="Chaetodon"/>
    <s v="citrinellus"/>
    <s v="Chaetodon_citrinellus"/>
    <s v="Chaetodon_citrinellus"/>
    <x v="9"/>
    <x v="21"/>
    <x v="158"/>
    <n v="11"/>
    <m/>
    <n v="16"/>
    <n v="0"/>
    <n v="16"/>
    <n v="39"/>
    <n v="95"/>
    <s v="Hiatt&amp;Stras_1960"/>
    <m/>
  </r>
  <r>
    <m/>
    <s v="Arno_Bikini_Eniwetok"/>
    <s v="Actinopterygii"/>
    <s v="Chaetodontidae"/>
    <s v="Chaetodon"/>
    <s v="citrinellus"/>
    <s v="Chaetodon_citrinellus"/>
    <s v="Chaetodon_citrinellus"/>
    <x v="9"/>
    <x v="21"/>
    <x v="159"/>
    <n v="5"/>
    <m/>
    <n v="16"/>
    <n v="0"/>
    <n v="16"/>
    <n v="39"/>
    <n v="95"/>
    <s v="Hiatt&amp;Stras_1960"/>
    <m/>
  </r>
  <r>
    <m/>
    <s v="Arno_Bikini_Eniwetok"/>
    <s v="Actinopterygii"/>
    <s v="Chaetodontidae"/>
    <s v="Chaetodon"/>
    <s v="citrinellus"/>
    <s v="Chaetodon_citrinellus"/>
    <s v="Chaetodon_citrinellus"/>
    <x v="5"/>
    <x v="8"/>
    <x v="8"/>
    <n v="5"/>
    <m/>
    <n v="16"/>
    <n v="0"/>
    <n v="16"/>
    <n v="39"/>
    <n v="95"/>
    <s v="Hiatt&amp;Stras_1960"/>
    <m/>
  </r>
  <r>
    <m/>
    <s v="Arno_Eniwetok"/>
    <s v="Actinopterygii"/>
    <s v="Chaetodontidae"/>
    <s v="Chaetodon"/>
    <s v="ephippium"/>
    <s v="Chaetodon_ephippium"/>
    <s v="Chaetodon_ephippium"/>
    <x v="11"/>
    <x v="23"/>
    <x v="157"/>
    <n v="60"/>
    <m/>
    <n v="10"/>
    <n v="0"/>
    <n v="10"/>
    <n v="123"/>
    <n v="160"/>
    <s v="Hiatt&amp;Stras_1960"/>
    <m/>
  </r>
  <r>
    <m/>
    <s v="Arno_Eniwetok"/>
    <s v="Actinopterygii"/>
    <s v="Chaetodontidae"/>
    <s v="Chaetodon"/>
    <s v="ephippium"/>
    <s v="Chaetodon_ephippium"/>
    <s v="Chaetodon_ephippium"/>
    <x v="9"/>
    <x v="21"/>
    <x v="138"/>
    <n v="50"/>
    <m/>
    <n v="10"/>
    <n v="0"/>
    <n v="10"/>
    <n v="123"/>
    <n v="160"/>
    <s v="Hiatt&amp;Stras_1960"/>
    <m/>
  </r>
  <r>
    <m/>
    <s v="Arno_Eniwetok"/>
    <s v="Actinopterygii"/>
    <s v="Chaetodontidae"/>
    <s v="Chaetodon"/>
    <s v="ephippium"/>
    <s v="Chaetodon_ephippium"/>
    <s v="Chaetodon_ephippium"/>
    <x v="3"/>
    <x v="4"/>
    <x v="9"/>
    <n v="10"/>
    <m/>
    <n v="10"/>
    <n v="0"/>
    <n v="10"/>
    <n v="123"/>
    <n v="160"/>
    <s v="Hiatt&amp;Stras_1960"/>
    <m/>
  </r>
  <r>
    <m/>
    <s v="Arno_Eniwetok"/>
    <s v="Actinopterygii"/>
    <s v="Chaetodontidae"/>
    <s v="Chaetodon"/>
    <s v="ephippium"/>
    <s v="Chaetodon_ephippium"/>
    <s v="Chaetodon_ephippium"/>
    <x v="5"/>
    <x v="8"/>
    <x v="8"/>
    <n v="10"/>
    <m/>
    <n v="10"/>
    <n v="0"/>
    <n v="10"/>
    <n v="123"/>
    <n v="160"/>
    <s v="Hiatt&amp;Stras_1960"/>
    <m/>
  </r>
  <r>
    <m/>
    <s v="Arno"/>
    <s v="Actinopterygii"/>
    <s v="Chaetodontidae"/>
    <s v="Chaetodon"/>
    <s v="vagabundus"/>
    <s v="Chaetodon_vagabundus"/>
    <s v="Chaetodon_vagabundus"/>
    <x v="11"/>
    <x v="23"/>
    <x v="157"/>
    <n v="75"/>
    <m/>
    <n v="4"/>
    <n v="0"/>
    <n v="4"/>
    <n v="58"/>
    <n v="85"/>
    <s v="Hiatt&amp;Stras_1960"/>
    <m/>
  </r>
  <r>
    <m/>
    <s v="Arno"/>
    <s v="Actinopterygii"/>
    <s v="Chaetodontidae"/>
    <s v="Chaetodon"/>
    <s v="vagabundus"/>
    <s v="Chaetodon_vagabundus"/>
    <s v="Chaetodon_vagabundus"/>
    <x v="9"/>
    <x v="21"/>
    <x v="159"/>
    <n v="25"/>
    <m/>
    <n v="4"/>
    <n v="0"/>
    <n v="4"/>
    <n v="58"/>
    <n v="85"/>
    <s v="Hiatt&amp;Stras_1960"/>
    <m/>
  </r>
  <r>
    <m/>
    <s v="Arno"/>
    <s v="Actinopterygii"/>
    <s v="Chaetodontidae"/>
    <s v="Chaetodon"/>
    <s v="vagabundus"/>
    <s v="Chaetodon_vagabundus"/>
    <s v="Chaetodon_vagabundus"/>
    <x v="9"/>
    <x v="21"/>
    <x v="155"/>
    <n v="25"/>
    <m/>
    <n v="4"/>
    <n v="0"/>
    <n v="4"/>
    <n v="58"/>
    <n v="85"/>
    <s v="Hiatt&amp;Stras_1960"/>
    <m/>
  </r>
  <r>
    <m/>
    <s v="Bikini"/>
    <s v="Actinopterygii"/>
    <s v="Chaetodontidae"/>
    <s v="Chaetodon"/>
    <s v="reticulatus"/>
    <s v="Chaetodon_reticulatus"/>
    <s v="Chaetodon_reticulatus"/>
    <x v="9"/>
    <x v="21"/>
    <x v="138"/>
    <n v="100"/>
    <m/>
    <n v="1"/>
    <n v="0"/>
    <n v="1"/>
    <n v="110"/>
    <n v="110"/>
    <s v="Hiatt&amp;Stras_1960"/>
    <m/>
  </r>
  <r>
    <m/>
    <s v="Arno_Bikini_Eniwetok"/>
    <s v="Actinopterygii"/>
    <s v="Chaetodontidae"/>
    <s v="Chaetodon"/>
    <s v="auriga"/>
    <s v="Chaetodon_auriga"/>
    <s v="Chaetodon_auriga"/>
    <x v="5"/>
    <x v="8"/>
    <x v="8"/>
    <n v="46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11"/>
    <x v="23"/>
    <x v="156"/>
    <n v="28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9"/>
    <x v="21"/>
    <x v="138"/>
    <n v="25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9"/>
    <x v="21"/>
    <x v="155"/>
    <n v="3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3"/>
    <x v="4"/>
    <x v="9"/>
    <n v="10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3"/>
    <x v="4"/>
    <x v="98"/>
    <n v="3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3"/>
    <x v="6"/>
    <x v="160"/>
    <n v="3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3"/>
    <x v="5"/>
    <x v="5"/>
    <n v="3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4"/>
    <x v="18"/>
    <x v="161"/>
    <n v="7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4"/>
    <x v="18"/>
    <x v="162"/>
    <n v="3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13"/>
    <x v="35"/>
    <x v="163"/>
    <n v="10"/>
    <m/>
    <n v="29"/>
    <n v="1"/>
    <n v="28"/>
    <n v="43"/>
    <n v="165"/>
    <s v="Hiatt&amp;Stras_1960"/>
    <m/>
  </r>
  <r>
    <m/>
    <s v="Arno_Bikini_Eniwetok"/>
    <s v="Actinopterygii"/>
    <s v="Chaetodontidae"/>
    <s v="Chaetodon"/>
    <s v="auriga"/>
    <s v="Chaetodon_auriga"/>
    <s v="Chaetodon_auriga"/>
    <x v="6"/>
    <x v="10"/>
    <x v="11"/>
    <n v="3"/>
    <m/>
    <n v="29"/>
    <n v="1"/>
    <n v="28"/>
    <n v="43"/>
    <n v="165"/>
    <s v="Hiatt&amp;Stras_1960"/>
    <m/>
  </r>
  <r>
    <m/>
    <s v="Eniwetok"/>
    <s v="Actinopterygii"/>
    <s v="Chaetodontidae"/>
    <s v="Megaprotodon"/>
    <s v="strigangulus"/>
    <s v="Megaprotodon_strigangulus"/>
    <s v="Chaetodon_trifascialis"/>
    <x v="11"/>
    <x v="23"/>
    <x v="156"/>
    <n v="100"/>
    <m/>
    <n v="11"/>
    <n v="2"/>
    <n v="9"/>
    <n v="60"/>
    <n v="110"/>
    <s v="Hiatt&amp;Stras_1960"/>
    <m/>
  </r>
  <r>
    <m/>
    <s v="Arno_Bikini_Eniwetok"/>
    <s v="Actinopterygii"/>
    <s v="Pomacentridae"/>
    <s v="Centropyge"/>
    <s v="flavissimus"/>
    <s v="Centropyge_flavissimus"/>
    <s v="Centropyge_flavissima"/>
    <x v="9"/>
    <x v="21"/>
    <x v="70"/>
    <s v="NA"/>
    <m/>
    <n v="12"/>
    <n v="0"/>
    <n v="12"/>
    <n v="45"/>
    <n v="75"/>
    <s v="Hiatt&amp;Stras_1960"/>
    <m/>
  </r>
  <r>
    <m/>
    <s v="Arno_Bikini_Eniwetok"/>
    <s v="Actinopterygii"/>
    <s v="Pomacentridae"/>
    <s v="Centropyge"/>
    <s v="flavissimus"/>
    <s v="Centropyge_flavissimus"/>
    <s v="Centropyge_flavissima"/>
    <x v="9"/>
    <x v="21"/>
    <x v="155"/>
    <s v="NA"/>
    <m/>
    <n v="12"/>
    <n v="0"/>
    <n v="12"/>
    <n v="45"/>
    <n v="75"/>
    <s v="Hiatt&amp;Stras_1960"/>
    <m/>
  </r>
  <r>
    <m/>
    <s v="Eniwetok"/>
    <s v="Actinopterygii"/>
    <s v="Acanthuridae"/>
    <s v="Acanthurus"/>
    <s v="mata"/>
    <s v="Acanthurus_mata"/>
    <s v="Acanthurus_mata"/>
    <x v="9"/>
    <x v="21"/>
    <x v="138"/>
    <n v="100"/>
    <m/>
    <n v="1"/>
    <n v="0"/>
    <n v="1"/>
    <n v="390"/>
    <n v="390"/>
    <s v="Hiatt&amp;Stras_1960"/>
    <m/>
  </r>
  <r>
    <m/>
    <s v="Eniwetok"/>
    <s v="Actinopterygii"/>
    <s v="Acanthuridae"/>
    <s v="Acanthurus"/>
    <s v="mata"/>
    <s v="Acanthurus_mata"/>
    <s v="Acanthurus_mata"/>
    <x v="0"/>
    <x v="16"/>
    <x v="36"/>
    <n v="100"/>
    <m/>
    <n v="1"/>
    <n v="0"/>
    <n v="1"/>
    <n v="390"/>
    <n v="390"/>
    <s v="Hiatt&amp;Stras_1960"/>
    <m/>
  </r>
  <r>
    <m/>
    <s v="Eniwetok"/>
    <s v="Actinopterygii"/>
    <s v="Acanthuridae"/>
    <s v="Acanthurus"/>
    <s v="mata"/>
    <s v="Acanthurus_mata"/>
    <s v="Acanthurus_mata"/>
    <x v="6"/>
    <x v="10"/>
    <x v="45"/>
    <n v="100"/>
    <m/>
    <n v="1"/>
    <n v="0"/>
    <n v="1"/>
    <n v="390"/>
    <n v="390"/>
    <s v="Hiatt&amp;Stras_1960"/>
    <m/>
  </r>
  <r>
    <m/>
    <s v="Eniwetok"/>
    <s v="Actinopterygii"/>
    <s v="Acanthuridae"/>
    <s v="Acanthurus"/>
    <s v="mata"/>
    <s v="Acanthurus_mata"/>
    <s v="Acanthurus_mata"/>
    <x v="4"/>
    <x v="18"/>
    <x v="71"/>
    <n v="100"/>
    <m/>
    <n v="1"/>
    <n v="0"/>
    <n v="1"/>
    <n v="390"/>
    <n v="390"/>
    <s v="Hiatt&amp;Stras_1960"/>
    <m/>
  </r>
  <r>
    <m/>
    <s v="Eniwetok"/>
    <s v="Actinopterygii"/>
    <s v="Acanthuridae"/>
    <s v="Acanthurus"/>
    <s v="mata"/>
    <s v="Acanthurus_mata"/>
    <s v="Acanthurus_mata"/>
    <x v="0"/>
    <x v="28"/>
    <x v="87"/>
    <n v="100"/>
    <m/>
    <n v="1"/>
    <n v="0"/>
    <n v="1"/>
    <n v="390"/>
    <n v="390"/>
    <s v="Hiatt&amp;Stras_1960"/>
    <m/>
  </r>
  <r>
    <m/>
    <s v="Eniwetok"/>
    <s v="Actinopterygii"/>
    <s v="Acanthuridae"/>
    <s v="Acanthurus"/>
    <s v="xanthopterus"/>
    <s v="Acanthurus_xanthopterus"/>
    <s v="Acanthurus_xanthopterus"/>
    <x v="9"/>
    <x v="21"/>
    <x v="138"/>
    <s v="NA"/>
    <m/>
    <n v="4"/>
    <n v="2"/>
    <n v="2"/>
    <n v="310"/>
    <n v="470"/>
    <s v="Hiatt&amp;Stras_1960"/>
    <m/>
  </r>
  <r>
    <m/>
    <s v="Eniwetok"/>
    <s v="Actinopterygii"/>
    <s v="Acanthuridae"/>
    <s v="Acanthurus"/>
    <s v="xanthopterus"/>
    <s v="Acanthurus_xanthopterus"/>
    <s v="Acanthurus_xanthopterus"/>
    <x v="0"/>
    <x v="16"/>
    <x v="36"/>
    <s v="NA"/>
    <m/>
    <n v="4"/>
    <n v="2"/>
    <n v="2"/>
    <n v="310"/>
    <n v="470"/>
    <s v="Hiatt&amp;Stras_1960"/>
    <m/>
  </r>
  <r>
    <m/>
    <s v="Eniwetok"/>
    <s v="Actinopterygii"/>
    <s v="Acanthuridae"/>
    <s v="Acanthurus"/>
    <s v="xanthopterus"/>
    <s v="Acanthurus_xanthopterus"/>
    <s v="Acanthurus_xanthopterus"/>
    <x v="11"/>
    <x v="24"/>
    <x v="74"/>
    <s v="NA"/>
    <m/>
    <n v="4"/>
    <n v="2"/>
    <n v="2"/>
    <n v="310"/>
    <n v="470"/>
    <s v="Hiatt&amp;Stras_1960"/>
    <m/>
  </r>
  <r>
    <m/>
    <s v="Eniwetok"/>
    <s v="Actinopterygii"/>
    <s v="Acanthuridae"/>
    <s v="Acanthurus"/>
    <s v="xanthopterus"/>
    <s v="Acanthurus_xanthopterus"/>
    <s v="Acanthurus_xanthopterus"/>
    <x v="0"/>
    <x v="36"/>
    <x v="164"/>
    <s v="NA"/>
    <m/>
    <n v="4"/>
    <n v="2"/>
    <n v="2"/>
    <n v="310"/>
    <n v="470"/>
    <s v="Hiatt&amp;Stras_1960"/>
    <m/>
  </r>
  <r>
    <m/>
    <s v="Arno_Eniwetok"/>
    <s v="Actinopterygii"/>
    <s v="Acanthuridae"/>
    <s v="Acanthurus"/>
    <s v="gahhm"/>
    <s v="Acanthurus_gahhm"/>
    <s v="Acanthurus_gahhm"/>
    <x v="9"/>
    <x v="21"/>
    <x v="165"/>
    <n v="100"/>
    <m/>
    <n v="9"/>
    <n v="0"/>
    <n v="9"/>
    <n v="170"/>
    <n v="215"/>
    <s v="Hiatt&amp;Stras_1960"/>
    <m/>
  </r>
  <r>
    <m/>
    <s v="Arno_Eniwetok"/>
    <s v="Actinopterygii"/>
    <s v="Acanthuridae"/>
    <s v="Acanthurus"/>
    <s v="gahhm"/>
    <s v="Acanthurus_gahhm"/>
    <s v="Acanthurus_gahhm"/>
    <x v="6"/>
    <x v="10"/>
    <x v="11"/>
    <n v="11"/>
    <s v="Probably taken accidentally"/>
    <n v="9"/>
    <n v="0"/>
    <n v="9"/>
    <n v="170"/>
    <n v="215"/>
    <s v="Hiatt&amp;Stras_1960"/>
    <m/>
  </r>
  <r>
    <m/>
    <s v="Arno_Eniwetok"/>
    <s v="Actinopterygii"/>
    <s v="Acanthuridae"/>
    <s v="Acanthurus"/>
    <s v="gahhm"/>
    <s v="Acanthurus_gahhm"/>
    <s v="Acanthurus_gahhm"/>
    <x v="0"/>
    <x v="28"/>
    <x v="87"/>
    <n v="11"/>
    <s v="Probably taken accidentally"/>
    <n v="9"/>
    <n v="0"/>
    <n v="9"/>
    <n v="170"/>
    <n v="215"/>
    <s v="Hiatt&amp;Stras_1960"/>
    <m/>
  </r>
  <r>
    <m/>
    <s v="Arno_Bikini"/>
    <s v="Actinopterygii"/>
    <s v="Acanthuridae"/>
    <s v="Acanthurus"/>
    <s v="olivaceus"/>
    <s v="Acanthurus_olivaceus"/>
    <s v="Acanthurus_olivaceus"/>
    <x v="9"/>
    <x v="21"/>
    <x v="166"/>
    <n v="100"/>
    <m/>
    <n v="8"/>
    <n v="0"/>
    <n v="8"/>
    <n v="57"/>
    <n v="181"/>
    <s v="Hiatt&amp;Stras_1960"/>
    <m/>
  </r>
  <r>
    <m/>
    <s v="Arno_Bikini"/>
    <s v="Actinopterygii"/>
    <s v="Acanthuridae"/>
    <s v="Acanthurus"/>
    <s v="olivaceus"/>
    <s v="Acanthurus_olivaceus"/>
    <s v="Acanthurus_olivaceus"/>
    <x v="9"/>
    <x v="21"/>
    <x v="159"/>
    <n v="100"/>
    <m/>
    <n v="8"/>
    <n v="0"/>
    <n v="8"/>
    <n v="57"/>
    <n v="181"/>
    <s v="Hiatt&amp;Stras_1960"/>
    <m/>
  </r>
  <r>
    <m/>
    <s v="Arno_Bikini"/>
    <s v="Actinopterygii"/>
    <s v="Acanthuridae"/>
    <s v="Acanthurus"/>
    <s v="olivaceus"/>
    <s v="Acanthurus_olivaceus"/>
    <s v="Acanthurus_olivaceus"/>
    <x v="14"/>
    <x v="21"/>
    <x v="167"/>
    <n v="25"/>
    <m/>
    <n v="8"/>
    <n v="0"/>
    <n v="8"/>
    <n v="57"/>
    <n v="181"/>
    <s v="Hiatt&amp;Stras_1960"/>
    <m/>
  </r>
  <r>
    <m/>
    <s v="Arno_Bikini"/>
    <s v="Actinopterygii"/>
    <s v="Acanthuridae"/>
    <s v="Acanthurus"/>
    <s v="olivaceus"/>
    <s v="Acanthurus_olivaceus"/>
    <s v="Acanthurus_olivaceus"/>
    <x v="4"/>
    <x v="18"/>
    <x v="119"/>
    <n v="12"/>
    <m/>
    <n v="8"/>
    <n v="0"/>
    <n v="8"/>
    <n v="57"/>
    <n v="181"/>
    <s v="Hiatt&amp;Stras_1960"/>
    <m/>
  </r>
  <r>
    <m/>
    <s v="Arno_Bikini"/>
    <s v="Actinopterygii"/>
    <s v="Acanthuridae"/>
    <s v="Acanthurus"/>
    <s v="olivaceus"/>
    <s v="Acanthurus_olivaceus"/>
    <s v="Acanthurus_olivaceus"/>
    <x v="6"/>
    <x v="10"/>
    <x v="11"/>
    <n v="12"/>
    <m/>
    <n v="8"/>
    <n v="0"/>
    <n v="8"/>
    <n v="57"/>
    <n v="181"/>
    <s v="Hiatt&amp;Stras_1960"/>
    <m/>
  </r>
  <r>
    <m/>
    <s v="Arno_Bikini"/>
    <s v="Actinopterygii"/>
    <s v="Acanthuridae"/>
    <s v="Acanthurus"/>
    <s v="triostegus"/>
    <s v="Acanthurus_triostegus"/>
    <s v="Acanthurus_triostegus"/>
    <x v="9"/>
    <x v="21"/>
    <x v="138"/>
    <n v="100"/>
    <m/>
    <n v="18"/>
    <n v="0"/>
    <n v="18"/>
    <n v="42"/>
    <n v="136"/>
    <s v="Hiatt&amp;Stras_1960"/>
    <m/>
  </r>
  <r>
    <m/>
    <s v="Arno_Bikini"/>
    <s v="Actinopterygii"/>
    <s v="Acanthuridae"/>
    <s v="Acanthurus"/>
    <s v="triostegus"/>
    <s v="Acanthurus_triostegus"/>
    <s v="Acanthurus_triostegus"/>
    <x v="9"/>
    <x v="21"/>
    <x v="159"/>
    <n v="5"/>
    <m/>
    <n v="18"/>
    <n v="0"/>
    <n v="18"/>
    <n v="42"/>
    <n v="136"/>
    <s v="Hiatt&amp;Stras_1960"/>
    <m/>
  </r>
  <r>
    <m/>
    <s v="Arno_Bikini"/>
    <s v="Actinopterygii"/>
    <s v="Acanthuridae"/>
    <s v="Acanthurus"/>
    <s v="triostegus"/>
    <s v="Acanthurus_triostegus"/>
    <s v="Acanthurus_triostegus"/>
    <x v="6"/>
    <x v="10"/>
    <x v="11"/>
    <n v="11"/>
    <m/>
    <n v="18"/>
    <n v="0"/>
    <n v="18"/>
    <n v="42"/>
    <n v="136"/>
    <s v="Hiatt&amp;Stras_1960"/>
    <m/>
  </r>
  <r>
    <m/>
    <s v="Arno_Bikini"/>
    <s v="Actinopterygii"/>
    <s v="Acanthuridae"/>
    <s v="Acanthurus"/>
    <s v="triostegus"/>
    <s v="Acanthurus_triostegus"/>
    <s v="Acanthurus_triostegus"/>
    <x v="11"/>
    <x v="23"/>
    <x v="157"/>
    <n v="5"/>
    <m/>
    <n v="18"/>
    <n v="0"/>
    <n v="18"/>
    <n v="42"/>
    <n v="136"/>
    <s v="Hiatt&amp;Stras_1960"/>
    <m/>
  </r>
  <r>
    <m/>
    <s v="Arno_Bikini"/>
    <s v="Actinopterygii"/>
    <s v="Acanthuridae"/>
    <s v="Acanthurus"/>
    <s v="triostegus"/>
    <s v="Acanthurus_triostegus"/>
    <s v="Acanthurus_triostegus"/>
    <x v="3"/>
    <x v="3"/>
    <x v="3"/>
    <n v="5"/>
    <m/>
    <n v="18"/>
    <n v="0"/>
    <n v="18"/>
    <n v="42"/>
    <n v="136"/>
    <s v="Hiatt&amp;Stras_1960"/>
    <m/>
  </r>
  <r>
    <m/>
    <s v="Bikini_Eniwetok"/>
    <s v="Actinopterygii"/>
    <s v="Acanthuridae"/>
    <s v="Acanthurus"/>
    <s v="aliala"/>
    <s v="Acanthurus_aliala"/>
    <s v="Acanthurus_nigricans"/>
    <x v="9"/>
    <x v="21"/>
    <x v="138"/>
    <n v="100"/>
    <m/>
    <n v="3"/>
    <n v="0"/>
    <n v="3"/>
    <n v="130"/>
    <n v="175"/>
    <s v="Hiatt&amp;Stras_1960"/>
    <m/>
  </r>
  <r>
    <m/>
    <s v="Arno"/>
    <s v="Actinopterygii"/>
    <s v="Acanthuridae"/>
    <s v="Acanthurus"/>
    <s v="nigroris"/>
    <s v="Acanthurus_nigroris"/>
    <s v="Acanthurus_nigroris"/>
    <x v="9"/>
    <x v="21"/>
    <x v="168"/>
    <n v="96"/>
    <m/>
    <n v="27"/>
    <n v="0"/>
    <n v="27"/>
    <n v="42"/>
    <n v="175"/>
    <s v="Hiatt&amp;Stras_1960"/>
    <m/>
  </r>
  <r>
    <m/>
    <s v="Arno"/>
    <s v="Actinopterygii"/>
    <s v="Acanthuridae"/>
    <s v="Acanthurus"/>
    <s v="nigroris"/>
    <s v="Acanthurus_nigroris"/>
    <s v="Acanthurus_nigroris"/>
    <x v="9"/>
    <x v="21"/>
    <x v="159"/>
    <n v="11"/>
    <m/>
    <n v="27"/>
    <n v="0"/>
    <n v="27"/>
    <n v="42"/>
    <n v="175"/>
    <s v="Hiatt&amp;Stras_1960"/>
    <m/>
  </r>
  <r>
    <m/>
    <s v="Arno"/>
    <s v="Actinopterygii"/>
    <s v="Acanthuridae"/>
    <s v="Acanthurus"/>
    <s v="nigroris"/>
    <s v="Acanthurus_nigroris"/>
    <s v="Acanthurus_nigroris"/>
    <x v="9"/>
    <x v="21"/>
    <x v="169"/>
    <n v="3"/>
    <m/>
    <n v="27"/>
    <n v="0"/>
    <n v="27"/>
    <n v="42"/>
    <n v="175"/>
    <s v="Hiatt&amp;Stras_1960"/>
    <m/>
  </r>
  <r>
    <m/>
    <s v="Bikini_Eniwetok"/>
    <s v="Actinopterygii"/>
    <s v="Acanthuridae"/>
    <s v="Acanthurus"/>
    <s v="guttatus"/>
    <s v="Acanthurus_guttatus"/>
    <s v="Acanthurus_guttatus"/>
    <x v="9"/>
    <x v="21"/>
    <x v="168"/>
    <s v="NA"/>
    <m/>
    <n v="5"/>
    <n v="0"/>
    <n v="5"/>
    <n v="100"/>
    <n v="155"/>
    <s v="Hiatt&amp;Stras_1960"/>
    <m/>
  </r>
  <r>
    <m/>
    <s v="Bikini_Eniwetok"/>
    <s v="Actinopterygii"/>
    <s v="Acanthuridae"/>
    <s v="Acanthurus"/>
    <s v="guttatus"/>
    <s v="Acanthurus_guttatus"/>
    <s v="Acanthurus_guttatus"/>
    <x v="9"/>
    <x v="21"/>
    <x v="159"/>
    <s v="NA"/>
    <m/>
    <n v="5"/>
    <n v="0"/>
    <n v="5"/>
    <n v="100"/>
    <n v="155"/>
    <s v="Hiatt&amp;Stras_1960"/>
    <m/>
  </r>
  <r>
    <m/>
    <s v="Arno"/>
    <s v="Actinopterygii"/>
    <s v="Acanthuridae"/>
    <s v="Acanthurus"/>
    <s v="lineatus"/>
    <s v="Acanthurus_lineatus"/>
    <s v="Acanthurus_lineatus"/>
    <x v="9"/>
    <x v="21"/>
    <x v="138"/>
    <n v="100"/>
    <m/>
    <n v="14"/>
    <n v="0"/>
    <n v="14"/>
    <n v="142"/>
    <n v="168"/>
    <s v="Hiatt&amp;Stras_1960"/>
    <m/>
  </r>
  <r>
    <m/>
    <s v="Arno_Bikini_Eniwetok"/>
    <s v="Actinopterygii"/>
    <s v="Acanthuridae"/>
    <s v="Ctenochaetus"/>
    <s v="striatus"/>
    <s v="Ctenochaetus_striatus"/>
    <s v="Ctenochaetus_striatus"/>
    <x v="9"/>
    <x v="21"/>
    <x v="159"/>
    <n v="80"/>
    <m/>
    <n v="15"/>
    <n v="0"/>
    <n v="15"/>
    <n v="118"/>
    <n v="170"/>
    <s v="Hiatt&amp;Stras_1960"/>
    <m/>
  </r>
  <r>
    <m/>
    <s v="Arno_Bikini_Eniwetok"/>
    <s v="Actinopterygii"/>
    <s v="Acanthuridae"/>
    <s v="Ctenochaetus"/>
    <s v="striatus"/>
    <s v="Ctenochaetus_striatus"/>
    <s v="Ctenochaetus_striatus"/>
    <x v="9"/>
    <x v="21"/>
    <x v="155"/>
    <n v="40"/>
    <m/>
    <n v="15"/>
    <n v="0"/>
    <n v="15"/>
    <n v="118"/>
    <n v="170"/>
    <s v="Hiatt&amp;Stras_1960"/>
    <m/>
  </r>
  <r>
    <m/>
    <s v="Arno_Bikini_Eniwetok"/>
    <s v="Actinopterygii"/>
    <s v="Acanthuridae"/>
    <s v="Ctenochaetus"/>
    <s v="striatus"/>
    <s v="Ctenochaetus_striatus"/>
    <s v="Ctenochaetus_striatus"/>
    <x v="9"/>
    <x v="21"/>
    <x v="70"/>
    <n v="6"/>
    <m/>
    <n v="15"/>
    <n v="0"/>
    <n v="15"/>
    <n v="118"/>
    <n v="170"/>
    <s v="Hiatt&amp;Stras_1960"/>
    <m/>
  </r>
  <r>
    <m/>
    <s v="Arno_Eniwetok"/>
    <s v="Actinopterygii"/>
    <s v="Acanthuridae"/>
    <s v="Naso"/>
    <s v="lituratus"/>
    <s v="Naso_lituratus"/>
    <s v="Naso_lituratus"/>
    <x v="9"/>
    <x v="21"/>
    <x v="168"/>
    <n v="67"/>
    <m/>
    <n v="9"/>
    <n v="0"/>
    <n v="9"/>
    <n v="76"/>
    <n v="390"/>
    <s v="Hiatt&amp;Stras_1960"/>
    <m/>
  </r>
  <r>
    <m/>
    <s v="Arno_Eniwetok"/>
    <s v="Actinopterygii"/>
    <s v="Acanthuridae"/>
    <s v="Naso"/>
    <s v="lituratus"/>
    <s v="Naso_lituratus"/>
    <s v="Naso_lituratus"/>
    <x v="9"/>
    <x v="21"/>
    <x v="170"/>
    <n v="33"/>
    <m/>
    <n v="9"/>
    <n v="0"/>
    <n v="9"/>
    <n v="76"/>
    <n v="390"/>
    <s v="Hiatt&amp;Stras_1960"/>
    <m/>
  </r>
  <r>
    <m/>
    <s v="Arno_Eniwetok"/>
    <s v="Actinopterygii"/>
    <s v="Acanthuridae"/>
    <s v="Naso"/>
    <s v="unicornis"/>
    <s v="Naso_unicornis"/>
    <s v="Naso_unicornis"/>
    <x v="9"/>
    <x v="21"/>
    <x v="171"/>
    <n v="83"/>
    <m/>
    <n v="6"/>
    <n v="0"/>
    <n v="6"/>
    <n v="298"/>
    <n v="440"/>
    <s v="Hiatt&amp;Stras_1960"/>
    <m/>
  </r>
  <r>
    <m/>
    <s v="Arno_Eniwetok"/>
    <s v="Actinopterygii"/>
    <s v="Acanthuridae"/>
    <s v="Naso"/>
    <s v="unicornis"/>
    <s v="Naso_unicornis"/>
    <s v="Naso_unicornis"/>
    <x v="9"/>
    <x v="21"/>
    <x v="172"/>
    <n v="17"/>
    <m/>
    <n v="6"/>
    <n v="0"/>
    <n v="6"/>
    <n v="298"/>
    <n v="440"/>
    <s v="Hiatt&amp;Stras_1960"/>
    <m/>
  </r>
  <r>
    <m/>
    <s v="Arno_Eniwetok"/>
    <s v="Actinopterygii"/>
    <s v="Acanthuridae"/>
    <s v="Zebrasoma"/>
    <s v="veliferum"/>
    <s v="Zebrasoma_veliferum"/>
    <s v="Zebrasoma_veliferum"/>
    <x v="9"/>
    <x v="21"/>
    <x v="155"/>
    <n v="63"/>
    <m/>
    <n v="8"/>
    <n v="0"/>
    <n v="8"/>
    <n v="140"/>
    <n v="260"/>
    <s v="Hiatt&amp;Stras_1960"/>
    <m/>
  </r>
  <r>
    <m/>
    <s v="Arno_Eniwetok"/>
    <s v="Actinopterygii"/>
    <s v="Acanthuridae"/>
    <s v="Zebrasoma"/>
    <s v="veliferum"/>
    <s v="Zebrasoma_veliferum"/>
    <s v="Zebrasoma_veliferum"/>
    <x v="9"/>
    <x v="21"/>
    <x v="168"/>
    <n v="37"/>
    <m/>
    <n v="8"/>
    <n v="0"/>
    <n v="8"/>
    <n v="140"/>
    <n v="260"/>
    <s v="Hiatt&amp;Stras_1960"/>
    <m/>
  </r>
  <r>
    <m/>
    <s v="Bikini"/>
    <s v="Actinopterygii"/>
    <s v="Scorpaenidae"/>
    <s v="Scorpaenodes"/>
    <s v="parvipinnis"/>
    <s v="Scorpaenodes_parvipinnis"/>
    <s v="Scorpaenodes_parvipinnis"/>
    <x v="3"/>
    <x v="4"/>
    <x v="20"/>
    <n v="100"/>
    <m/>
    <n v="1"/>
    <n v="0"/>
    <n v="1"/>
    <n v="60"/>
    <n v="60"/>
    <s v="Hiatt&amp;Stras_1960"/>
    <m/>
  </r>
  <r>
    <m/>
    <s v="Bikini"/>
    <s v="Actinopterygii"/>
    <s v="Scorpaenidae"/>
    <s v="Scorpaenodes"/>
    <s v="sp"/>
    <s v="Scorpaenodes_sp"/>
    <s v="Scorpaenodes_sp"/>
    <x v="3"/>
    <x v="4"/>
    <x v="9"/>
    <n v="100"/>
    <m/>
    <n v="2"/>
    <n v="1"/>
    <n v="1"/>
    <n v="40"/>
    <n v="75"/>
    <s v="Hiatt&amp;Stras_1960"/>
    <m/>
  </r>
  <r>
    <m/>
    <s v="Arno_Bikini_Eniwetok"/>
    <s v="Actinopterygii"/>
    <s v="Scorpaenidae"/>
    <s v="Scorpaenodes"/>
    <s v="gibbosa"/>
    <s v="Scorpaenodes_gibbosa"/>
    <s v="Scorpaenodes_gibbosa"/>
    <x v="2"/>
    <x v="2"/>
    <x v="13"/>
    <n v="60"/>
    <m/>
    <n v="7"/>
    <n v="2"/>
    <n v="5"/>
    <n v="85"/>
    <n v="150"/>
    <s v="Hiatt&amp;Stras_1960"/>
    <m/>
  </r>
  <r>
    <m/>
    <s v="Arno_Bikini_Eniwetok"/>
    <s v="Actinopterygii"/>
    <s v="Scorpaenidae"/>
    <s v="Scorpaenodes"/>
    <s v="gibbosa"/>
    <s v="Scorpaenodes_gibbosa"/>
    <s v="Scorpaenodes_gibbosa"/>
    <x v="2"/>
    <x v="2"/>
    <x v="29"/>
    <n v="20"/>
    <m/>
    <n v="7"/>
    <n v="2"/>
    <n v="5"/>
    <n v="85"/>
    <n v="150"/>
    <s v="Hiatt&amp;Stras_1960"/>
    <m/>
  </r>
  <r>
    <m/>
    <s v="Arno_Bikini_Eniwetok"/>
    <s v="Actinopterygii"/>
    <s v="Scorpaenidae"/>
    <s v="Scorpaenodes"/>
    <s v="gibbosa"/>
    <s v="Scorpaenodes_gibbosa"/>
    <s v="Scorpaenodes_gibbosa"/>
    <x v="2"/>
    <x v="2"/>
    <x v="173"/>
    <n v="20"/>
    <m/>
    <n v="7"/>
    <n v="2"/>
    <n v="5"/>
    <n v="85"/>
    <n v="150"/>
    <s v="Hiatt&amp;Stras_1960"/>
    <m/>
  </r>
  <r>
    <m/>
    <s v="Eniwetok"/>
    <s v="Actinopterygii"/>
    <s v="Scorpaenidae"/>
    <s v="Pterois"/>
    <s v="radiata"/>
    <s v="Pterois_radiata"/>
    <s v="Pterois_radiata"/>
    <x v="3"/>
    <x v="6"/>
    <x v="16"/>
    <n v="50"/>
    <m/>
    <n v="6"/>
    <n v="0"/>
    <n v="6"/>
    <n v="60"/>
    <n v="100"/>
    <s v="Hiatt&amp;Stras_1960"/>
    <m/>
  </r>
  <r>
    <m/>
    <s v="Eniwetok"/>
    <s v="Actinopterygii"/>
    <s v="Scorpaenidae"/>
    <s v="Pterois"/>
    <s v="radiata"/>
    <s v="Pterois_radiata"/>
    <s v="Pterois_radiata"/>
    <x v="3"/>
    <x v="4"/>
    <x v="111"/>
    <n v="16"/>
    <m/>
    <n v="6"/>
    <n v="0"/>
    <n v="6"/>
    <n v="60"/>
    <n v="100"/>
    <s v="Hiatt&amp;Stras_1960"/>
    <m/>
  </r>
  <r>
    <m/>
    <s v="Eniwetok"/>
    <s v="Actinopterygii"/>
    <s v="Scorpaenidae"/>
    <s v="Pterois"/>
    <s v="radiata"/>
    <s v="Pterois_radiata"/>
    <s v="Pterois_radiata"/>
    <x v="3"/>
    <x v="4"/>
    <x v="20"/>
    <n v="16"/>
    <m/>
    <n v="6"/>
    <n v="0"/>
    <n v="6"/>
    <n v="60"/>
    <n v="100"/>
    <s v="Hiatt&amp;Stras_1960"/>
    <m/>
  </r>
  <r>
    <m/>
    <s v="Eniwetok"/>
    <s v="Actinopterygii"/>
    <s v="Scorpaenidae"/>
    <s v="Pterois"/>
    <s v="radiata"/>
    <s v="Pterois_radiata"/>
    <s v="Pterois_radiata"/>
    <x v="3"/>
    <x v="4"/>
    <x v="9"/>
    <n v="16"/>
    <m/>
    <n v="6"/>
    <n v="0"/>
    <n v="6"/>
    <n v="60"/>
    <n v="100"/>
    <s v="Hiatt&amp;Stras_1960"/>
    <m/>
  </r>
  <r>
    <m/>
    <s v="Eniwetok"/>
    <s v="Actinopterygii"/>
    <s v="Scorpaenidae"/>
    <s v="Pterois"/>
    <s v="volitans"/>
    <s v="Pterois_volitans"/>
    <s v="Pterois_volitans"/>
    <x v="3"/>
    <x v="4"/>
    <x v="111"/>
    <n v="100"/>
    <m/>
    <n v="1"/>
    <n v="0"/>
    <n v="1"/>
    <n v="230"/>
    <n v="230"/>
    <s v="Hiatt&amp;Stras_1960"/>
    <m/>
  </r>
  <r>
    <m/>
    <s v="Arno"/>
    <s v="Actinopterygii"/>
    <s v="Synanceiidae"/>
    <s v="Synanceia"/>
    <s v="verrucosa"/>
    <s v="Synanceia_verrucosa"/>
    <s v="Synanceia_verrucosa"/>
    <x v="2"/>
    <x v="2"/>
    <x v="13"/>
    <n v="100"/>
    <m/>
    <n v="2"/>
    <n v="0"/>
    <n v="2"/>
    <n v="110"/>
    <n v="176"/>
    <s v="Hiatt&amp;Stras_1960"/>
    <m/>
  </r>
  <r>
    <m/>
    <s v="Bikini"/>
    <s v="Actinopterygii"/>
    <s v="Caracanthidae"/>
    <s v="Caracanthus"/>
    <s v="unipinnus"/>
    <s v="Caracanthus_unipinnus"/>
    <s v="Carancanthus_unipinna"/>
    <x v="3"/>
    <x v="4"/>
    <x v="20"/>
    <n v="100"/>
    <m/>
    <n v="1"/>
    <n v="0"/>
    <n v="1"/>
    <n v="20"/>
    <n v="20"/>
    <s v="Hiatt&amp;Stras_1960"/>
    <m/>
  </r>
  <r>
    <m/>
    <s v="Bikini_Eniwetok"/>
    <s v="Actinopterygii"/>
    <s v="Platycephalidae"/>
    <s v="Thysanophrys"/>
    <s v="sp"/>
    <s v="Thysanophrys_sp"/>
    <s v="Thysanophrys_sp"/>
    <x v="3"/>
    <x v="6"/>
    <x v="21"/>
    <n v="28"/>
    <m/>
    <n v="12"/>
    <n v="5"/>
    <n v="7"/>
    <n v="82"/>
    <n v="145"/>
    <s v="Hiatt&amp;Stras_1960"/>
    <m/>
  </r>
  <r>
    <m/>
    <s v="Bikini_Eniwetok"/>
    <s v="Actinopterygii"/>
    <s v="Platycephalidae"/>
    <s v="Thysanophrys"/>
    <s v="sp"/>
    <s v="Thysanophrys_sp"/>
    <s v="Thysanophrys_sp"/>
    <x v="3"/>
    <x v="6"/>
    <x v="16"/>
    <n v="14"/>
    <m/>
    <n v="12"/>
    <n v="5"/>
    <n v="7"/>
    <n v="82"/>
    <n v="145"/>
    <s v="Hiatt&amp;Stras_1960"/>
    <m/>
  </r>
  <r>
    <m/>
    <s v="Bikini_Eniwetok"/>
    <s v="Actinopterygii"/>
    <s v="Platycephalidae"/>
    <s v="Thysanophrys"/>
    <s v="sp"/>
    <s v="Thysanophrys_sp"/>
    <s v="Thysanophrys_sp"/>
    <x v="3"/>
    <x v="6"/>
    <x v="18"/>
    <n v="14"/>
    <m/>
    <n v="12"/>
    <n v="5"/>
    <n v="7"/>
    <n v="82"/>
    <n v="145"/>
    <s v="Hiatt&amp;Stras_1960"/>
    <m/>
  </r>
  <r>
    <m/>
    <s v="Bikini_Eniwetok"/>
    <s v="Actinopterygii"/>
    <s v="Platycephalidae"/>
    <s v="Thysanophrys"/>
    <s v="sp"/>
    <s v="Thysanophrys_sp"/>
    <s v="Thysanophrys_sp"/>
    <x v="3"/>
    <x v="4"/>
    <x v="111"/>
    <n v="14"/>
    <m/>
    <n v="12"/>
    <n v="5"/>
    <n v="7"/>
    <n v="82"/>
    <n v="145"/>
    <s v="Hiatt&amp;Stras_1960"/>
    <m/>
  </r>
  <r>
    <m/>
    <s v="Bikini_Eniwetok"/>
    <s v="Actinopterygii"/>
    <s v="Platycephalidae"/>
    <s v="Thysanophrys"/>
    <s v="sp"/>
    <s v="Thysanophrys_sp"/>
    <s v="Thysanophrys_sp"/>
    <x v="3"/>
    <x v="4"/>
    <x v="9"/>
    <n v="14"/>
    <m/>
    <n v="12"/>
    <n v="5"/>
    <n v="7"/>
    <n v="82"/>
    <n v="145"/>
    <s v="Hiatt&amp;Stras_1960"/>
    <m/>
  </r>
  <r>
    <m/>
    <s v="Bikini_Eniwetok"/>
    <s v="Actinopterygii"/>
    <s v="Platycephalidae"/>
    <s v="Thysanophrys"/>
    <s v="sp"/>
    <s v="Thysanophrys_sp"/>
    <s v="Thysanophrys_sp"/>
    <x v="2"/>
    <x v="2"/>
    <x v="13"/>
    <n v="14"/>
    <m/>
    <n v="12"/>
    <n v="5"/>
    <n v="7"/>
    <n v="82"/>
    <n v="145"/>
    <s v="Hiatt&amp;Stras_1960"/>
    <m/>
  </r>
  <r>
    <m/>
    <s v="Arno_Bikini_Eniwetok"/>
    <s v="Actinopterygii"/>
    <s v="Pomacentridae"/>
    <s v="Abudefduf"/>
    <s v="sordidus"/>
    <s v="Abudefduf_sordidus"/>
    <s v="Abudefduf_sordidus"/>
    <x v="9"/>
    <x v="21"/>
    <x v="159"/>
    <n v="38"/>
    <m/>
    <n v="19"/>
    <n v="1"/>
    <n v="18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9"/>
    <x v="21"/>
    <x v="169"/>
    <n v="27"/>
    <m/>
    <n v="19"/>
    <n v="2"/>
    <n v="17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9"/>
    <x v="21"/>
    <x v="138"/>
    <n v="27"/>
    <m/>
    <n v="19"/>
    <n v="3"/>
    <n v="16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9"/>
    <x v="21"/>
    <x v="174"/>
    <n v="16"/>
    <m/>
    <n v="19"/>
    <n v="4"/>
    <n v="15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3"/>
    <x v="6"/>
    <x v="21"/>
    <n v="16"/>
    <m/>
    <n v="19"/>
    <n v="5"/>
    <n v="14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3"/>
    <x v="4"/>
    <x v="9"/>
    <n v="5"/>
    <m/>
    <n v="19"/>
    <n v="6"/>
    <n v="13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3"/>
    <x v="25"/>
    <x v="76"/>
    <n v="5"/>
    <m/>
    <n v="19"/>
    <n v="7"/>
    <n v="12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3"/>
    <x v="19"/>
    <x v="58"/>
    <n v="5"/>
    <m/>
    <n v="19"/>
    <n v="8"/>
    <n v="11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2"/>
    <x v="2"/>
    <x v="13"/>
    <n v="22"/>
    <m/>
    <n v="19"/>
    <n v="9"/>
    <n v="10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5"/>
    <x v="8"/>
    <x v="8"/>
    <n v="16"/>
    <m/>
    <n v="19"/>
    <n v="10"/>
    <n v="9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6"/>
    <x v="10"/>
    <x v="11"/>
    <n v="16"/>
    <m/>
    <n v="19"/>
    <n v="11"/>
    <n v="8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15"/>
    <x v="37"/>
    <x v="175"/>
    <n v="5"/>
    <m/>
    <n v="19"/>
    <n v="12"/>
    <n v="7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11"/>
    <x v="24"/>
    <x v="74"/>
    <n v="5"/>
    <m/>
    <n v="19"/>
    <n v="13"/>
    <n v="6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4"/>
    <x v="26"/>
    <x v="176"/>
    <n v="5"/>
    <m/>
    <n v="19"/>
    <n v="14"/>
    <n v="5"/>
    <n v="34"/>
    <n v="160"/>
    <s v="Hiatt&amp;Stras_1960"/>
    <m/>
  </r>
  <r>
    <m/>
    <s v="Arno_Bikini_Eniwetok"/>
    <s v="Actinopterygii"/>
    <s v="Pomacentridae"/>
    <s v="Abudefduf"/>
    <s v="sordidus"/>
    <s v="Abudefduf_sordidus"/>
    <s v="Abudefduf_sordidus"/>
    <x v="0"/>
    <x v="28"/>
    <x v="88"/>
    <n v="5"/>
    <m/>
    <n v="19"/>
    <n v="15"/>
    <n v="4"/>
    <n v="34"/>
    <n v="160"/>
    <s v="Hiatt&amp;Stras_1960"/>
    <m/>
  </r>
  <r>
    <m/>
    <s v="Bikini"/>
    <s v="Actinopterygii"/>
    <s v="Pomacentridae"/>
    <s v="Abudefduf"/>
    <s v="septemfasciatus"/>
    <s v="Abudefduf_septemfasciatus"/>
    <s v="Abudefduf_septemfasciatus"/>
    <x v="9"/>
    <x v="21"/>
    <x v="70"/>
    <n v="100"/>
    <m/>
    <n v="1"/>
    <n v="0"/>
    <n v="1"/>
    <n v="135"/>
    <n v="135"/>
    <s v="Hiatt&amp;Stras_1960"/>
    <m/>
  </r>
  <r>
    <m/>
    <s v="Bikini"/>
    <s v="Actinopterygii"/>
    <s v="Pomacentridae"/>
    <s v="Abudefduf"/>
    <s v="septemfasciatus"/>
    <s v="Abudefduf_septemfasciatus"/>
    <s v="Abudefduf_septemfasciatus"/>
    <x v="3"/>
    <x v="4"/>
    <x v="177"/>
    <n v="100"/>
    <m/>
    <n v="1"/>
    <n v="0"/>
    <n v="1"/>
    <n v="135"/>
    <n v="135"/>
    <s v="Hiatt&amp;Stras_1960"/>
    <m/>
  </r>
  <r>
    <m/>
    <s v="Bikini"/>
    <s v="Actinopterygii"/>
    <s v="Pomacentridae"/>
    <s v="Abudefduf"/>
    <s v="septemfasciatus"/>
    <s v="Abudefduf_septemfasciatus"/>
    <s v="Abudefduf_septemfasciatus"/>
    <x v="3"/>
    <x v="3"/>
    <x v="3"/>
    <n v="100"/>
    <m/>
    <n v="1"/>
    <n v="0"/>
    <n v="1"/>
    <n v="135"/>
    <n v="135"/>
    <s v="Hiatt&amp;Stras_1960"/>
    <m/>
  </r>
  <r>
    <m/>
    <s v="Bikini"/>
    <s v="Actinopterygii"/>
    <s v="Pomacentridae"/>
    <s v="Abudefduf"/>
    <s v="septemfasciatus"/>
    <s v="Abudefduf_septemfasciatus"/>
    <s v="Abudefduf_septemfasciatus"/>
    <x v="2"/>
    <x v="2"/>
    <x v="13"/>
    <n v="100"/>
    <m/>
    <n v="1"/>
    <n v="0"/>
    <n v="1"/>
    <n v="135"/>
    <n v="135"/>
    <s v="Hiatt&amp;Stras_1960"/>
    <m/>
  </r>
  <r>
    <m/>
    <s v="Bikini"/>
    <s v="Actinopterygii"/>
    <s v="Pomacentridae"/>
    <s v="Abudefduf"/>
    <s v="leucopomus"/>
    <s v="Abudefduf_leucopomus"/>
    <s v="Abudefduf_leucopomus"/>
    <x v="9"/>
    <x v="21"/>
    <x v="178"/>
    <n v="33"/>
    <m/>
    <n v="6"/>
    <n v="0"/>
    <n v="6"/>
    <n v="40"/>
    <n v="55"/>
    <s v="Hiatt&amp;Stras_1960"/>
    <m/>
  </r>
  <r>
    <m/>
    <s v="Bikini"/>
    <s v="Actinopterygii"/>
    <s v="Pomacentridae"/>
    <s v="Abudefduf"/>
    <s v="leucopomus"/>
    <s v="Abudefduf_leucopomus"/>
    <s v="Abudefduf_leucopomus"/>
    <x v="3"/>
    <x v="3"/>
    <x v="83"/>
    <n v="33"/>
    <m/>
    <n v="6"/>
    <n v="0"/>
    <n v="6"/>
    <n v="40"/>
    <n v="55"/>
    <s v="Hiatt&amp;Stras_1960"/>
    <m/>
  </r>
  <r>
    <m/>
    <s v="Bikini"/>
    <s v="Actinopterygii"/>
    <s v="Pomacentridae"/>
    <s v="Abudefduf"/>
    <s v="leucopomus"/>
    <s v="Abudefduf_leucopomus"/>
    <s v="Abudefduf_leucopomus"/>
    <x v="3"/>
    <x v="17"/>
    <x v="44"/>
    <n v="17"/>
    <m/>
    <n v="6"/>
    <n v="0"/>
    <n v="6"/>
    <n v="40"/>
    <n v="55"/>
    <s v="Hiatt&amp;Stras_1960"/>
    <m/>
  </r>
  <r>
    <m/>
    <s v="Bikini"/>
    <s v="Actinopterygii"/>
    <s v="Pomacentridae"/>
    <s v="Abudefduf"/>
    <s v="leucopomus"/>
    <s v="Abudefduf_leucopomus"/>
    <s v="Abudefduf_leucopomus"/>
    <x v="2"/>
    <x v="2"/>
    <x v="13"/>
    <n v="33"/>
    <m/>
    <n v="6"/>
    <n v="0"/>
    <n v="6"/>
    <n v="40"/>
    <n v="55"/>
    <s v="Hiatt&amp;Stras_1960"/>
    <m/>
  </r>
  <r>
    <m/>
    <s v="Bikini"/>
    <s v="Actinopterygii"/>
    <s v="Pomacentridae"/>
    <s v="Abudefduf"/>
    <s v="leucopomus"/>
    <s v="Abudefduf_leucopomus"/>
    <s v="Abudefduf_leucopomus"/>
    <x v="2"/>
    <x v="2"/>
    <x v="29"/>
    <n v="17"/>
    <m/>
    <n v="6"/>
    <n v="0"/>
    <n v="6"/>
    <n v="40"/>
    <n v="55"/>
    <s v="Hiatt&amp;Stras_1960"/>
    <m/>
  </r>
  <r>
    <m/>
    <s v="Bikini"/>
    <s v="Actinopterygii"/>
    <s v="Pomacentridae"/>
    <s v="Abudefduf"/>
    <s v="leucopomus"/>
    <s v="Abudefduf_leucopomus"/>
    <s v="Abudefduf_leucopomus"/>
    <x v="4"/>
    <x v="18"/>
    <x v="179"/>
    <n v="17"/>
    <m/>
    <n v="6"/>
    <n v="0"/>
    <n v="6"/>
    <n v="40"/>
    <n v="55"/>
    <s v="Hiatt&amp;Stras_1960"/>
    <m/>
  </r>
  <r>
    <m/>
    <s v="Arno"/>
    <s v="Actinopterygii"/>
    <s v="Pomacentridae"/>
    <s v="Abudefduf"/>
    <s v="saxatilis"/>
    <s v="Abudefduf_saxatilis"/>
    <s v="Abudefduf_saxatilis"/>
    <x v="9"/>
    <x v="21"/>
    <x v="180"/>
    <n v="100"/>
    <m/>
    <n v="1"/>
    <n v="0"/>
    <n v="1"/>
    <n v="88"/>
    <n v="88"/>
    <s v="Hiatt&amp;Stras_1960"/>
    <m/>
  </r>
  <r>
    <m/>
    <s v="Arno"/>
    <s v="Actinopterygii"/>
    <s v="Pomacentridae"/>
    <s v="Abudefduf"/>
    <s v="saxatilis"/>
    <s v="Abudefduf_saxatilis"/>
    <s v="Abudefduf_saxatilis"/>
    <x v="3"/>
    <x v="3"/>
    <x v="83"/>
    <n v="100"/>
    <m/>
    <n v="1"/>
    <n v="0"/>
    <n v="1"/>
    <n v="88"/>
    <n v="88"/>
    <s v="Hiatt&amp;Stras_1960"/>
    <m/>
  </r>
  <r>
    <m/>
    <s v="Arno"/>
    <s v="Actinopterygii"/>
    <s v="Pomacentridae"/>
    <s v="Abudefduf"/>
    <s v="saxatilis"/>
    <s v="Abudefduf_saxatilis"/>
    <s v="Abudefduf_saxatilis"/>
    <x v="3"/>
    <x v="19"/>
    <x v="58"/>
    <n v="100"/>
    <m/>
    <n v="1"/>
    <n v="0"/>
    <n v="1"/>
    <n v="88"/>
    <n v="88"/>
    <s v="Hiatt&amp;Stras_1960"/>
    <m/>
  </r>
  <r>
    <m/>
    <s v="Arno"/>
    <s v="Actinopterygii"/>
    <s v="Pomacentridae"/>
    <s v="Abudefduf"/>
    <s v="saxatilis"/>
    <s v="Abudefduf_saxatilis"/>
    <s v="Abudefduf_saxatilis"/>
    <x v="3"/>
    <x v="25"/>
    <x v="76"/>
    <n v="100"/>
    <m/>
    <n v="1"/>
    <n v="0"/>
    <n v="1"/>
    <n v="88"/>
    <n v="88"/>
    <s v="Hiatt&amp;Stras_1960"/>
    <m/>
  </r>
  <r>
    <m/>
    <s v="Arno"/>
    <s v="Actinopterygii"/>
    <s v="Pomacentridae"/>
    <s v="Abudefduf"/>
    <s v="saxatilis"/>
    <s v="Abudefduf_saxatilis"/>
    <s v="Abudefduf_saxatilis"/>
    <x v="3"/>
    <x v="5"/>
    <x v="5"/>
    <n v="100"/>
    <m/>
    <n v="1"/>
    <n v="0"/>
    <n v="1"/>
    <n v="88"/>
    <n v="88"/>
    <s v="Hiatt&amp;Stras_1960"/>
    <m/>
  </r>
  <r>
    <m/>
    <s v="Arno"/>
    <s v="Actinopterygii"/>
    <s v="Pomacentridae"/>
    <s v="Abudefduf"/>
    <s v="dicki"/>
    <s v="Abudefduf_dicki"/>
    <s v="Plectroglyphidodon_dickii"/>
    <x v="9"/>
    <x v="21"/>
    <x v="181"/>
    <n v="55"/>
    <m/>
    <n v="10"/>
    <n v="1"/>
    <n v="9"/>
    <n v="60"/>
    <n v="72"/>
    <s v="Hiatt&amp;Stras_1960"/>
    <m/>
  </r>
  <r>
    <m/>
    <s v="Arno"/>
    <s v="Actinopterygii"/>
    <s v="Pomacentridae"/>
    <s v="Abudefduf"/>
    <s v="dicki"/>
    <s v="Abudefduf_dicki"/>
    <s v="Plectroglyphidodon_dickii"/>
    <x v="9"/>
    <x v="21"/>
    <x v="182"/>
    <n v="55"/>
    <m/>
    <n v="10"/>
    <n v="1"/>
    <n v="9"/>
    <n v="60"/>
    <n v="72"/>
    <s v="Hiatt&amp;Stras_1960"/>
    <m/>
  </r>
  <r>
    <m/>
    <s v="Arno"/>
    <s v="Actinopterygii"/>
    <s v="Pomacentridae"/>
    <s v="Abudefduf"/>
    <s v="dicki"/>
    <s v="Abudefduf_dicki"/>
    <s v="Plectroglyphidodon_dickii"/>
    <x v="2"/>
    <x v="2"/>
    <x v="13"/>
    <n v="22"/>
    <m/>
    <n v="10"/>
    <n v="1"/>
    <n v="9"/>
    <n v="60"/>
    <n v="72"/>
    <s v="Hiatt&amp;Stras_1960"/>
    <m/>
  </r>
  <r>
    <m/>
    <s v="Arno"/>
    <s v="Actinopterygii"/>
    <s v="Pomacentridae"/>
    <s v="Abudefduf"/>
    <s v="dicki"/>
    <s v="Abudefduf_dicki"/>
    <s v="Plectroglyphidodon_dickii"/>
    <x v="0"/>
    <x v="28"/>
    <x v="88"/>
    <n v="22"/>
    <m/>
    <n v="10"/>
    <n v="1"/>
    <n v="9"/>
    <n v="60"/>
    <n v="72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9"/>
    <x v="21"/>
    <x v="183"/>
    <n v="33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9"/>
    <x v="21"/>
    <x v="166"/>
    <n v="33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9"/>
    <x v="21"/>
    <x v="184"/>
    <n v="28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3"/>
    <x v="25"/>
    <x v="76"/>
    <n v="9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3"/>
    <x v="3"/>
    <x v="142"/>
    <n v="4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2"/>
    <x v="2"/>
    <x v="13"/>
    <n v="9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2"/>
    <x v="2"/>
    <x v="35"/>
    <n v="4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5"/>
    <x v="8"/>
    <x v="8"/>
    <n v="9"/>
    <s v="Maybe A.biocellatus and A.zonatus"/>
    <n v="22"/>
    <n v="0"/>
    <n v="22"/>
    <n v="47"/>
    <n v="68"/>
    <s v="Hiatt&amp;Stras_1960"/>
    <m/>
  </r>
  <r>
    <m/>
    <s v="Arno_Eniwetok"/>
    <s v="Actinopterygii"/>
    <s v="Pomacentridae"/>
    <s v="Abudefduf"/>
    <s v="biocellatus"/>
    <s v="Abudefduf_biocellatus"/>
    <s v="Chrysiptera_biocellata"/>
    <x v="6"/>
    <x v="10"/>
    <x v="11"/>
    <n v="4"/>
    <s v="Maybe A.biocellatus and A.zonatus"/>
    <n v="22"/>
    <n v="0"/>
    <n v="22"/>
    <n v="47"/>
    <n v="68"/>
    <s v="Hiatt&amp;Stras_1960"/>
    <m/>
  </r>
  <r>
    <m/>
    <s v="Arno_Bikini"/>
    <s v="Actinopterygii"/>
    <s v="Pomacentridae"/>
    <s v="Abudefduf"/>
    <s v="amabilis"/>
    <s v="Abudefduf_amabilis"/>
    <s v="Abudefduf_amabilis"/>
    <x v="9"/>
    <x v="21"/>
    <x v="155"/>
    <n v="38"/>
    <m/>
    <n v="18"/>
    <n v="0"/>
    <n v="18"/>
    <s v="NA"/>
    <s v="NA"/>
    <s v="Hiatt&amp;Stras_1960"/>
    <m/>
  </r>
  <r>
    <m/>
    <s v="Arno_Bikini"/>
    <s v="Actinopterygii"/>
    <s v="Pomacentridae"/>
    <s v="Abudefduf"/>
    <s v="amabilis"/>
    <s v="Abudefduf_amabilis"/>
    <s v="Abudefduf_amabilis"/>
    <x v="9"/>
    <x v="21"/>
    <x v="183"/>
    <n v="33"/>
    <m/>
    <n v="18"/>
    <n v="0"/>
    <n v="18"/>
    <s v="NA"/>
    <s v="NA"/>
    <s v="Hiatt&amp;Stras_1960"/>
    <m/>
  </r>
  <r>
    <m/>
    <s v="Arno_Bikini"/>
    <s v="Actinopterygii"/>
    <s v="Pomacentridae"/>
    <s v="Abudefduf"/>
    <s v="amabilis"/>
    <s v="Abudefduf_amabilis"/>
    <s v="Abudefduf_amabilis"/>
    <x v="9"/>
    <x v="21"/>
    <x v="169"/>
    <n v="22"/>
    <m/>
    <n v="18"/>
    <n v="0"/>
    <n v="18"/>
    <s v="NA"/>
    <s v="NA"/>
    <s v="Hiatt&amp;Stras_1960"/>
    <m/>
  </r>
  <r>
    <m/>
    <s v="Arno_Bikini"/>
    <s v="Actinopterygii"/>
    <s v="Pomacentridae"/>
    <s v="Abudefduf"/>
    <s v="amabilis"/>
    <s v="Abudefduf_amabilis"/>
    <s v="Abudefduf_amabilis"/>
    <x v="14"/>
    <x v="21"/>
    <x v="167"/>
    <n v="5"/>
    <m/>
    <n v="18"/>
    <n v="0"/>
    <n v="18"/>
    <s v="NA"/>
    <s v="NA"/>
    <s v="Hiatt&amp;Stras_1960"/>
    <m/>
  </r>
  <r>
    <m/>
    <s v="Arno_Bikini"/>
    <s v="Actinopterygii"/>
    <s v="Pomacentridae"/>
    <s v="Abudefduf"/>
    <s v="amabilis"/>
    <s v="Abudefduf_amabilis"/>
    <s v="Abudefduf_amabilis"/>
    <x v="6"/>
    <x v="10"/>
    <x v="11"/>
    <n v="16"/>
    <m/>
    <n v="18"/>
    <n v="0"/>
    <n v="18"/>
    <s v="NA"/>
    <s v="NA"/>
    <s v="Hiatt&amp;Stras_1960"/>
    <m/>
  </r>
  <r>
    <m/>
    <s v="Arno_Bikini"/>
    <s v="Actinopterygii"/>
    <s v="Pomacentridae"/>
    <s v="Abudefduf"/>
    <s v="amabilis"/>
    <s v="Abudefduf_amabilis"/>
    <s v="Abudefduf_amabilis"/>
    <x v="2"/>
    <x v="2"/>
    <x v="13"/>
    <n v="5"/>
    <m/>
    <n v="18"/>
    <n v="0"/>
    <n v="18"/>
    <s v="NA"/>
    <s v="NA"/>
    <s v="Hiatt&amp;Stras_1960"/>
    <m/>
  </r>
  <r>
    <m/>
    <s v="Arno_Bikini"/>
    <s v="Actinopterygii"/>
    <s v="Pomacentridae"/>
    <s v="Abudefduf"/>
    <s v="amabilis"/>
    <s v="Abudefduf_amabilis"/>
    <s v="Abudefduf_amabilis"/>
    <x v="5"/>
    <x v="8"/>
    <x v="8"/>
    <n v="5"/>
    <m/>
    <n v="18"/>
    <n v="0"/>
    <n v="18"/>
    <s v="NA"/>
    <s v="NA"/>
    <s v="Hiatt&amp;Stras_1960"/>
    <m/>
  </r>
  <r>
    <m/>
    <s v="Arno_Bikini"/>
    <s v="Actinopterygii"/>
    <s v="Pomacentridae"/>
    <s v="Abudefduf"/>
    <s v="glaucus"/>
    <s v="Abudefduf_glaucus"/>
    <s v="Chrysiptera_glauca"/>
    <x v="9"/>
    <x v="21"/>
    <x v="169"/>
    <n v="78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9"/>
    <x v="21"/>
    <x v="138"/>
    <n v="3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9"/>
    <x v="21"/>
    <x v="155"/>
    <n v="6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3"/>
    <x v="4"/>
    <x v="9"/>
    <n v="28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3"/>
    <x v="6"/>
    <x v="148"/>
    <n v="6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3"/>
    <x v="25"/>
    <x v="76"/>
    <n v="3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3"/>
    <x v="19"/>
    <x v="58"/>
    <n v="3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2"/>
    <x v="2"/>
    <x v="13"/>
    <n v="12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2"/>
    <x v="2"/>
    <x v="185"/>
    <n v="6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5"/>
    <x v="8"/>
    <x v="8"/>
    <n v="3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4"/>
    <x v="18"/>
    <x v="69"/>
    <n v="3"/>
    <m/>
    <n v="31"/>
    <n v="0"/>
    <n v="31"/>
    <n v="46"/>
    <n v="75"/>
    <s v="Hiatt&amp;Stras_1960"/>
    <m/>
  </r>
  <r>
    <m/>
    <s v="Arno_Bikini"/>
    <s v="Actinopterygii"/>
    <s v="Pomacentridae"/>
    <s v="Abudefduf"/>
    <s v="glaucus"/>
    <s v="Abudefduf_glaucus"/>
    <s v="Chrysiptera_glauca"/>
    <x v="16"/>
    <x v="38"/>
    <x v="186"/>
    <n v="3"/>
    <m/>
    <n v="31"/>
    <n v="0"/>
    <n v="31"/>
    <n v="46"/>
    <n v="75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9"/>
    <x v="21"/>
    <x v="169"/>
    <n v="57"/>
    <m/>
    <n v="14"/>
    <n v="0"/>
    <n v="14"/>
    <n v="39"/>
    <n v="67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9"/>
    <x v="21"/>
    <x v="138"/>
    <n v="42"/>
    <m/>
    <n v="14"/>
    <n v="0"/>
    <n v="14"/>
    <n v="39"/>
    <n v="67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6"/>
    <x v="10"/>
    <x v="11"/>
    <n v="14"/>
    <m/>
    <n v="14"/>
    <n v="0"/>
    <n v="14"/>
    <n v="39"/>
    <n v="67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6"/>
    <x v="10"/>
    <x v="45"/>
    <n v="7"/>
    <m/>
    <n v="14"/>
    <n v="0"/>
    <n v="14"/>
    <n v="39"/>
    <n v="67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3"/>
    <x v="3"/>
    <x v="3"/>
    <n v="14"/>
    <m/>
    <n v="14"/>
    <n v="0"/>
    <n v="14"/>
    <n v="39"/>
    <n v="67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4"/>
    <x v="18"/>
    <x v="71"/>
    <n v="7"/>
    <m/>
    <n v="14"/>
    <n v="0"/>
    <n v="14"/>
    <n v="39"/>
    <n v="67"/>
    <s v="Hiatt&amp;Stras_1960"/>
    <m/>
  </r>
  <r>
    <m/>
    <s v="Arno_Eniwetok"/>
    <s v="Actinopterygii"/>
    <s v="Pomacentridae"/>
    <s v="Abudefduf"/>
    <s v="lacrymatus"/>
    <s v="Abudefduf_lacrymatus"/>
    <s v="Plectroglyphidodon_lacrymatus"/>
    <x v="2"/>
    <x v="2"/>
    <x v="35"/>
    <n v="7"/>
    <m/>
    <n v="14"/>
    <n v="0"/>
    <n v="14"/>
    <n v="39"/>
    <n v="67"/>
    <s v="Hiatt&amp;Stras_1960"/>
    <m/>
  </r>
  <r>
    <m/>
    <s v="Eniwetok"/>
    <s v="Actinopterygii"/>
    <s v="Pomacentridae"/>
    <s v="Chromis"/>
    <s v="atripectoralis"/>
    <s v="Chromis_atripectoralis"/>
    <s v="Chromis_atripectoralis"/>
    <x v="3"/>
    <x v="3"/>
    <x v="3"/>
    <n v="85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3"/>
    <x v="4"/>
    <x v="187"/>
    <n v="61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3"/>
    <x v="4"/>
    <x v="60"/>
    <n v="33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3"/>
    <x v="17"/>
    <x v="44"/>
    <n v="61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3"/>
    <x v="6"/>
    <x v="6"/>
    <n v="33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2"/>
    <x v="2"/>
    <x v="105"/>
    <n v="4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5"/>
    <x v="8"/>
    <x v="188"/>
    <n v="4"/>
    <m/>
    <n v="24"/>
    <n v="2"/>
    <n v="22"/>
    <n v="50"/>
    <n v="68"/>
    <s v="Hiatt&amp;Stras_1960"/>
    <m/>
  </r>
  <r>
    <m/>
    <s v="Eniwetok"/>
    <s v="Actinopterygii"/>
    <s v="Pomacentridae"/>
    <s v="Chromis"/>
    <s v="atripectoralis"/>
    <s v="Chromis_atripectoralis"/>
    <s v="Chromis_atripectoralis"/>
    <x v="9"/>
    <x v="21"/>
    <x v="183"/>
    <n v="4"/>
    <m/>
    <n v="24"/>
    <n v="2"/>
    <n v="22"/>
    <n v="50"/>
    <n v="68"/>
    <s v="Hiatt&amp;Stras_1960"/>
    <m/>
  </r>
  <r>
    <m/>
    <s v="Arno"/>
    <s v="Actinopterygii"/>
    <s v="Pomacentridae"/>
    <s v="Chromis"/>
    <s v="caeruleus"/>
    <s v="Chromis_caeruleus"/>
    <s v="Chromis_ternatensis"/>
    <x v="2"/>
    <x v="2"/>
    <x v="189"/>
    <n v="6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3"/>
    <x v="3"/>
    <x v="83"/>
    <n v="5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3"/>
    <x v="3"/>
    <x v="142"/>
    <n v="3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3"/>
    <x v="3"/>
    <x v="145"/>
    <n v="2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3"/>
    <x v="5"/>
    <x v="5"/>
    <n v="2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3"/>
    <x v="6"/>
    <x v="6"/>
    <n v="1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3"/>
    <x v="25"/>
    <x v="76"/>
    <n v="10"/>
    <m/>
    <n v="11"/>
    <n v="1"/>
    <n v="10"/>
    <n v="32"/>
    <n v="49"/>
    <s v="Hiatt&amp;Stras_1960"/>
    <m/>
  </r>
  <r>
    <m/>
    <s v="Arno"/>
    <s v="Actinopterygii"/>
    <s v="Pomacentridae"/>
    <s v="Chromis"/>
    <s v="caeruleus"/>
    <s v="Chromis_caeruleus"/>
    <s v="Chromis_ternatensis"/>
    <x v="0"/>
    <x v="16"/>
    <x v="36"/>
    <n v="10"/>
    <m/>
    <n v="11"/>
    <n v="1"/>
    <n v="10"/>
    <n v="32"/>
    <n v="49"/>
    <s v="Hiatt&amp;Stras_1960"/>
    <m/>
  </r>
  <r>
    <m/>
    <s v="Arno"/>
    <s v="Actinopterygii"/>
    <s v="Pomacentridae"/>
    <s v="Dascyllus"/>
    <s v="aruanus"/>
    <s v="Dascyllus_aruanus"/>
    <s v="Dascyllus_aruanus"/>
    <x v="3"/>
    <x v="3"/>
    <x v="83"/>
    <n v="72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3"/>
    <x v="3"/>
    <x v="145"/>
    <n v="36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3"/>
    <x v="3"/>
    <x v="142"/>
    <n v="27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3"/>
    <x v="25"/>
    <x v="76"/>
    <n v="36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3"/>
    <x v="6"/>
    <x v="6"/>
    <n v="22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3"/>
    <x v="4"/>
    <x v="9"/>
    <n v="9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3"/>
    <x v="5"/>
    <x v="5"/>
    <n v="9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2"/>
    <x v="2"/>
    <x v="35"/>
    <n v="45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2"/>
    <x v="2"/>
    <x v="13"/>
    <n v="22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2"/>
    <x v="2"/>
    <x v="24"/>
    <n v="4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9"/>
    <x v="21"/>
    <x v="190"/>
    <n v="18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9"/>
    <x v="21"/>
    <x v="181"/>
    <n v="59"/>
    <m/>
    <n v="22"/>
    <n v="0"/>
    <n v="22"/>
    <n v="32"/>
    <n v="51"/>
    <s v="Hiatt&amp;Stras_1960"/>
    <m/>
  </r>
  <r>
    <m/>
    <s v="Arno"/>
    <s v="Actinopterygii"/>
    <s v="Pomacentridae"/>
    <s v="Dascyllus"/>
    <s v="aruanus"/>
    <s v="Dascyllus_aruanus"/>
    <s v="Dascyllus_aruanus"/>
    <x v="9"/>
    <x v="21"/>
    <x v="155"/>
    <n v="4"/>
    <m/>
    <n v="22"/>
    <n v="0"/>
    <n v="22"/>
    <n v="32"/>
    <n v="51"/>
    <s v="Hiatt&amp;Stras_1960"/>
    <m/>
  </r>
  <r>
    <m/>
    <s v="Arno"/>
    <s v="Actinopterygii"/>
    <s v="Pomacentridae"/>
    <s v="Pomacentrus"/>
    <s v="pavo"/>
    <s v="Pomacentrus_pavo"/>
    <s v="Pomacentrus_pavo"/>
    <x v="2"/>
    <x v="2"/>
    <x v="13"/>
    <n v="40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2"/>
    <x v="2"/>
    <x v="35"/>
    <n v="40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2"/>
    <x v="2"/>
    <x v="40"/>
    <n v="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2"/>
    <x v="2"/>
    <x v="42"/>
    <n v="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3"/>
    <x v="3"/>
    <x v="3"/>
    <n v="3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3"/>
    <x v="3"/>
    <x v="145"/>
    <n v="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3"/>
    <x v="4"/>
    <x v="9"/>
    <n v="1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3"/>
    <x v="5"/>
    <x v="5"/>
    <n v="10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3"/>
    <x v="25"/>
    <x v="76"/>
    <n v="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3"/>
    <x v="6"/>
    <x v="6"/>
    <n v="5"/>
    <m/>
    <n v="20"/>
    <n v="0"/>
    <n v="20"/>
    <n v="32"/>
    <n v="63"/>
    <s v="Hiatt&amp;Stras_1960"/>
    <m/>
  </r>
  <r>
    <m/>
    <s v="Arno"/>
    <s v="Actinopterygii"/>
    <s v="Pomacentridae"/>
    <s v="Pomacentrus"/>
    <s v="pavo"/>
    <s v="Pomacentrus_pavo"/>
    <s v="Pomacentrus_pavo"/>
    <x v="9"/>
    <x v="21"/>
    <x v="138"/>
    <n v="10"/>
    <m/>
    <n v="20"/>
    <n v="0"/>
    <n v="20"/>
    <n v="32"/>
    <n v="63"/>
    <s v="Hiatt&amp;Stras_1960"/>
    <m/>
  </r>
  <r>
    <m/>
    <s v="Arno"/>
    <s v="Actinopterygii"/>
    <s v="Pomacentridae"/>
    <s v="Pomacentrus"/>
    <s v="nigricans"/>
    <s v="Pomacentrus_nigricans"/>
    <s v="Stegastes_nigricans"/>
    <x v="9"/>
    <x v="21"/>
    <x v="169"/>
    <n v="63"/>
    <m/>
    <n v="19"/>
    <n v="0"/>
    <n v="19"/>
    <n v="52"/>
    <n v="79"/>
    <s v="Hiatt&amp;Stras_1960"/>
    <m/>
  </r>
  <r>
    <m/>
    <s v="Arno"/>
    <s v="Actinopterygii"/>
    <s v="Pomacentridae"/>
    <s v="Pomacentrus"/>
    <s v="nigricans"/>
    <s v="Pomacentrus_nigricans"/>
    <s v="Stegastes_nigricans"/>
    <x v="9"/>
    <x v="21"/>
    <x v="159"/>
    <n v="31"/>
    <m/>
    <n v="19"/>
    <n v="0"/>
    <n v="19"/>
    <n v="52"/>
    <n v="79"/>
    <s v="Hiatt&amp;Stras_1960"/>
    <m/>
  </r>
  <r>
    <m/>
    <s v="Arno"/>
    <s v="Actinopterygii"/>
    <s v="Pomacentridae"/>
    <s v="Pomacentrus"/>
    <s v="nigricans"/>
    <s v="Pomacentrus_nigricans"/>
    <s v="Stegastes_nigricans"/>
    <x v="9"/>
    <x v="21"/>
    <x v="183"/>
    <n v="31"/>
    <m/>
    <n v="19"/>
    <n v="0"/>
    <n v="19"/>
    <n v="52"/>
    <n v="79"/>
    <s v="Hiatt&amp;Stras_1960"/>
    <m/>
  </r>
  <r>
    <m/>
    <s v="Arno"/>
    <s v="Actinopterygii"/>
    <s v="Pomacentridae"/>
    <s v="Pomacentrus"/>
    <s v="nigricans"/>
    <s v="Pomacentrus_nigricans"/>
    <s v="Stegastes_nigricans"/>
    <x v="2"/>
    <x v="2"/>
    <x v="13"/>
    <n v="5"/>
    <m/>
    <n v="19"/>
    <n v="0"/>
    <n v="19"/>
    <n v="52"/>
    <n v="79"/>
    <s v="Hiatt&amp;Stras_1960"/>
    <m/>
  </r>
  <r>
    <m/>
    <s v="Arno"/>
    <s v="Actinopterygii"/>
    <s v="Pomacentridae"/>
    <s v="Pomacentrus"/>
    <s v="jenkinsi"/>
    <s v="Pomacentrus_jenkinsi"/>
    <s v="Stegastes_fasciolatus"/>
    <x v="9"/>
    <x v="21"/>
    <x v="70"/>
    <n v="80"/>
    <m/>
    <n v="21"/>
    <n v="0"/>
    <n v="21"/>
    <n v="53"/>
    <n v="83"/>
    <s v="Hiatt&amp;Stras_1960"/>
    <m/>
  </r>
  <r>
    <m/>
    <s v="Arno"/>
    <s v="Actinopterygii"/>
    <s v="Pomacentridae"/>
    <s v="Pomacentrus"/>
    <s v="jenkinsi"/>
    <s v="Pomacentrus_jenkinsi"/>
    <s v="Stegastes_fasciolatus"/>
    <x v="9"/>
    <x v="21"/>
    <x v="169"/>
    <n v="14"/>
    <m/>
    <n v="21"/>
    <n v="0"/>
    <n v="21"/>
    <n v="53"/>
    <n v="83"/>
    <s v="Hiatt&amp;Stras_1960"/>
    <m/>
  </r>
  <r>
    <m/>
    <s v="Arno"/>
    <s v="Actinopterygii"/>
    <s v="Pomacentridae"/>
    <s v="Pomacentrus"/>
    <s v="jenkinsi"/>
    <s v="Pomacentrus_jenkinsi"/>
    <s v="Stegastes_fasciolatus"/>
    <x v="9"/>
    <x v="21"/>
    <x v="159"/>
    <n v="9"/>
    <m/>
    <n v="21"/>
    <n v="0"/>
    <n v="21"/>
    <n v="53"/>
    <n v="83"/>
    <s v="Hiatt&amp;Stras_1960"/>
    <m/>
  </r>
  <r>
    <m/>
    <s v="Arno"/>
    <s v="Actinopterygii"/>
    <s v="Pomacentridae"/>
    <s v="Pomacentrus"/>
    <s v="jenkinsi"/>
    <s v="Pomacentrus_jenkinsi"/>
    <s v="Stegastes_fasciolatus"/>
    <x v="2"/>
    <x v="2"/>
    <x v="13"/>
    <n v="9"/>
    <m/>
    <n v="21"/>
    <n v="0"/>
    <n v="21"/>
    <n v="53"/>
    <n v="83"/>
    <s v="Hiatt&amp;Stras_1960"/>
    <m/>
  </r>
  <r>
    <m/>
    <s v="Arno"/>
    <s v="Actinopterygii"/>
    <s v="Pomacentridae"/>
    <s v="Pomacentrus"/>
    <s v="jenkinsi"/>
    <s v="Pomacentrus_jenkinsi"/>
    <s v="Stegastes_fasciolatus"/>
    <x v="2"/>
    <x v="2"/>
    <x v="35"/>
    <n v="4"/>
    <m/>
    <n v="21"/>
    <n v="0"/>
    <n v="21"/>
    <n v="53"/>
    <n v="83"/>
    <s v="Hiatt&amp;Stras_1960"/>
    <m/>
  </r>
  <r>
    <m/>
    <s v="Arno"/>
    <s v="Actinopterygii"/>
    <s v="Pomacentridae"/>
    <s v="Pomacentrus"/>
    <s v="albofasciatus"/>
    <s v="Pomacentrus_albofasciatus"/>
    <s v="Stegastes_albifasciatus"/>
    <x v="9"/>
    <x v="21"/>
    <x v="169"/>
    <n v="81"/>
    <m/>
    <n v="22"/>
    <n v="0"/>
    <n v="22"/>
    <n v="48"/>
    <n v="70"/>
    <s v="Hiatt&amp;Stras_1960"/>
    <m/>
  </r>
  <r>
    <m/>
    <s v="Arno"/>
    <s v="Actinopterygii"/>
    <s v="Pomacentridae"/>
    <s v="Pomacentrus"/>
    <s v="albofasciatus"/>
    <s v="Pomacentrus_albofasciatus"/>
    <s v="Stegastes_albifasciatus"/>
    <x v="9"/>
    <x v="21"/>
    <x v="159"/>
    <n v="22"/>
    <m/>
    <n v="22"/>
    <n v="0"/>
    <n v="22"/>
    <n v="48"/>
    <n v="70"/>
    <s v="Hiatt&amp;Stras_1960"/>
    <m/>
  </r>
  <r>
    <m/>
    <s v="Arno"/>
    <s v="Actinopterygii"/>
    <s v="Pomacentridae"/>
    <s v="Pomacentrus"/>
    <s v="albofasciatus"/>
    <s v="Pomacentrus_albofasciatus"/>
    <s v="Stegastes_albifasciatus"/>
    <x v="9"/>
    <x v="21"/>
    <x v="138"/>
    <n v="4"/>
    <m/>
    <n v="22"/>
    <n v="0"/>
    <n v="22"/>
    <n v="48"/>
    <n v="70"/>
    <s v="Hiatt&amp;Stras_1960"/>
    <m/>
  </r>
  <r>
    <m/>
    <s v="Arno"/>
    <s v="Actinopterygii"/>
    <s v="Pomacentridae"/>
    <s v="Pomacentrus"/>
    <s v="albofasciatus"/>
    <s v="Pomacentrus_albofasciatus"/>
    <s v="Stegastes_albifasciatus"/>
    <x v="3"/>
    <x v="4"/>
    <x v="9"/>
    <n v="4"/>
    <m/>
    <n v="22"/>
    <n v="0"/>
    <n v="22"/>
    <n v="48"/>
    <n v="70"/>
    <s v="Hiatt&amp;Stras_1960"/>
    <m/>
  </r>
  <r>
    <m/>
    <s v="Arno"/>
    <s v="Actinopterygii"/>
    <s v="Pomacentridae"/>
    <s v="Pomacentrus"/>
    <s v="albofasciatus"/>
    <s v="Pomacentrus_albofasciatus"/>
    <s v="Stegastes_albifasciatus"/>
    <x v="2"/>
    <x v="2"/>
    <x v="35"/>
    <n v="4"/>
    <m/>
    <n v="22"/>
    <n v="0"/>
    <n v="22"/>
    <n v="48"/>
    <n v="70"/>
    <s v="Hiatt&amp;Stras_1960"/>
    <m/>
  </r>
  <r>
    <m/>
    <s v="Arno_Eniwetok"/>
    <s v="Actinopterygii"/>
    <s v="Pomacentridae"/>
    <s v="Pomacentrus"/>
    <s v="vaiuli"/>
    <s v="Pomacentrus_vaiuli"/>
    <s v="Pomacentrus_vaiuli"/>
    <x v="9"/>
    <x v="21"/>
    <x v="138"/>
    <n v="75"/>
    <m/>
    <n v="20"/>
    <n v="0"/>
    <n v="20"/>
    <n v="34"/>
    <n v="61"/>
    <s v="Hiatt&amp;Stras_1960"/>
    <m/>
  </r>
  <r>
    <m/>
    <s v="Arno_Eniwetok"/>
    <s v="Actinopterygii"/>
    <s v="Pomacentridae"/>
    <s v="Pomacentrus"/>
    <s v="vaiuli"/>
    <s v="Pomacentrus_vaiuli"/>
    <s v="Pomacentrus_vaiuli"/>
    <x v="9"/>
    <x v="21"/>
    <x v="159"/>
    <n v="15"/>
    <m/>
    <n v="20"/>
    <n v="0"/>
    <n v="20"/>
    <n v="34"/>
    <n v="61"/>
    <s v="Hiatt&amp;Stras_1960"/>
    <m/>
  </r>
  <r>
    <m/>
    <s v="Arno_Eniwetok"/>
    <s v="Actinopterygii"/>
    <s v="Pomacentridae"/>
    <s v="Pomacentrus"/>
    <s v="vaiuli"/>
    <s v="Pomacentrus_vaiuli"/>
    <s v="Pomacentrus_vaiuli"/>
    <x v="2"/>
    <x v="2"/>
    <x v="13"/>
    <n v="10"/>
    <m/>
    <n v="20"/>
    <n v="0"/>
    <n v="20"/>
    <n v="34"/>
    <n v="61"/>
    <s v="Hiatt&amp;Stras_1960"/>
    <m/>
  </r>
  <r>
    <m/>
    <s v="Arno_Eniwetok"/>
    <s v="Actinopterygii"/>
    <s v="Pomacentridae"/>
    <s v="Pomacentrus"/>
    <s v="vaiuli"/>
    <s v="Pomacentrus_vaiuli"/>
    <s v="Pomacentrus_vaiuli"/>
    <x v="2"/>
    <x v="2"/>
    <x v="35"/>
    <n v="10"/>
    <m/>
    <n v="20"/>
    <n v="0"/>
    <n v="20"/>
    <n v="34"/>
    <n v="61"/>
    <s v="Hiatt&amp;Stras_1960"/>
    <m/>
  </r>
  <r>
    <m/>
    <s v="Arno_Eniwetok"/>
    <s v="Actinopterygii"/>
    <s v="Pomacentridae"/>
    <s v="Pomacentrus"/>
    <s v="vaiuli"/>
    <s v="Pomacentrus_vaiuli"/>
    <s v="Pomacentrus_vaiuli"/>
    <x v="3"/>
    <x v="3"/>
    <x v="3"/>
    <n v="10"/>
    <m/>
    <n v="20"/>
    <n v="0"/>
    <n v="20"/>
    <n v="34"/>
    <n v="61"/>
    <s v="Hiatt&amp;Stras_1960"/>
    <m/>
  </r>
  <r>
    <m/>
    <s v="Arno_Eniwetok"/>
    <s v="Actinopterygii"/>
    <s v="Pomacentridae"/>
    <s v="Pomacentrus"/>
    <s v="vaiuli"/>
    <s v="Pomacentrus_vaiuli"/>
    <s v="Pomacentrus_vaiuli"/>
    <x v="3"/>
    <x v="19"/>
    <x v="58"/>
    <n v="5"/>
    <m/>
    <n v="20"/>
    <n v="0"/>
    <n v="20"/>
    <n v="34"/>
    <n v="61"/>
    <s v="Hiatt&amp;Stras_1960"/>
    <m/>
  </r>
  <r>
    <m/>
    <s v="Arno_Eniwetok"/>
    <s v="Actinopterygii"/>
    <s v="Pomacentridae"/>
    <s v="Pomacentrus"/>
    <s v="vaiuli"/>
    <s v="Pomacentrus_vaiuli"/>
    <s v="Pomacentrus_vaiuli"/>
    <x v="5"/>
    <x v="8"/>
    <x v="8"/>
    <n v="5"/>
    <m/>
    <n v="20"/>
    <n v="0"/>
    <n v="20"/>
    <n v="34"/>
    <n v="61"/>
    <s v="Hiatt&amp;Stras_1960"/>
    <m/>
  </r>
  <r>
    <m/>
    <s v="Bikini_Eniwetok"/>
    <s v="Actinopterygii"/>
    <s v="Labridae"/>
    <s v="Epibulus"/>
    <s v="insidiator"/>
    <s v="Epibulus_insidiator"/>
    <s v="Epibulus_insidiator"/>
    <x v="3"/>
    <x v="4"/>
    <x v="20"/>
    <n v="100"/>
    <m/>
    <n v="2"/>
    <n v="0"/>
    <n v="2"/>
    <n v="125"/>
    <n v="130"/>
    <s v="Hiatt&amp;Stras_1960"/>
    <m/>
  </r>
  <r>
    <m/>
    <s v="Arno_Bikini_Eniwetok"/>
    <s v="Actinopterygii"/>
    <s v="Labridae"/>
    <s v="Gomphosus"/>
    <s v="varius"/>
    <s v="Gomphosus_varius"/>
    <s v="Gomphosus_varius"/>
    <x v="3"/>
    <x v="4"/>
    <x v="20"/>
    <n v="40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3"/>
    <x v="4"/>
    <x v="9"/>
    <n v="20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3"/>
    <x v="6"/>
    <x v="16"/>
    <n v="35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3"/>
    <x v="6"/>
    <x v="27"/>
    <n v="5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4"/>
    <x v="26"/>
    <x v="77"/>
    <n v="5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4"/>
    <x v="18"/>
    <x v="71"/>
    <n v="5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2"/>
    <x v="2"/>
    <x v="13"/>
    <n v="5"/>
    <m/>
    <n v="21"/>
    <n v="1"/>
    <n v="20"/>
    <n v="58"/>
    <n v="120"/>
    <s v="Hiatt&amp;Stras_1960"/>
    <m/>
  </r>
  <r>
    <m/>
    <s v="Arno_Bikini_Eniwetok"/>
    <s v="Actinopterygii"/>
    <s v="Labridae"/>
    <s v="Gomphosus"/>
    <s v="varius"/>
    <s v="Gomphosus_varius"/>
    <s v="Gomphosus_varius"/>
    <x v="9"/>
    <x v="21"/>
    <x v="70"/>
    <n v="5"/>
    <m/>
    <n v="21"/>
    <n v="1"/>
    <n v="20"/>
    <n v="58"/>
    <n v="120"/>
    <s v="Hiatt&amp;Stras_1960"/>
    <m/>
  </r>
  <r>
    <m/>
    <s v="Arno_Eniwetok"/>
    <s v="Actinopterygii"/>
    <s v="Labridae"/>
    <s v="Pseudocheilinus"/>
    <s v="hexataenia"/>
    <s v="Pseudocheilinus_hexataenia"/>
    <s v="Pseudocheilinus_hexataenia"/>
    <x v="3"/>
    <x v="4"/>
    <x v="9"/>
    <n v="22"/>
    <m/>
    <n v="9"/>
    <n v="0"/>
    <n v="9"/>
    <n v="38"/>
    <n v="57"/>
    <s v="Hiatt&amp;Stras_1960"/>
    <m/>
  </r>
  <r>
    <m/>
    <s v="Arno_Eniwetok"/>
    <s v="Actinopterygii"/>
    <s v="Labridae"/>
    <s v="Pseudocheilinus"/>
    <s v="hexataenia"/>
    <s v="Pseudocheilinus_hexataenia"/>
    <s v="Pseudocheilinus_hexataenia"/>
    <x v="3"/>
    <x v="3"/>
    <x v="3"/>
    <n v="44"/>
    <m/>
    <n v="9"/>
    <n v="0"/>
    <n v="9"/>
    <n v="38"/>
    <n v="57"/>
    <s v="Hiatt&amp;Stras_1960"/>
    <m/>
  </r>
  <r>
    <m/>
    <s v="Arno_Eniwetok"/>
    <s v="Actinopterygii"/>
    <s v="Labridae"/>
    <s v="Pseudocheilinus"/>
    <s v="hexataenia"/>
    <s v="Pseudocheilinus_hexataenia"/>
    <s v="Pseudocheilinus_hexataenia"/>
    <x v="3"/>
    <x v="5"/>
    <x v="5"/>
    <n v="11"/>
    <m/>
    <n v="9"/>
    <n v="0"/>
    <n v="9"/>
    <n v="38"/>
    <n v="57"/>
    <s v="Hiatt&amp;Stras_1960"/>
    <m/>
  </r>
  <r>
    <m/>
    <s v="Arno_Eniwetok"/>
    <s v="Actinopterygii"/>
    <s v="Labridae"/>
    <s v="Pseudocheilinus"/>
    <s v="hexataenia"/>
    <s v="Pseudocheilinus_hexataenia"/>
    <s v="Pseudocheilinus_hexataenia"/>
    <x v="3"/>
    <x v="25"/>
    <x v="76"/>
    <n v="11"/>
    <m/>
    <n v="9"/>
    <n v="0"/>
    <n v="9"/>
    <n v="38"/>
    <n v="57"/>
    <s v="Hiatt&amp;Stras_1960"/>
    <m/>
  </r>
  <r>
    <m/>
    <s v="Arno_Eniwetok"/>
    <s v="Actinopterygii"/>
    <s v="Labridae"/>
    <s v="Pseudocheilinus"/>
    <s v="hexataenia"/>
    <s v="Pseudocheilinus_hexataenia"/>
    <s v="Pseudocheilinus_hexataenia"/>
    <x v="6"/>
    <x v="10"/>
    <x v="11"/>
    <n v="44"/>
    <m/>
    <n v="9"/>
    <n v="0"/>
    <n v="9"/>
    <n v="38"/>
    <n v="57"/>
    <s v="Hiatt&amp;Stras_1960"/>
    <m/>
  </r>
  <r>
    <m/>
    <s v="Arno_Eniwetok"/>
    <s v="Actinopterygii"/>
    <s v="Labridae"/>
    <s v="Pseudocheilinus"/>
    <s v="hexataenia"/>
    <s v="Pseudocheilinus_hexataenia"/>
    <s v="Pseudocheilinus_hexataenia"/>
    <x v="6"/>
    <x v="10"/>
    <x v="45"/>
    <n v="11"/>
    <m/>
    <n v="9"/>
    <n v="0"/>
    <n v="9"/>
    <n v="38"/>
    <n v="57"/>
    <s v="Hiatt&amp;Stras_1960"/>
    <m/>
  </r>
  <r>
    <m/>
    <s v="Arno_Eniwetok"/>
    <s v="Actinopterygii"/>
    <s v="Labridae"/>
    <s v="Labroides"/>
    <s v="dimidiatus"/>
    <s v="Labroides_dimidiatus"/>
    <s v="Labroides_dimidiatus"/>
    <x v="3"/>
    <x v="3"/>
    <x v="191"/>
    <n v="80"/>
    <m/>
    <n v="5"/>
    <n v="0"/>
    <n v="5"/>
    <n v="54"/>
    <n v="68"/>
    <s v="Hiatt&amp;Stras_1960"/>
    <m/>
  </r>
  <r>
    <m/>
    <s v="Arno_Eniwetok"/>
    <s v="Actinopterygii"/>
    <s v="Labridae"/>
    <s v="Labroides"/>
    <s v="dimidiatus"/>
    <s v="Labroides_dimidiatus"/>
    <s v="Labroides_dimidiatus"/>
    <x v="3"/>
    <x v="3"/>
    <x v="192"/>
    <n v="40"/>
    <m/>
    <n v="5"/>
    <n v="0"/>
    <n v="5"/>
    <n v="54"/>
    <n v="68"/>
    <s v="Hiatt&amp;Stras_1960"/>
    <m/>
  </r>
  <r>
    <m/>
    <s v="Arno_Eniwetok"/>
    <s v="Actinopterygii"/>
    <s v="Labridae"/>
    <s v="Labroides"/>
    <s v="dimidiatus"/>
    <s v="Labroides_dimidiatus"/>
    <s v="Labroides_dimidiatus"/>
    <x v="3"/>
    <x v="17"/>
    <x v="44"/>
    <n v="20"/>
    <m/>
    <n v="5"/>
    <n v="0"/>
    <n v="5"/>
    <n v="54"/>
    <n v="68"/>
    <s v="Hiatt&amp;Stras_1960"/>
    <m/>
  </r>
  <r>
    <m/>
    <s v="Arno_Eniwetok"/>
    <s v="Actinopterygii"/>
    <s v="Labridae"/>
    <s v="Labroides"/>
    <s v="dimidiatus"/>
    <s v="Labroides_dimidiatus"/>
    <s v="Labroides_dimidiatus"/>
    <x v="2"/>
    <x v="2"/>
    <x v="42"/>
    <n v="20"/>
    <m/>
    <n v="5"/>
    <n v="0"/>
    <n v="5"/>
    <n v="54"/>
    <n v="68"/>
    <s v="Hiatt&amp;Stras_1960"/>
    <m/>
  </r>
  <r>
    <m/>
    <s v="Eniwetok"/>
    <s v="Actinopterygii"/>
    <s v="Labridae"/>
    <s v="Novaculichthys"/>
    <s v="taeniourus"/>
    <s v="Novaculichthys_taeniourus"/>
    <s v="Novaculichthys_taeniourus"/>
    <x v="3"/>
    <x v="4"/>
    <x v="20"/>
    <n v="100"/>
    <m/>
    <n v="1"/>
    <n v="0"/>
    <n v="1"/>
    <n v="102"/>
    <n v="102"/>
    <s v="Hiatt&amp;Stras_1960"/>
    <m/>
  </r>
  <r>
    <m/>
    <s v="Arno_Eniwetok"/>
    <s v="Actinopterygii"/>
    <s v="Labridae"/>
    <s v="Stethojulis"/>
    <s v="axillaris"/>
    <s v="Stethojulis_axillaris"/>
    <s v="Stethojulis_balteata"/>
    <x v="5"/>
    <x v="8"/>
    <x v="8"/>
    <n v="61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3"/>
    <x v="142"/>
    <n v="38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3"/>
    <x v="83"/>
    <n v="19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3"/>
    <x v="193"/>
    <n v="9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3"/>
    <x v="145"/>
    <n v="14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9"/>
    <x v="194"/>
    <n v="14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25"/>
    <x v="76"/>
    <n v="33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4"/>
    <x v="9"/>
    <n v="33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5"/>
    <x v="5"/>
    <n v="19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3"/>
    <x v="6"/>
    <x v="16"/>
    <n v="14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6"/>
    <x v="10"/>
    <x v="11"/>
    <n v="23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4"/>
    <x v="18"/>
    <x v="71"/>
    <n v="4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9"/>
    <x v="21"/>
    <x v="169"/>
    <n v="14"/>
    <m/>
    <n v="21"/>
    <n v="0"/>
    <n v="21"/>
    <n v="44"/>
    <n v="75"/>
    <s v="Hiatt&amp;Stras_1960"/>
    <m/>
  </r>
  <r>
    <m/>
    <s v="Arno_Eniwetok"/>
    <s v="Actinopterygii"/>
    <s v="Labridae"/>
    <s v="Stethojulis"/>
    <s v="axillaris"/>
    <s v="Stethojulis_axillaris"/>
    <s v="Stethojulis_balteata"/>
    <x v="0"/>
    <x v="16"/>
    <x v="36"/>
    <n v="19"/>
    <m/>
    <n v="21"/>
    <n v="0"/>
    <n v="21"/>
    <n v="44"/>
    <n v="75"/>
    <s v="Hiatt&amp;Stras_1960"/>
    <m/>
  </r>
  <r>
    <m/>
    <s v="Arno_Eniwetok"/>
    <s v="Actinopterygii"/>
    <s v="Labridae"/>
    <s v="Stethojulis"/>
    <s v="sp"/>
    <s v="Stethojulis_sp"/>
    <s v="Stethojulis_sp"/>
    <x v="3"/>
    <x v="25"/>
    <x v="76"/>
    <n v="72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3"/>
    <x v="3"/>
    <x v="3"/>
    <n v="54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3"/>
    <x v="9"/>
    <x v="194"/>
    <n v="9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3"/>
    <x v="5"/>
    <x v="5"/>
    <n v="45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3"/>
    <x v="4"/>
    <x v="9"/>
    <n v="27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3"/>
    <x v="6"/>
    <x v="6"/>
    <n v="9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4"/>
    <x v="18"/>
    <x v="71"/>
    <n v="45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5"/>
    <x v="8"/>
    <x v="8"/>
    <n v="18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6"/>
    <x v="10"/>
    <x v="45"/>
    <n v="18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4"/>
    <x v="26"/>
    <x v="77"/>
    <n v="9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9"/>
    <x v="21"/>
    <x v="169"/>
    <n v="18"/>
    <m/>
    <n v="11"/>
    <n v="0"/>
    <n v="11"/>
    <n v="70"/>
    <n v="95"/>
    <s v="Hiatt&amp;Stras_1960"/>
    <m/>
  </r>
  <r>
    <m/>
    <s v="Arno_Eniwetok"/>
    <s v="Actinopterygii"/>
    <s v="Labridae"/>
    <s v="Stethojulis"/>
    <s v="sp"/>
    <s v="Stethojulis_sp"/>
    <s v="Stethojulis_sp"/>
    <x v="0"/>
    <x v="16"/>
    <x v="36"/>
    <n v="81"/>
    <m/>
    <n v="11"/>
    <n v="0"/>
    <n v="11"/>
    <n v="70"/>
    <n v="95"/>
    <s v="Hiatt&amp;Stras_1960"/>
    <m/>
  </r>
  <r>
    <m/>
    <s v="Arno_Eniwetok"/>
    <s v="Actinopterygii"/>
    <s v="Labridae"/>
    <s v="Halichoeres"/>
    <s v="hoeveni"/>
    <s v="Halichoeres_hoeveni"/>
    <s v="Halichoeres_melanurus"/>
    <x v="5"/>
    <x v="8"/>
    <x v="8"/>
    <n v="75"/>
    <m/>
    <n v="4"/>
    <n v="0"/>
    <n v="4"/>
    <n v="54"/>
    <n v="66"/>
    <s v="Hiatt&amp;Stras_1960"/>
    <m/>
  </r>
  <r>
    <m/>
    <s v="Arno_Eniwetok"/>
    <s v="Actinopterygii"/>
    <s v="Labridae"/>
    <s v="Halichoeres"/>
    <s v="hoeveni"/>
    <s v="Halichoeres_hoeveni"/>
    <s v="Halichoeres_melanurus"/>
    <x v="3"/>
    <x v="3"/>
    <x v="3"/>
    <n v="50"/>
    <m/>
    <n v="4"/>
    <n v="0"/>
    <n v="4"/>
    <n v="54"/>
    <n v="66"/>
    <s v="Hiatt&amp;Stras_1960"/>
    <m/>
  </r>
  <r>
    <m/>
    <s v="Arno_Eniwetok"/>
    <s v="Actinopterygii"/>
    <s v="Labridae"/>
    <s v="Halichoeres"/>
    <s v="hoeveni"/>
    <s v="Halichoeres_hoeveni"/>
    <s v="Halichoeres_melanurus"/>
    <x v="3"/>
    <x v="25"/>
    <x v="76"/>
    <n v="50"/>
    <m/>
    <n v="4"/>
    <n v="0"/>
    <n v="4"/>
    <n v="54"/>
    <n v="66"/>
    <s v="Hiatt&amp;Stras_1960"/>
    <m/>
  </r>
  <r>
    <m/>
    <s v="Arno_Eniwetok"/>
    <s v="Actinopterygii"/>
    <s v="Labridae"/>
    <s v="Halichoeres"/>
    <s v="hoeveni"/>
    <s v="Halichoeres_hoeveni"/>
    <s v="Halichoeres_melanurus"/>
    <x v="6"/>
    <x v="10"/>
    <x v="11"/>
    <n v="25"/>
    <m/>
    <n v="4"/>
    <n v="0"/>
    <n v="4"/>
    <n v="54"/>
    <n v="66"/>
    <s v="Hiatt&amp;Stras_1960"/>
    <m/>
  </r>
  <r>
    <m/>
    <s v="Arno_Eniwetok"/>
    <s v="Actinopterygii"/>
    <s v="Labridae"/>
    <s v="Halichoeres"/>
    <s v="hoeveni"/>
    <s v="Halichoeres_hoeveni"/>
    <s v="Halichoeres_melanurus"/>
    <x v="9"/>
    <x v="21"/>
    <x v="155"/>
    <n v="50"/>
    <m/>
    <n v="4"/>
    <n v="0"/>
    <n v="4"/>
    <n v="54"/>
    <n v="66"/>
    <s v="Hiatt&amp;Stras_1960"/>
    <m/>
  </r>
  <r>
    <m/>
    <s v="Arno_Eniwetok"/>
    <s v="Actinopterygii"/>
    <s v="Labridae"/>
    <s v="Halichoeres"/>
    <s v="hoeveni"/>
    <s v="Halichoeres_hoeveni"/>
    <s v="Halichoeres_melanurus"/>
    <x v="14"/>
    <x v="21"/>
    <x v="167"/>
    <n v="50"/>
    <m/>
    <n v="4"/>
    <n v="0"/>
    <n v="4"/>
    <n v="54"/>
    <n v="66"/>
    <s v="Hiatt&amp;Stras_1960"/>
    <m/>
  </r>
  <r>
    <m/>
    <s v="Eniwetok"/>
    <s v="Actinopterygii"/>
    <s v="Labridae"/>
    <s v="Halichoeres"/>
    <s v="marginatus"/>
    <s v="Halichoeres_marginatus"/>
    <s v="Halichoeres_marginatus"/>
    <x v="3"/>
    <x v="25"/>
    <x v="76"/>
    <n v="80"/>
    <m/>
    <n v="5"/>
    <n v="0"/>
    <n v="5"/>
    <n v="48"/>
    <n v="88"/>
    <s v="Hiatt&amp;Stras_1960"/>
    <m/>
  </r>
  <r>
    <m/>
    <s v="Eniwetok"/>
    <s v="Actinopterygii"/>
    <s v="Labridae"/>
    <s v="Halichoeres"/>
    <s v="marginatus"/>
    <s v="Halichoeres_marginatus"/>
    <s v="Halichoeres_marginatus"/>
    <x v="3"/>
    <x v="3"/>
    <x v="3"/>
    <n v="60"/>
    <m/>
    <n v="5"/>
    <n v="0"/>
    <n v="5"/>
    <n v="48"/>
    <n v="88"/>
    <s v="Hiatt&amp;Stras_1960"/>
    <m/>
  </r>
  <r>
    <m/>
    <s v="Eniwetok"/>
    <s v="Actinopterygii"/>
    <s v="Labridae"/>
    <s v="Halichoeres"/>
    <s v="marginatus"/>
    <s v="Halichoeres_marginatus"/>
    <s v="Halichoeres_marginatus"/>
    <x v="5"/>
    <x v="8"/>
    <x v="8"/>
    <n v="60"/>
    <m/>
    <n v="5"/>
    <n v="0"/>
    <n v="5"/>
    <n v="48"/>
    <n v="88"/>
    <s v="Hiatt&amp;Stras_1960"/>
    <m/>
  </r>
  <r>
    <m/>
    <s v="Eniwetok"/>
    <s v="Actinopterygii"/>
    <s v="Labridae"/>
    <s v="Halichoeres"/>
    <s v="marginatus"/>
    <s v="Halichoeres_marginatus"/>
    <s v="Halichoeres_marginatus"/>
    <x v="4"/>
    <x v="18"/>
    <x v="71"/>
    <n v="20"/>
    <m/>
    <n v="5"/>
    <n v="0"/>
    <n v="5"/>
    <n v="48"/>
    <n v="88"/>
    <s v="Hiatt&amp;Stras_1960"/>
    <m/>
  </r>
  <r>
    <m/>
    <s v="Eniwetok"/>
    <s v="Actinopterygii"/>
    <s v="Labridae"/>
    <s v="Halichoeres"/>
    <s v="marginatus"/>
    <s v="Halichoeres_marginatus"/>
    <s v="Halichoeres_marginatus"/>
    <x v="6"/>
    <x v="10"/>
    <x v="45"/>
    <n v="20"/>
    <m/>
    <n v="5"/>
    <n v="0"/>
    <n v="5"/>
    <n v="48"/>
    <n v="88"/>
    <s v="Hiatt&amp;Stras_1960"/>
    <m/>
  </r>
  <r>
    <m/>
    <s v="Eniwetok"/>
    <s v="Actinopterygii"/>
    <s v="Labridae"/>
    <s v="Halichoeres"/>
    <s v="marginatus"/>
    <s v="Halichoeres_marginatus"/>
    <s v="Halichoeres_marginatus"/>
    <x v="9"/>
    <x v="21"/>
    <x v="169"/>
    <n v="20"/>
    <m/>
    <n v="5"/>
    <n v="0"/>
    <n v="5"/>
    <n v="48"/>
    <n v="88"/>
    <s v="Hiatt&amp;Stras_1960"/>
    <m/>
  </r>
  <r>
    <m/>
    <s v="Arno_Eniwetok"/>
    <s v="Actinopterygii"/>
    <s v="Labridae"/>
    <s v="Halichoeres"/>
    <s v="hortulanus"/>
    <s v="Halichoeres_hortulanus"/>
    <s v="Halichoeres_hortulanus"/>
    <x v="4"/>
    <x v="18"/>
    <x v="71"/>
    <n v="100"/>
    <m/>
    <n v="6"/>
    <n v="0"/>
    <n v="6"/>
    <n v="69"/>
    <n v="230"/>
    <s v="Hiatt&amp;Stras_1960"/>
    <m/>
  </r>
  <r>
    <m/>
    <s v="Arno_Eniwetok"/>
    <s v="Actinopterygii"/>
    <s v="Labridae"/>
    <s v="Halichoeres"/>
    <s v="hortulanus"/>
    <s v="Halichoeres_hortulanus"/>
    <s v="Halichoeres_hortulanus"/>
    <x v="5"/>
    <x v="8"/>
    <x v="8"/>
    <n v="33"/>
    <m/>
    <n v="6"/>
    <n v="0"/>
    <n v="6"/>
    <n v="69"/>
    <n v="230"/>
    <s v="Hiatt&amp;Stras_1960"/>
    <m/>
  </r>
  <r>
    <m/>
    <s v="Arno_Eniwetok"/>
    <s v="Actinopterygii"/>
    <s v="Labridae"/>
    <s v="Halichoeres"/>
    <s v="hortulanus"/>
    <s v="Halichoeres_hortulanus"/>
    <s v="Halichoeres_hortulanus"/>
    <x v="3"/>
    <x v="9"/>
    <x v="10"/>
    <n v="33"/>
    <m/>
    <n v="6"/>
    <n v="0"/>
    <n v="6"/>
    <n v="69"/>
    <n v="230"/>
    <s v="Hiatt&amp;Stras_1960"/>
    <m/>
  </r>
  <r>
    <m/>
    <s v="Arno_Eniwetok"/>
    <s v="Actinopterygii"/>
    <s v="Labridae"/>
    <s v="Halichoeres"/>
    <s v="hortulanus"/>
    <s v="Halichoeres_hortulanus"/>
    <s v="Halichoeres_hortulanus"/>
    <x v="3"/>
    <x v="30"/>
    <x v="118"/>
    <n v="17"/>
    <m/>
    <n v="6"/>
    <n v="0"/>
    <n v="6"/>
    <n v="69"/>
    <n v="230"/>
    <s v="Hiatt&amp;Stras_1960"/>
    <m/>
  </r>
  <r>
    <m/>
    <s v="Arno_Eniwetok"/>
    <s v="Actinopterygii"/>
    <s v="Labridae"/>
    <s v="Halichoeres"/>
    <s v="hortulanus"/>
    <s v="Halichoeres_hortulanus"/>
    <s v="Halichoeres_hortulanus"/>
    <x v="4"/>
    <x v="26"/>
    <x v="77"/>
    <n v="17"/>
    <m/>
    <n v="6"/>
    <n v="0"/>
    <n v="6"/>
    <n v="69"/>
    <n v="230"/>
    <s v="Hiatt&amp;Stras_1960"/>
    <m/>
  </r>
  <r>
    <m/>
    <s v="Arno_Eniwetok"/>
    <s v="Actinopterygii"/>
    <s v="Labridae"/>
    <s v="Halichoeres"/>
    <s v="hortulanus"/>
    <s v="Halichoeres_hortulanus"/>
    <s v="Halichoeres_hortulanus"/>
    <x v="9"/>
    <x v="21"/>
    <x v="138"/>
    <n v="17"/>
    <m/>
    <n v="6"/>
    <n v="0"/>
    <n v="6"/>
    <n v="69"/>
    <n v="23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3"/>
    <x v="30"/>
    <x v="122"/>
    <n v="8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3"/>
    <x v="4"/>
    <x v="9"/>
    <n v="25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3"/>
    <x v="6"/>
    <x v="16"/>
    <n v="12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3"/>
    <x v="14"/>
    <x v="28"/>
    <n v="6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3"/>
    <x v="19"/>
    <x v="58"/>
    <n v="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3"/>
    <x v="3"/>
    <x v="3"/>
    <n v="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2"/>
    <x v="2"/>
    <x v="13"/>
    <n v="9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2"/>
    <x v="2"/>
    <x v="35"/>
    <n v="9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2"/>
    <x v="2"/>
    <x v="40"/>
    <n v="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6"/>
    <x v="10"/>
    <x v="11"/>
    <n v="6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5"/>
    <x v="8"/>
    <x v="8"/>
    <n v="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4"/>
    <x v="26"/>
    <x v="77"/>
    <n v="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4"/>
    <x v="39"/>
    <x v="195"/>
    <n v="3"/>
    <m/>
    <n v="32"/>
    <n v="0"/>
    <n v="32"/>
    <n v="42"/>
    <n v="120"/>
    <s v="Hiatt&amp;Stras_1960"/>
    <m/>
  </r>
  <r>
    <m/>
    <s v="Arno_Bikini_Eniwetok"/>
    <s v="Actinopterygii"/>
    <s v="Labridae"/>
    <s v="Halichoeres"/>
    <s v="trimaculatus"/>
    <s v="Halichoeres_trimaculatus"/>
    <s v="Halichoeres_trimaculatus"/>
    <x v="9"/>
    <x v="21"/>
    <x v="169"/>
    <n v="6"/>
    <m/>
    <n v="32"/>
    <n v="0"/>
    <n v="32"/>
    <n v="42"/>
    <n v="120"/>
    <s v="Hiatt&amp;Stras_1960"/>
    <m/>
  </r>
  <r>
    <m/>
    <s v="Arno"/>
    <s v="Actinopterygii"/>
    <s v="Labridae"/>
    <s v="Halichoeres"/>
    <s v="margaritaceus"/>
    <s v="Halichoeres_margaritaceus"/>
    <s v="Halichoeres_margaritaceus"/>
    <x v="3"/>
    <x v="4"/>
    <x v="9"/>
    <n v="46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3"/>
    <x v="33"/>
    <x v="146"/>
    <n v="20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3"/>
    <x v="6"/>
    <x v="16"/>
    <n v="13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3"/>
    <x v="6"/>
    <x v="27"/>
    <n v="6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6"/>
    <x v="10"/>
    <x v="11"/>
    <n v="26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5"/>
    <x v="8"/>
    <x v="8"/>
    <n v="26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4"/>
    <x v="18"/>
    <x v="71"/>
    <n v="13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4"/>
    <x v="40"/>
    <x v="196"/>
    <n v="6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2"/>
    <x v="2"/>
    <x v="13"/>
    <n v="6"/>
    <m/>
    <n v="15"/>
    <n v="0"/>
    <n v="15"/>
    <n v="40"/>
    <n v="86"/>
    <s v="Hiatt&amp;Stras_1960"/>
    <m/>
  </r>
  <r>
    <m/>
    <s v="Arno"/>
    <s v="Actinopterygii"/>
    <s v="Labridae"/>
    <s v="Halichoeres"/>
    <s v="margaritaceus"/>
    <s v="Halichoeres_margaritaceus"/>
    <s v="Halichoeres_margaritaceus"/>
    <x v="2"/>
    <x v="2"/>
    <x v="35"/>
    <n v="6"/>
    <m/>
    <n v="15"/>
    <n v="0"/>
    <n v="15"/>
    <n v="40"/>
    <n v="86"/>
    <s v="Hiatt&amp;Stras_1960"/>
    <m/>
  </r>
  <r>
    <m/>
    <s v="Eniwetok"/>
    <s v="Actinopterygii"/>
    <s v="Labridae"/>
    <s v="Macropharyngodon"/>
    <s v="meleagris"/>
    <s v="Macropharyngodon_meleagris"/>
    <s v="Macropharyngodon_meleagris"/>
    <x v="4"/>
    <x v="18"/>
    <x v="197"/>
    <n v="100"/>
    <m/>
    <n v="1"/>
    <n v="0"/>
    <n v="1"/>
    <n v="70"/>
    <n v="70"/>
    <s v="Hiatt&amp;Stras_1960"/>
    <m/>
  </r>
  <r>
    <m/>
    <s v="Arno_Eniwetok"/>
    <s v="Actinopterygii"/>
    <s v="Labridae"/>
    <s v="Macropharyngodon"/>
    <s v="pardalis"/>
    <s v="Macropharyngodon_pardalis"/>
    <s v="Macropharyngodon_pardalis"/>
    <x v="4"/>
    <x v="18"/>
    <x v="197"/>
    <n v="75"/>
    <m/>
    <n v="4"/>
    <n v="0"/>
    <n v="4"/>
    <n v="43"/>
    <n v="57"/>
    <s v="Hiatt&amp;Stras_1960"/>
    <m/>
  </r>
  <r>
    <m/>
    <s v="Arno_Eniwetok"/>
    <s v="Actinopterygii"/>
    <s v="Labridae"/>
    <s v="Macropharyngodon"/>
    <s v="pardalis"/>
    <s v="Macropharyngodon_pardalis"/>
    <s v="Macropharyngodon_pardalis"/>
    <x v="6"/>
    <x v="10"/>
    <x v="11"/>
    <n v="25"/>
    <m/>
    <n v="4"/>
    <n v="0"/>
    <n v="4"/>
    <n v="43"/>
    <n v="57"/>
    <s v="Hiatt&amp;Stras_1960"/>
    <m/>
  </r>
  <r>
    <m/>
    <s v="Arno_Eniwetok"/>
    <s v="Actinopterygii"/>
    <s v="Labridae"/>
    <s v="Macropharyngodon"/>
    <s v="pardalis"/>
    <s v="Macropharyngodon_pardalis"/>
    <s v="Macropharyngodon_pardalis"/>
    <x v="6"/>
    <x v="10"/>
    <x v="45"/>
    <n v="25"/>
    <m/>
    <n v="4"/>
    <n v="0"/>
    <n v="4"/>
    <n v="43"/>
    <n v="57"/>
    <s v="Hiatt&amp;Stras_1960"/>
    <m/>
  </r>
  <r>
    <m/>
    <s v="Arno_Eniwetok"/>
    <s v="Actinopterygii"/>
    <s v="Labridae"/>
    <s v="Macropharyngodon"/>
    <s v="pardalis"/>
    <s v="Macropharyngodon_pardalis"/>
    <s v="Macropharyngodon_pardalis"/>
    <x v="0"/>
    <x v="16"/>
    <x v="36"/>
    <n v="25"/>
    <m/>
    <n v="4"/>
    <n v="0"/>
    <n v="4"/>
    <n v="43"/>
    <n v="57"/>
    <s v="Hiatt&amp;Stras_1960"/>
    <m/>
  </r>
  <r>
    <m/>
    <s v="Bikini"/>
    <s v="Actinopterygii"/>
    <s v="Labridae"/>
    <s v="Thalassoma"/>
    <s v="umbrostygma"/>
    <s v="Thalassoma_umbrostygma"/>
    <s v="Thalassoma_purpureum"/>
    <x v="2"/>
    <x v="2"/>
    <x v="13"/>
    <n v="100"/>
    <m/>
    <n v="2"/>
    <n v="0"/>
    <n v="2"/>
    <n v="160"/>
    <n v="160"/>
    <s v="Hiatt&amp;Stras_1960"/>
    <m/>
  </r>
  <r>
    <m/>
    <s v="Bikini"/>
    <s v="Actinopterygii"/>
    <s v="Labridae"/>
    <s v="Thalassoma"/>
    <s v="umbrostygma"/>
    <s v="Thalassoma_umbrostygma"/>
    <s v="Thalassoma_purpureum"/>
    <x v="3"/>
    <x v="14"/>
    <x v="32"/>
    <n v="100"/>
    <m/>
    <n v="2"/>
    <n v="0"/>
    <n v="2"/>
    <n v="160"/>
    <n v="160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3"/>
    <x v="6"/>
    <x v="21"/>
    <n v="52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3"/>
    <x v="4"/>
    <x v="9"/>
    <n v="13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3"/>
    <x v="6"/>
    <x v="27"/>
    <n v="4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2"/>
    <x v="2"/>
    <x v="13"/>
    <n v="21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2"/>
    <x v="2"/>
    <x v="40"/>
    <n v="8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4"/>
    <x v="18"/>
    <x v="71"/>
    <n v="4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8"/>
    <x v="13"/>
    <x v="198"/>
    <n v="4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11"/>
    <x v="23"/>
    <x v="199"/>
    <n v="4"/>
    <m/>
    <n v="23"/>
    <n v="0"/>
    <n v="23"/>
    <n v="49"/>
    <n v="184"/>
    <s v="Hiatt&amp;Stras_1960"/>
    <m/>
  </r>
  <r>
    <m/>
    <s v="Arno_Eniwetok"/>
    <s v="Actinopterygii"/>
    <s v="Labridae"/>
    <s v="Thalassoma"/>
    <s v="quinquevittatum"/>
    <s v="Thalassoma_quinquevittatum"/>
    <s v="Thalassoma_quinquevittatum"/>
    <x v="9"/>
    <x v="21"/>
    <x v="200"/>
    <n v="4"/>
    <m/>
    <n v="23"/>
    <n v="0"/>
    <n v="23"/>
    <n v="49"/>
    <n v="184"/>
    <s v="Hiatt&amp;Stras_1960"/>
    <m/>
  </r>
  <r>
    <m/>
    <s v="Eniwetok"/>
    <s v="Actinopterygii"/>
    <s v="Labridae"/>
    <s v="Thalassoma"/>
    <s v="lucasanum"/>
    <s v="Thalassoma_lucasanum"/>
    <s v="Thalassoma_lucasanum"/>
    <x v="3"/>
    <x v="4"/>
    <x v="4"/>
    <n v="100"/>
    <m/>
    <n v="2"/>
    <n v="0"/>
    <n v="2"/>
    <n v="44"/>
    <n v="50"/>
    <s v="Hiatt&amp;Stras_1960"/>
    <m/>
  </r>
  <r>
    <m/>
    <s v="Eniwetok"/>
    <s v="Actinopterygii"/>
    <s v="Labridae"/>
    <s v="Thalassoma"/>
    <s v="lucasanum"/>
    <s v="Thalassoma_lucasanum"/>
    <s v="Thalassoma_lucasanum"/>
    <x v="3"/>
    <x v="17"/>
    <x v="44"/>
    <n v="100"/>
    <m/>
    <n v="2"/>
    <n v="0"/>
    <n v="2"/>
    <n v="44"/>
    <n v="50"/>
    <s v="Hiatt&amp;Stras_1960"/>
    <m/>
  </r>
  <r>
    <m/>
    <s v="Eniwetok"/>
    <s v="Actinopterygii"/>
    <s v="Labridae"/>
    <s v="Thalassoma"/>
    <s v="lucasanum"/>
    <s v="Thalassoma_lucasanum"/>
    <s v="Thalassoma_lucasanum"/>
    <x v="3"/>
    <x v="6"/>
    <x v="6"/>
    <n v="100"/>
    <m/>
    <n v="2"/>
    <n v="0"/>
    <n v="2"/>
    <n v="44"/>
    <n v="50"/>
    <s v="Hiatt&amp;Stras_1960"/>
    <m/>
  </r>
  <r>
    <m/>
    <s v="Eniwetok"/>
    <s v="Actinopterygii"/>
    <s v="Labridae"/>
    <s v="Thalassoma"/>
    <s v="lucasanum"/>
    <s v="Thalassoma_lucasanum"/>
    <s v="Thalassoma_lucasanum"/>
    <x v="3"/>
    <x v="3"/>
    <x v="3"/>
    <n v="100"/>
    <m/>
    <n v="2"/>
    <n v="0"/>
    <n v="2"/>
    <n v="44"/>
    <n v="5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6"/>
    <x v="21"/>
    <n v="36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6"/>
    <x v="6"/>
    <n v="18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6"/>
    <x v="59"/>
    <n v="9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4"/>
    <x v="4"/>
    <n v="18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4"/>
    <x v="22"/>
    <n v="9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3"/>
    <x v="3"/>
    <n v="18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3"/>
    <x v="25"/>
    <x v="76"/>
    <n v="9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2"/>
    <x v="2"/>
    <x v="13"/>
    <n v="27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2"/>
    <x v="2"/>
    <x v="201"/>
    <n v="9"/>
    <m/>
    <n v="11"/>
    <n v="0"/>
    <n v="11"/>
    <n v="35"/>
    <n v="100"/>
    <s v="Hiatt&amp;Stras_1960"/>
    <m/>
  </r>
  <r>
    <m/>
    <s v="Arno_Eniwetok"/>
    <s v="Actinopterygii"/>
    <s v="Labridae"/>
    <s v="Thalassoma"/>
    <s v="hardwickei"/>
    <s v="Thalassoma_hardwickei"/>
    <s v="Thalossoma_hardwicke"/>
    <x v="6"/>
    <x v="10"/>
    <x v="45"/>
    <n v="9"/>
    <m/>
    <n v="11"/>
    <n v="0"/>
    <n v="11"/>
    <n v="35"/>
    <n v="100"/>
    <s v="Hiatt&amp;Stras_1960"/>
    <m/>
  </r>
  <r>
    <m/>
    <s v="Arno_Eniwetok"/>
    <s v="Actinopterygii"/>
    <s v="Labridae"/>
    <s v="Thalassoma"/>
    <s v="lutescens"/>
    <s v="Thalassoma_lutescens"/>
    <s v="Thalassoma_lutescens"/>
    <x v="3"/>
    <x v="6"/>
    <x v="16"/>
    <n v="3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3"/>
    <x v="6"/>
    <x v="148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3"/>
    <x v="4"/>
    <x v="9"/>
    <n v="3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3"/>
    <x v="4"/>
    <x v="20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4"/>
    <x v="18"/>
    <x v="71"/>
    <n v="2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4"/>
    <x v="18"/>
    <x v="75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4"/>
    <x v="26"/>
    <x v="202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5"/>
    <x v="8"/>
    <x v="8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8"/>
    <x v="41"/>
    <x v="203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8"/>
    <x v="13"/>
    <x v="198"/>
    <n v="1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9"/>
    <x v="21"/>
    <x v="138"/>
    <n v="30"/>
    <m/>
    <n v="10"/>
    <n v="0"/>
    <n v="10"/>
    <n v="57"/>
    <n v="105"/>
    <s v="Hiatt&amp;Stras_1960"/>
    <m/>
  </r>
  <r>
    <m/>
    <s v="Arno_Eniwetok"/>
    <s v="Actinopterygii"/>
    <s v="Labridae"/>
    <s v="Thalassoma"/>
    <s v="lutescens"/>
    <s v="Thalassoma_lutescens"/>
    <s v="Thalassoma_lutescens"/>
    <x v="9"/>
    <x v="21"/>
    <x v="159"/>
    <n v="10"/>
    <m/>
    <n v="10"/>
    <n v="0"/>
    <n v="10"/>
    <n v="57"/>
    <n v="105"/>
    <s v="Hiatt&amp;Stras_1960"/>
    <m/>
  </r>
  <r>
    <m/>
    <s v="Eniwetok"/>
    <s v="Actinopterygii"/>
    <s v="Labridae"/>
    <s v="Cheilinus"/>
    <s v="oxycephalus"/>
    <s v="Cheilinus_oxycephalus"/>
    <s v="Cheilinus_oxycephalus"/>
    <x v="3"/>
    <x v="4"/>
    <x v="20"/>
    <n v="75"/>
    <m/>
    <n v="5"/>
    <n v="0"/>
    <n v="5"/>
    <n v="65"/>
    <n v="75"/>
    <s v="Hiatt&amp;Stras_1960"/>
    <m/>
  </r>
  <r>
    <m/>
    <s v="Eniwetok"/>
    <s v="Actinopterygii"/>
    <s v="Labridae"/>
    <s v="Cheilinus"/>
    <s v="oxycephalus"/>
    <s v="Cheilinus_oxycephalus"/>
    <s v="Cheilinus_oxycephalus"/>
    <x v="3"/>
    <x v="6"/>
    <x v="21"/>
    <n v="25"/>
    <m/>
    <n v="5"/>
    <n v="0"/>
    <n v="5"/>
    <n v="65"/>
    <n v="75"/>
    <s v="Hiatt&amp;Stras_1960"/>
    <m/>
  </r>
  <r>
    <m/>
    <s v="Eniwetok"/>
    <s v="Actinopterygii"/>
    <s v="Labridae"/>
    <s v="Cheilinus"/>
    <s v="oxycephalus"/>
    <s v="Cheilinus_oxycephalus"/>
    <s v="Cheilinus_oxycephalus"/>
    <x v="3"/>
    <x v="19"/>
    <x v="58"/>
    <n v="25"/>
    <m/>
    <n v="5"/>
    <n v="0"/>
    <n v="5"/>
    <n v="65"/>
    <n v="75"/>
    <s v="Hiatt&amp;Stras_1960"/>
    <m/>
  </r>
  <r>
    <m/>
    <s v="Eniwetok"/>
    <s v="Actinopterygii"/>
    <s v="Labridae"/>
    <s v="Cheilinus"/>
    <s v="oxycephalus"/>
    <s v="Cheilinus_oxycephalus"/>
    <s v="Cheilinus_oxycephalus"/>
    <x v="4"/>
    <x v="18"/>
    <x v="71"/>
    <n v="50"/>
    <m/>
    <n v="5"/>
    <n v="0"/>
    <n v="5"/>
    <n v="65"/>
    <n v="75"/>
    <s v="Hiatt&amp;Stras_1960"/>
    <m/>
  </r>
  <r>
    <m/>
    <s v="Arno_Eniwetok"/>
    <s v="Actinopterygii"/>
    <s v="Labridae"/>
    <s v="Cheilinus"/>
    <s v="chlorourus"/>
    <s v="Cheilinus_chlorourus"/>
    <s v="Cheilinus_chlorourus"/>
    <x v="4"/>
    <x v="18"/>
    <x v="71"/>
    <n v="66"/>
    <m/>
    <n v="8"/>
    <n v="0"/>
    <n v="8"/>
    <n v="44"/>
    <n v="98"/>
    <s v="Hiatt&amp;Stras_1960"/>
    <m/>
  </r>
  <r>
    <m/>
    <s v="Arno_Eniwetok"/>
    <s v="Actinopterygii"/>
    <s v="Labridae"/>
    <s v="Cheilinus"/>
    <s v="chlorourus"/>
    <s v="Cheilinus_chlorourus"/>
    <s v="Cheilinus_chlorourus"/>
    <x v="3"/>
    <x v="4"/>
    <x v="9"/>
    <n v="55"/>
    <m/>
    <n v="8"/>
    <n v="0"/>
    <n v="8"/>
    <n v="44"/>
    <n v="98"/>
    <s v="Hiatt&amp;Stras_1960"/>
    <m/>
  </r>
  <r>
    <m/>
    <s v="Arno_Eniwetok"/>
    <s v="Actinopterygii"/>
    <s v="Labridae"/>
    <s v="Cheilinus"/>
    <s v="chlorourus"/>
    <s v="Cheilinus_chlorourus"/>
    <s v="Cheilinus_chlorourus"/>
    <x v="5"/>
    <x v="8"/>
    <x v="8"/>
    <n v="17"/>
    <m/>
    <n v="8"/>
    <n v="0"/>
    <n v="8"/>
    <n v="44"/>
    <n v="98"/>
    <s v="Hiatt&amp;Stras_1960"/>
    <m/>
  </r>
  <r>
    <m/>
    <s v="Arno_Eniwetok"/>
    <s v="Actinopterygii"/>
    <s v="Labridae"/>
    <s v="Cheilinus"/>
    <s v="chlorourus"/>
    <s v="Cheilinus_chlorourus"/>
    <s v="Cheilinus_chlorourus"/>
    <x v="16"/>
    <x v="42"/>
    <x v="204"/>
    <n v="17"/>
    <m/>
    <n v="8"/>
    <n v="0"/>
    <n v="8"/>
    <n v="44"/>
    <n v="98"/>
    <s v="Hiatt&amp;Stras_1960"/>
    <m/>
  </r>
  <r>
    <m/>
    <s v="Arno_Eniwetok"/>
    <s v="Actinopterygii"/>
    <s v="Labridae"/>
    <s v="Cheilinus"/>
    <s v="trilobatus"/>
    <s v="Cheilinus_trilobatus"/>
    <s v="Cheilinus_trilobatus"/>
    <x v="2"/>
    <x v="2"/>
    <x v="13"/>
    <n v="59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2"/>
    <x v="2"/>
    <x v="40"/>
    <n v="6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3"/>
    <x v="6"/>
    <x v="21"/>
    <n v="40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3"/>
    <x v="30"/>
    <x v="118"/>
    <n v="6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3"/>
    <x v="4"/>
    <x v="9"/>
    <n v="26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4"/>
    <x v="18"/>
    <x v="69"/>
    <n v="13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4"/>
    <x v="26"/>
    <x v="77"/>
    <n v="6"/>
    <m/>
    <n v="15"/>
    <n v="0"/>
    <n v="15"/>
    <n v="74"/>
    <n v="270"/>
    <s v="Hiatt&amp;Stras_1960"/>
    <m/>
  </r>
  <r>
    <m/>
    <s v="Arno_Eniwetok"/>
    <s v="Actinopterygii"/>
    <s v="Labridae"/>
    <s v="Cheilinus"/>
    <s v="trilobatus"/>
    <s v="Cheilinus_trilobatus"/>
    <s v="Cheilinus_trilobatus"/>
    <x v="9"/>
    <x v="21"/>
    <x v="205"/>
    <n v="6"/>
    <m/>
    <n v="15"/>
    <n v="0"/>
    <n v="15"/>
    <n v="74"/>
    <n v="270"/>
    <s v="Hiatt&amp;Stras_1960"/>
    <m/>
  </r>
  <r>
    <m/>
    <s v="Eniwetok"/>
    <s v="Actinopterygii"/>
    <s v="Labridae"/>
    <s v="Coris"/>
    <s v="angulata"/>
    <s v="Coris_angulata"/>
    <s v="Coris_aygula"/>
    <x v="4"/>
    <x v="26"/>
    <x v="77"/>
    <n v="100"/>
    <m/>
    <n v="1"/>
    <n v="0"/>
    <n v="1"/>
    <n v="265"/>
    <n v="265"/>
    <s v="Hiatt&amp;Stras_1960"/>
    <m/>
  </r>
  <r>
    <m/>
    <s v="Eniwetok"/>
    <s v="Actinopterygii"/>
    <s v="Labridae"/>
    <s v="Coris"/>
    <s v="angulata"/>
    <s v="Coris_angulata"/>
    <s v="Coris_aygula"/>
    <x v="4"/>
    <x v="18"/>
    <x v="71"/>
    <n v="100"/>
    <m/>
    <n v="1"/>
    <n v="0"/>
    <n v="1"/>
    <n v="265"/>
    <n v="265"/>
    <s v="Hiatt&amp;Stras_1960"/>
    <m/>
  </r>
  <r>
    <m/>
    <s v="Eniwetok"/>
    <s v="Actinopterygii"/>
    <s v="Labridae"/>
    <s v="Coris"/>
    <s v="gaimardi"/>
    <s v="Coris_gaimardi"/>
    <s v="Coris_gaimard"/>
    <x v="3"/>
    <x v="4"/>
    <x v="60"/>
    <n v="100"/>
    <m/>
    <n v="2"/>
    <n v="0"/>
    <n v="2"/>
    <n v="150"/>
    <n v="250"/>
    <s v="Hiatt&amp;Stras_1960"/>
    <m/>
  </r>
  <r>
    <m/>
    <s v="Eniwetok"/>
    <s v="Actinopterygii"/>
    <s v="Labridae"/>
    <s v="Coris"/>
    <s v="gaimardi"/>
    <s v="Coris_gaimardi"/>
    <s v="Coris_gaimard"/>
    <x v="4"/>
    <x v="26"/>
    <x v="77"/>
    <n v="100"/>
    <m/>
    <n v="2"/>
    <n v="0"/>
    <n v="2"/>
    <n v="150"/>
    <n v="250"/>
    <s v="Hiatt&amp;Stras_1960"/>
    <m/>
  </r>
  <r>
    <m/>
    <s v="Eniwetok"/>
    <s v="Actinopterygii"/>
    <s v="Labridae"/>
    <s v="Coris"/>
    <s v="gaimardi"/>
    <s v="Coris_gaimardi"/>
    <s v="Coris_gaimard"/>
    <x v="4"/>
    <x v="18"/>
    <x v="71"/>
    <n v="100"/>
    <m/>
    <n v="2"/>
    <n v="0"/>
    <n v="2"/>
    <n v="150"/>
    <n v="250"/>
    <s v="Hiatt&amp;Stras_1960"/>
    <m/>
  </r>
  <r>
    <m/>
    <s v="Eniwetok"/>
    <s v="Actinopterygii"/>
    <s v="Labridae"/>
    <s v="Hemigymnus"/>
    <s v="melapterus"/>
    <s v="Hemigymnus_melapterus"/>
    <s v="Hemigymnus_melapterus"/>
    <x v="4"/>
    <x v="18"/>
    <x v="71"/>
    <n v="100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3"/>
    <x v="33"/>
    <x v="146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3"/>
    <x v="4"/>
    <x v="9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3"/>
    <x v="19"/>
    <x v="58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3"/>
    <x v="6"/>
    <x v="21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3"/>
    <x v="3"/>
    <x v="3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6"/>
    <x v="10"/>
    <x v="45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6"/>
    <x v="10"/>
    <x v="11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9"/>
    <x v="22"/>
    <x v="206"/>
    <s v="NA"/>
    <m/>
    <n v="3"/>
    <n v="0"/>
    <n v="3"/>
    <n v="120"/>
    <n v="220"/>
    <s v="Hiatt&amp;Stras_1960"/>
    <m/>
  </r>
  <r>
    <m/>
    <s v="Eniwetok"/>
    <s v="Actinopterygii"/>
    <s v="Labridae"/>
    <s v="Hemigymnus"/>
    <s v="melapterus"/>
    <s v="Hemigymnus_melapterus"/>
    <s v="Hemigymnus_melapterus"/>
    <x v="14"/>
    <x v="21"/>
    <x v="207"/>
    <s v="NA"/>
    <m/>
    <n v="3"/>
    <n v="0"/>
    <n v="3"/>
    <n v="120"/>
    <n v="220"/>
    <s v="Hiatt&amp;Stras_1960"/>
    <m/>
  </r>
  <r>
    <m/>
    <s v="Arno"/>
    <s v="Actinopterygii"/>
    <s v="Scaridae"/>
    <s v="Cryptotomus"/>
    <s v="spinidens"/>
    <s v="Cryptotomus_spinidens"/>
    <s v="Cryptotomus_spinidens"/>
    <x v="9"/>
    <x v="21"/>
    <x v="155"/>
    <n v="100"/>
    <m/>
    <n v="1"/>
    <n v="0"/>
    <n v="1"/>
    <n v="85"/>
    <n v="85"/>
    <s v="Hiatt&amp;Stras_1960"/>
    <m/>
  </r>
  <r>
    <m/>
    <s v="Arno"/>
    <s v="Actinopterygii"/>
    <s v="Scaridae"/>
    <s v="Cryptotomus"/>
    <s v="spinidens"/>
    <s v="Cryptotomus_spinidens"/>
    <s v="Calotomus_spinidens"/>
    <x v="11"/>
    <x v="23"/>
    <x v="157"/>
    <n v="100"/>
    <m/>
    <n v="1"/>
    <n v="0"/>
    <n v="1"/>
    <n v="85"/>
    <n v="85"/>
    <s v="Hiatt&amp;Stras_1960"/>
    <m/>
  </r>
  <r>
    <m/>
    <s v="Eniwetok"/>
    <s v="Actinopterygii"/>
    <s v="Scaridae"/>
    <s v="Scarus"/>
    <s v="bicolor"/>
    <s v="Scarus_bicolor"/>
    <s v="Cetoscarus_bicolor"/>
    <x v="9"/>
    <x v="21"/>
    <x v="155"/>
    <n v="100"/>
    <m/>
    <n v="1"/>
    <n v="0"/>
    <n v="1"/>
    <n v="265"/>
    <n v="265"/>
    <s v="Hiatt&amp;Stras_1960"/>
    <m/>
  </r>
  <r>
    <m/>
    <s v="Eniwetok"/>
    <s v="Actinopterygii"/>
    <s v="Scaridae"/>
    <s v="Scarus"/>
    <s v="bicolor"/>
    <s v="Scarus_bicolor"/>
    <s v="Cetoscarus_bicolor"/>
    <x v="11"/>
    <x v="23"/>
    <x v="156"/>
    <n v="100"/>
    <m/>
    <n v="1"/>
    <n v="0"/>
    <n v="1"/>
    <n v="265"/>
    <n v="265"/>
    <s v="Hiatt&amp;Stras_1960"/>
    <m/>
  </r>
  <r>
    <m/>
    <s v="Arno_Eniwetok"/>
    <s v="Actinopterygii"/>
    <s v="Scaridae"/>
    <s v="Scarus"/>
    <s v="sordidus"/>
    <s v="Scarus_sordidus"/>
    <s v="Chlorurus_sordidus"/>
    <x v="11"/>
    <x v="23"/>
    <x v="157"/>
    <n v="83"/>
    <m/>
    <n v="18"/>
    <n v="0"/>
    <n v="18"/>
    <n v="61"/>
    <n v="111"/>
    <s v="Hiatt&amp;Stras_1960"/>
    <m/>
  </r>
  <r>
    <m/>
    <s v="Arno_Eniwetok"/>
    <s v="Actinopterygii"/>
    <s v="Scaridae"/>
    <s v="Scarus"/>
    <s v="sordidus"/>
    <s v="Scarus_sordidus"/>
    <s v="Chlorurus_sordidus"/>
    <x v="9"/>
    <x v="21"/>
    <x v="155"/>
    <n v="27"/>
    <m/>
    <n v="18"/>
    <n v="0"/>
    <n v="18"/>
    <n v="61"/>
    <n v="111"/>
    <s v="Hiatt&amp;Stras_1960"/>
    <m/>
  </r>
  <r>
    <m/>
    <s v="Arno_Bikini_Eniwetok"/>
    <s v="Actinopterygii"/>
    <s v="Scaridae"/>
    <s v="Scarus"/>
    <s v="sp"/>
    <s v="Scarus_sp"/>
    <s v="Scarus_sp"/>
    <x v="11"/>
    <x v="23"/>
    <x v="157"/>
    <n v="65"/>
    <m/>
    <n v="17"/>
    <n v="0"/>
    <n v="17"/>
    <n v="43"/>
    <n v="325"/>
    <s v="Hiatt&amp;Stras_1960"/>
    <m/>
  </r>
  <r>
    <m/>
    <s v="Arno_Bikini_Eniwetok"/>
    <s v="Actinopterygii"/>
    <s v="Scaridae"/>
    <s v="Scarus"/>
    <s v="sp"/>
    <s v="Scarus_sp"/>
    <s v="Scarus_sp"/>
    <x v="9"/>
    <x v="21"/>
    <x v="155"/>
    <n v="47"/>
    <m/>
    <n v="17"/>
    <n v="0"/>
    <n v="17"/>
    <n v="43"/>
    <n v="325"/>
    <s v="Hiatt&amp;Stras_1960"/>
    <m/>
  </r>
  <r>
    <m/>
    <s v="Arno"/>
    <s v="Actinopterygii"/>
    <s v="Gobiidae"/>
    <s v="Gnatholepis"/>
    <s v="anjerensis"/>
    <s v="Gnatholepis_anjerensis"/>
    <s v="Gnatholepis_anjerensis"/>
    <x v="3"/>
    <x v="3"/>
    <x v="3"/>
    <n v="100"/>
    <m/>
    <n v="5"/>
    <n v="0"/>
    <n v="5"/>
    <n v="32"/>
    <n v="40"/>
    <s v="Hiatt&amp;Stras_1960"/>
    <m/>
  </r>
  <r>
    <m/>
    <s v="Arno"/>
    <s v="Actinopterygii"/>
    <s v="Gobiidae"/>
    <s v="Gnatholepis"/>
    <s v="anjerensis"/>
    <s v="Gnatholepis_anjerensis"/>
    <s v="Gnatholepis_anjerensis"/>
    <x v="3"/>
    <x v="3"/>
    <x v="145"/>
    <n v="20"/>
    <m/>
    <n v="5"/>
    <n v="0"/>
    <n v="5"/>
    <n v="32"/>
    <n v="40"/>
    <s v="Hiatt&amp;Stras_1960"/>
    <m/>
  </r>
  <r>
    <m/>
    <s v="Arno"/>
    <s v="Actinopterygii"/>
    <s v="Gobiidae"/>
    <s v="Gnatholepis"/>
    <s v="anjerensis"/>
    <s v="Gnatholepis_anjerensis"/>
    <s v="Gnatholepis_anjerensis"/>
    <x v="3"/>
    <x v="5"/>
    <x v="5"/>
    <n v="20"/>
    <m/>
    <n v="5"/>
    <n v="0"/>
    <n v="5"/>
    <n v="32"/>
    <n v="40"/>
    <s v="Hiatt&amp;Stras_1960"/>
    <m/>
  </r>
  <r>
    <m/>
    <s v="Arno"/>
    <s v="Actinopterygii"/>
    <s v="Gobiidae"/>
    <s v="Gnatholepis"/>
    <s v="anjerensis"/>
    <s v="Gnatholepis_anjerensis"/>
    <s v="Gnatholepis_anjerensis"/>
    <x v="3"/>
    <x v="9"/>
    <x v="10"/>
    <n v="20"/>
    <m/>
    <n v="5"/>
    <n v="0"/>
    <n v="5"/>
    <n v="32"/>
    <n v="40"/>
    <s v="Hiatt&amp;Stras_1960"/>
    <m/>
  </r>
  <r>
    <m/>
    <s v="Arno"/>
    <s v="Actinopterygii"/>
    <s v="Gobiidae"/>
    <s v="Gnatholepis"/>
    <s v="anjerensis"/>
    <s v="Gnatholepis_anjerensis"/>
    <s v="Gnatholepis_anjerensis"/>
    <x v="0"/>
    <x v="28"/>
    <x v="88"/>
    <n v="60"/>
    <m/>
    <n v="5"/>
    <n v="0"/>
    <n v="5"/>
    <n v="32"/>
    <n v="40"/>
    <s v="Hiatt&amp;Stras_1960"/>
    <m/>
  </r>
  <r>
    <m/>
    <s v="Arno"/>
    <s v="Actinopterygii"/>
    <s v="Gobiidae"/>
    <s v="Gnatholepis"/>
    <s v="anjerensis"/>
    <s v="Gnatholepis_anjerensis"/>
    <s v="Gnatholepis_anjerensis"/>
    <x v="9"/>
    <x v="21"/>
    <x v="169"/>
    <n v="40"/>
    <m/>
    <n v="5"/>
    <n v="0"/>
    <n v="5"/>
    <n v="32"/>
    <n v="40"/>
    <s v="Hiatt&amp;Stras_1960"/>
    <m/>
  </r>
  <r>
    <m/>
    <s v="Arno"/>
    <s v="Actinopterygii"/>
    <s v="Gobiidae"/>
    <s v="Gnatholepis"/>
    <s v="anjerensis"/>
    <s v="Gnatholepis_anjerensis"/>
    <s v="Gnatholepis_anjerensis"/>
    <x v="4"/>
    <x v="18"/>
    <x v="71"/>
    <n v="20"/>
    <m/>
    <n v="5"/>
    <n v="0"/>
    <n v="5"/>
    <n v="32"/>
    <n v="40"/>
    <s v="Hiatt&amp;Stras_1960"/>
    <m/>
  </r>
  <r>
    <m/>
    <s v="Arno"/>
    <s v="Actinopterygii"/>
    <s v="Gobiidae"/>
    <s v="Gobius"/>
    <s v="ornatus"/>
    <s v="Gobius_ornatus"/>
    <s v="Istigobius_ornatus"/>
    <x v="3"/>
    <x v="3"/>
    <x v="3"/>
    <n v="84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3"/>
    <x v="3"/>
    <x v="145"/>
    <n v="7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3"/>
    <x v="25"/>
    <x v="76"/>
    <n v="69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3"/>
    <x v="5"/>
    <x v="5"/>
    <n v="53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3"/>
    <x v="19"/>
    <x v="58"/>
    <n v="7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5"/>
    <x v="8"/>
    <x v="8"/>
    <n v="46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6"/>
    <x v="10"/>
    <x v="45"/>
    <n v="23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4"/>
    <x v="18"/>
    <x v="75"/>
    <n v="15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9"/>
    <x v="21"/>
    <x v="169"/>
    <n v="7"/>
    <m/>
    <n v="13"/>
    <n v="0"/>
    <n v="13"/>
    <n v="31"/>
    <n v="65"/>
    <s v="Hiatt&amp;Stras_1960"/>
    <m/>
  </r>
  <r>
    <m/>
    <s v="Arno"/>
    <s v="Actinopterygii"/>
    <s v="Gobiidae"/>
    <s v="Gobius"/>
    <s v="ornatus"/>
    <s v="Gobius_ornatus"/>
    <s v="Istigobius_ornatus"/>
    <x v="0"/>
    <x v="16"/>
    <x v="36"/>
    <n v="61"/>
    <m/>
    <n v="13"/>
    <n v="0"/>
    <n v="13"/>
    <n v="31"/>
    <n v="65"/>
    <s v="Hiatt&amp;Stras_1960"/>
    <m/>
  </r>
  <r>
    <m/>
    <s v="Arno"/>
    <s v="Actinopterygii"/>
    <s v="Gobiidae"/>
    <s v="Bathygobius"/>
    <s v="fuscus"/>
    <s v="Bathygobius_fuscus"/>
    <s v="Bathygobius_fuscus"/>
    <x v="3"/>
    <x v="6"/>
    <x v="21"/>
    <n v="30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3"/>
    <x v="4"/>
    <x v="9"/>
    <n v="23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5"/>
    <x v="8"/>
    <x v="8"/>
    <n v="23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2"/>
    <x v="2"/>
    <x v="13"/>
    <n v="15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2"/>
    <x v="2"/>
    <x v="29"/>
    <n v="7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2"/>
    <x v="2"/>
    <x v="24"/>
    <n v="7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16"/>
    <x v="38"/>
    <x v="208"/>
    <n v="15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16"/>
    <x v="43"/>
    <x v="209"/>
    <n v="7"/>
    <m/>
    <n v="14"/>
    <n v="1"/>
    <n v="13"/>
    <n v="32"/>
    <n v="66"/>
    <s v="Hiatt&amp;Stras_1960"/>
    <m/>
  </r>
  <r>
    <m/>
    <s v="Arno"/>
    <s v="Actinopterygii"/>
    <s v="Gobiidae"/>
    <s v="Bathygobius"/>
    <s v="fuscus"/>
    <s v="Bathygobius_fuscus"/>
    <s v="Bathygobius_fuscus"/>
    <x v="9"/>
    <x v="21"/>
    <x v="169"/>
    <n v="7"/>
    <m/>
    <n v="14"/>
    <n v="1"/>
    <n v="13"/>
    <n v="32"/>
    <n v="66"/>
    <s v="Hiatt&amp;Stras_1960"/>
    <m/>
  </r>
  <r>
    <m/>
    <s v="Arno"/>
    <s v="Actinopterygii"/>
    <s v="Gobiidae"/>
    <s v="Gobiodon"/>
    <s v="erythrospilus"/>
    <s v="Gobiodon_erythrospilus"/>
    <s v="Gobiodon_erythrospilus"/>
    <x v="2"/>
    <x v="2"/>
    <x v="35"/>
    <n v="50"/>
    <m/>
    <n v="5"/>
    <n v="1"/>
    <n v="4"/>
    <n v="28"/>
    <n v="31"/>
    <s v="Hiatt&amp;Stras_1960"/>
    <m/>
  </r>
  <r>
    <m/>
    <s v="Arno"/>
    <s v="Actinopterygii"/>
    <s v="Gobiidae"/>
    <s v="Gobiodon"/>
    <s v="erythrospilus"/>
    <s v="Gobiodon_erythrospilus"/>
    <s v="Gobiodon_erythrospilus"/>
    <x v="3"/>
    <x v="25"/>
    <x v="76"/>
    <n v="25"/>
    <m/>
    <n v="5"/>
    <n v="1"/>
    <n v="4"/>
    <n v="28"/>
    <n v="31"/>
    <s v="Hiatt&amp;Stras_1960"/>
    <m/>
  </r>
  <r>
    <m/>
    <s v="Arno"/>
    <s v="Actinopterygii"/>
    <s v="Gobiidae"/>
    <s v="Gobiodon"/>
    <s v="erythrospilus"/>
    <s v="Gobiodon_erythrospilus"/>
    <s v="Gobiodon_erythrospilus"/>
    <x v="5"/>
    <x v="8"/>
    <x v="8"/>
    <n v="25"/>
    <m/>
    <n v="5"/>
    <n v="1"/>
    <n v="4"/>
    <n v="28"/>
    <n v="31"/>
    <s v="Hiatt&amp;Stras_1960"/>
    <m/>
  </r>
  <r>
    <m/>
    <s v="Arno"/>
    <s v="Actinopterygii"/>
    <s v="Gobiidae"/>
    <s v="Gobiodon"/>
    <s v="rivulatus"/>
    <s v="Gobiodon_rivulatus"/>
    <s v="Gobiodon_rivulatus"/>
    <x v="3"/>
    <x v="3"/>
    <x v="3"/>
    <n v="50"/>
    <m/>
    <n v="11"/>
    <n v="3"/>
    <n v="8"/>
    <n v="21"/>
    <n v="33"/>
    <s v="Hiatt&amp;Stras_1960"/>
    <m/>
  </r>
  <r>
    <m/>
    <s v="Arno"/>
    <s v="Actinopterygii"/>
    <s v="Gobiidae"/>
    <s v="Gobiodon"/>
    <s v="rivulatus"/>
    <s v="Gobiodon_rivulatus"/>
    <s v="Gobiodon_rivulatus"/>
    <x v="3"/>
    <x v="3"/>
    <x v="145"/>
    <n v="25"/>
    <m/>
    <n v="11"/>
    <n v="3"/>
    <n v="8"/>
    <n v="21"/>
    <n v="33"/>
    <s v="Hiatt&amp;Stras_1960"/>
    <m/>
  </r>
  <r>
    <m/>
    <s v="Arno"/>
    <s v="Actinopterygii"/>
    <s v="Gobiidae"/>
    <s v="Gobiodon"/>
    <s v="rivulatus"/>
    <s v="Gobiodon_rivulatus"/>
    <s v="Gobiodon_rivulatus"/>
    <x v="3"/>
    <x v="25"/>
    <x v="76"/>
    <n v="25"/>
    <m/>
    <n v="11"/>
    <n v="3"/>
    <n v="8"/>
    <n v="21"/>
    <n v="33"/>
    <s v="Hiatt&amp;Stras_1960"/>
    <m/>
  </r>
  <r>
    <m/>
    <s v="Arno"/>
    <s v="Actinopterygii"/>
    <s v="Gobiidae"/>
    <s v="Gobiodon"/>
    <s v="rivulatus"/>
    <s v="Gobiodon_rivulatus"/>
    <s v="Gobiodon_rivulatus"/>
    <x v="5"/>
    <x v="8"/>
    <x v="8"/>
    <n v="25"/>
    <m/>
    <n v="11"/>
    <n v="3"/>
    <n v="8"/>
    <n v="21"/>
    <n v="33"/>
    <s v="Hiatt&amp;Stras_1960"/>
    <m/>
  </r>
  <r>
    <m/>
    <s v="Arno"/>
    <s v="Actinopterygii"/>
    <s v="Gobiidae"/>
    <s v="Gobiodon"/>
    <s v="rivulatus"/>
    <s v="Gobiodon_rivulatus"/>
    <s v="Gobiodon_rivulatus"/>
    <x v="0"/>
    <x v="28"/>
    <x v="88"/>
    <n v="12"/>
    <m/>
    <n v="11"/>
    <n v="3"/>
    <n v="8"/>
    <n v="21"/>
    <n v="33"/>
    <s v="Hiatt&amp;Stras_1960"/>
    <m/>
  </r>
  <r>
    <m/>
    <s v="Arno"/>
    <s v="Actinopterygii"/>
    <s v="Gobiidae"/>
    <s v="Paragobiodon"/>
    <s v="echinocephalus"/>
    <s v="Paragobiodon_echinocephalus"/>
    <s v="Paragobiodon_echinocephalus"/>
    <x v="3"/>
    <x v="4"/>
    <x v="9"/>
    <n v="33"/>
    <m/>
    <n v="8"/>
    <n v="5"/>
    <n v="3"/>
    <n v="12"/>
    <n v="19"/>
    <s v="Hiatt&amp;Stras_1960"/>
    <m/>
  </r>
  <r>
    <m/>
    <s v="Arno"/>
    <s v="Actinopterygii"/>
    <s v="Gobiidae"/>
    <s v="Paragobiodon"/>
    <s v="echinocephalus"/>
    <s v="Paragobiodon_echinocephalus"/>
    <s v="Paragobiodon_echinocephalus"/>
    <x v="3"/>
    <x v="25"/>
    <x v="76"/>
    <n v="67"/>
    <m/>
    <n v="8"/>
    <n v="5"/>
    <n v="3"/>
    <n v="12"/>
    <n v="19"/>
    <s v="Hiatt&amp;Stras_1960"/>
    <m/>
  </r>
  <r>
    <m/>
    <s v="Arno_Eniwetok"/>
    <s v="Actinopterygii"/>
    <s v="Gobiidae"/>
    <s v="Valenciennea"/>
    <s v="violifera"/>
    <s v="Valenciennea_violifera"/>
    <s v="Valenciennea_sexguttata"/>
    <x v="3"/>
    <x v="3"/>
    <x v="3"/>
    <n v="100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3"/>
    <x v="9"/>
    <x v="194"/>
    <n v="11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3"/>
    <x v="5"/>
    <x v="5"/>
    <n v="88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3"/>
    <x v="25"/>
    <x v="76"/>
    <n v="83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3"/>
    <x v="19"/>
    <x v="58"/>
    <n v="16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3"/>
    <x v="4"/>
    <x v="9"/>
    <n v="5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4"/>
    <x v="18"/>
    <x v="75"/>
    <n v="33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4"/>
    <x v="18"/>
    <x v="71"/>
    <n v="5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6"/>
    <x v="10"/>
    <x v="45"/>
    <n v="27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5"/>
    <x v="8"/>
    <x v="8"/>
    <n v="16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4"/>
    <x v="26"/>
    <x v="77"/>
    <n v="5"/>
    <m/>
    <n v="18"/>
    <n v="0"/>
    <n v="18"/>
    <n v="40"/>
    <n v="85"/>
    <s v="Hiatt&amp;Stras_1960"/>
    <m/>
  </r>
  <r>
    <m/>
    <s v="Arno_Eniwetok"/>
    <s v="Actinopterygii"/>
    <s v="Gobiidae"/>
    <s v="Valenciennea"/>
    <s v="violifera"/>
    <s v="Valenciennea_violifera"/>
    <s v="Valenciennea_sexguttata"/>
    <x v="0"/>
    <x v="16"/>
    <x v="36"/>
    <n v="72"/>
    <m/>
    <n v="18"/>
    <n v="0"/>
    <n v="18"/>
    <n v="40"/>
    <n v="85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3"/>
    <x v="142"/>
    <n v="66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3"/>
    <x v="193"/>
    <n v="11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3"/>
    <x v="83"/>
    <n v="5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3"/>
    <x v="145"/>
    <n v="11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5"/>
    <x v="5"/>
    <n v="66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25"/>
    <x v="76"/>
    <n v="50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33"/>
    <x v="146"/>
    <n v="5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9"/>
    <x v="194"/>
    <n v="33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3"/>
    <x v="4"/>
    <x v="60"/>
    <n v="5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4"/>
    <x v="18"/>
    <x v="46"/>
    <n v="33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4"/>
    <x v="26"/>
    <x v="77"/>
    <n v="5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8"/>
    <x v="13"/>
    <x v="210"/>
    <n v="11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2"/>
    <x v="2"/>
    <x v="13"/>
    <n v="5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2"/>
    <x v="2"/>
    <x v="35"/>
    <n v="5"/>
    <m/>
    <n v="20"/>
    <n v="2"/>
    <n v="18"/>
    <n v="44"/>
    <n v="116"/>
    <s v="Hiatt&amp;Stras_1960"/>
    <m/>
  </r>
  <r>
    <m/>
    <s v="Arno_Eniwetok"/>
    <s v="Actinopterygii"/>
    <s v="Gobiidae"/>
    <s v="Valenciennea"/>
    <s v="strigata"/>
    <s v="Valenciennea_strigata"/>
    <s v="Valenciennea_strigata"/>
    <x v="0"/>
    <x v="16"/>
    <x v="36"/>
    <n v="50"/>
    <m/>
    <n v="20"/>
    <n v="2"/>
    <n v="18"/>
    <n v="44"/>
    <n v="116"/>
    <s v="Hiatt&amp;Stras_1960"/>
    <m/>
  </r>
  <r>
    <m/>
    <s v="Eniwetok"/>
    <s v="Actinopterygii"/>
    <s v="Microdesmidae"/>
    <s v="Paragobioides"/>
    <s v="grandoculis"/>
    <s v="Paragobioides_grandoculis"/>
    <s v="Gunnellichthys_grandoculis "/>
    <x v="3"/>
    <x v="6"/>
    <x v="18"/>
    <s v="NA"/>
    <m/>
    <n v="4"/>
    <n v="2"/>
    <n v="2"/>
    <n v="88"/>
    <n v="90"/>
    <s v="Hiatt&amp;Stras_1960"/>
    <m/>
  </r>
  <r>
    <m/>
    <s v="Eniwetok"/>
    <s v="Actinopterygii"/>
    <s v="Microdesmidae"/>
    <s v="Paragobioides"/>
    <s v="grandoculis"/>
    <s v="Paragobioides_grandoculis"/>
    <s v="Gunnellichthys_grandoculis "/>
    <x v="3"/>
    <x v="4"/>
    <x v="4"/>
    <s v="NA"/>
    <m/>
    <n v="4"/>
    <n v="2"/>
    <n v="2"/>
    <n v="88"/>
    <n v="90"/>
    <s v="Hiatt&amp;Stras_1960"/>
    <m/>
  </r>
  <r>
    <m/>
    <s v="Eniwetok"/>
    <s v="Actinopterygii"/>
    <s v="Echeneidae"/>
    <s v="Echenis"/>
    <s v="naucrates"/>
    <s v="Echenis_naucrates"/>
    <s v="Echenis_naucrates"/>
    <x v="0"/>
    <x v="0"/>
    <x v="0"/>
    <s v="NA"/>
    <m/>
    <n v="1"/>
    <n v="1"/>
    <n v="0"/>
    <n v="660"/>
    <n v="600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6"/>
    <x v="16"/>
    <n v="54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6"/>
    <x v="67"/>
    <n v="8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6"/>
    <x v="18"/>
    <n v="8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4"/>
    <x v="9"/>
    <n v="25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4"/>
    <x v="211"/>
    <n v="8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14"/>
    <x v="28"/>
    <n v="8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3"/>
    <x v="20"/>
    <x v="61"/>
    <n v="4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2"/>
    <x v="2"/>
    <x v="13"/>
    <n v="25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2"/>
    <x v="2"/>
    <x v="40"/>
    <n v="4"/>
    <m/>
    <n v="25"/>
    <n v="1"/>
    <n v="24"/>
    <n v="70"/>
    <n v="121"/>
    <s v="Hiatt&amp;Stras_1960"/>
    <m/>
  </r>
  <r>
    <m/>
    <s v="Arno_Bikini_Eniwetok"/>
    <s v="Actinopterygii"/>
    <s v="Parapercidae"/>
    <s v="Parapercis"/>
    <s v="cephalopunctatus"/>
    <s v="Parapercis_cephalopunctatus"/>
    <s v="Parapercis_cephalopunctata"/>
    <x v="2"/>
    <x v="2"/>
    <x v="35"/>
    <n v="4"/>
    <m/>
    <n v="25"/>
    <n v="1"/>
    <n v="24"/>
    <n v="70"/>
    <n v="121"/>
    <s v="Hiatt&amp;Stras_1960"/>
    <m/>
  </r>
  <r>
    <m/>
    <s v="Arno"/>
    <s v="Actinopterygii"/>
    <s v="Parapercidae"/>
    <s v="Parapercis"/>
    <s v="clathrata"/>
    <s v="Parapercis_clathrata"/>
    <s v="Parapercis_clathrata"/>
    <x v="3"/>
    <x v="4"/>
    <x v="9"/>
    <n v="50"/>
    <m/>
    <n v="2"/>
    <n v="0"/>
    <n v="2"/>
    <n v="122"/>
    <n v="126"/>
    <s v="Hiatt&amp;Stras_1960"/>
    <m/>
  </r>
  <r>
    <m/>
    <s v="Arno"/>
    <s v="Actinopterygii"/>
    <s v="Parapercidae"/>
    <s v="Parapercis"/>
    <s v="clathrata"/>
    <s v="Parapercis_clathrata"/>
    <s v="Parapercis_clathrata"/>
    <x v="3"/>
    <x v="6"/>
    <x v="18"/>
    <n v="50"/>
    <m/>
    <n v="2"/>
    <n v="0"/>
    <n v="2"/>
    <n v="122"/>
    <n v="126"/>
    <s v="Hiatt&amp;Stras_1960"/>
    <m/>
  </r>
  <r>
    <m/>
    <s v="Arno"/>
    <s v="Actinopterygii"/>
    <s v="Blenniidae"/>
    <s v="Aspidontus"/>
    <s v="taeniatus"/>
    <s v="Aspidontus_taeniatus"/>
    <s v="Aspidontus_taeniatus"/>
    <x v="3"/>
    <x v="4"/>
    <x v="9"/>
    <n v="33"/>
    <m/>
    <n v="3"/>
    <n v="0"/>
    <n v="3"/>
    <n v="82"/>
    <n v="92"/>
    <s v="Hiatt&amp;Stras_1960"/>
    <m/>
  </r>
  <r>
    <m/>
    <s v="Arno"/>
    <s v="Actinopterygii"/>
    <s v="Blenniidae"/>
    <s v="Aspidontus"/>
    <s v="taeniatus"/>
    <s v="Aspidontus_taeniatus"/>
    <s v="Aspidontus_taeniatus"/>
    <x v="2"/>
    <x v="2"/>
    <x v="35"/>
    <n v="33"/>
    <m/>
    <n v="3"/>
    <n v="0"/>
    <n v="3"/>
    <n v="82"/>
    <n v="92"/>
    <s v="Hiatt&amp;Stras_1960"/>
    <m/>
  </r>
  <r>
    <m/>
    <s v="Arno"/>
    <s v="Actinopterygii"/>
    <s v="Blenniidae"/>
    <s v="Aspidontus"/>
    <s v="taeniatus"/>
    <s v="Aspidontus_taeniatus"/>
    <s v="Aspidontus_taeniatus"/>
    <x v="0"/>
    <x v="15"/>
    <x v="31"/>
    <n v="33"/>
    <m/>
    <n v="3"/>
    <n v="0"/>
    <n v="3"/>
    <n v="82"/>
    <n v="92"/>
    <s v="Hiatt&amp;Stras_1960"/>
    <m/>
  </r>
  <r>
    <m/>
    <s v="Bikini_Eniwetok"/>
    <s v="Actinopterygii"/>
    <s v="Blenniidae"/>
    <s v="Istiblennius"/>
    <s v="coronatus"/>
    <s v="Istiblennius_coronatus"/>
    <s v="Blenniella_chrysospilos"/>
    <x v="0"/>
    <x v="28"/>
    <x v="88"/>
    <n v="100"/>
    <m/>
    <n v="5"/>
    <n v="0"/>
    <n v="5"/>
    <n v="73"/>
    <n v="85"/>
    <s v="Hiatt&amp;Stras_1960"/>
    <m/>
  </r>
  <r>
    <m/>
    <s v="Bikini_Eniwetok"/>
    <s v="Actinopterygii"/>
    <s v="Blenniidae"/>
    <s v="Istiblennius"/>
    <s v="coronatus"/>
    <s v="Istiblennius_coronatus"/>
    <s v="Blenniella_chrysospilos"/>
    <x v="9"/>
    <x v="21"/>
    <x v="138"/>
    <n v="100"/>
    <m/>
    <n v="5"/>
    <n v="0"/>
    <n v="5"/>
    <n v="73"/>
    <n v="85"/>
    <s v="Hiatt&amp;Stras_1960"/>
    <m/>
  </r>
  <r>
    <m/>
    <s v="Bikini_Eniwetok"/>
    <s v="Actinopterygii"/>
    <s v="Blenniidae"/>
    <s v="Istiblennius"/>
    <s v="coronatus"/>
    <s v="Istiblennius_coronatus"/>
    <s v="Blenniella_chrysospilos"/>
    <x v="6"/>
    <x v="10"/>
    <x v="11"/>
    <n v="40"/>
    <m/>
    <n v="5"/>
    <n v="0"/>
    <n v="5"/>
    <n v="73"/>
    <n v="85"/>
    <s v="Hiatt&amp;Stras_1960"/>
    <m/>
  </r>
  <r>
    <m/>
    <s v="Arno_Bikini"/>
    <s v="Actinopterygii"/>
    <s v="Blenniidae"/>
    <s v="Istiblennius"/>
    <s v="paulus"/>
    <s v="Istiblennius_paulus"/>
    <s v="Blenniella_paula "/>
    <x v="0"/>
    <x v="28"/>
    <x v="88"/>
    <n v="71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9"/>
    <x v="21"/>
    <x v="169"/>
    <n v="61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9"/>
    <x v="21"/>
    <x v="212"/>
    <n v="28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9"/>
    <x v="21"/>
    <x v="84"/>
    <n v="38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6"/>
    <x v="10"/>
    <x v="11"/>
    <n v="38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6"/>
    <x v="10"/>
    <x v="45"/>
    <n v="33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3"/>
    <x v="5"/>
    <x v="5"/>
    <n v="28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3"/>
    <x v="3"/>
    <x v="3"/>
    <n v="28"/>
    <m/>
    <n v="22"/>
    <n v="1"/>
    <n v="21"/>
    <n v="51"/>
    <n v="130"/>
    <s v="Hiatt&amp;Stras_1960"/>
    <m/>
  </r>
  <r>
    <m/>
    <s v="Arno_Bikini"/>
    <s v="Actinopterygii"/>
    <s v="Blenniidae"/>
    <s v="Istiblennius"/>
    <s v="paulus"/>
    <s v="Istiblennius_paulus"/>
    <s v="Blenniella_paula "/>
    <x v="4"/>
    <x v="18"/>
    <x v="71"/>
    <n v="4"/>
    <m/>
    <n v="22"/>
    <n v="1"/>
    <n v="21"/>
    <n v="51"/>
    <n v="130"/>
    <s v="Hiatt&amp;Stras_1960"/>
    <m/>
  </r>
  <r>
    <m/>
    <s v="Bikini"/>
    <s v="Actinopterygii"/>
    <s v="Blenniidae"/>
    <s v="Exallias"/>
    <s v="brevis"/>
    <s v="Exallias_brevis"/>
    <s v="Exallias_brevis"/>
    <x v="9"/>
    <x v="21"/>
    <x v="169"/>
    <n v="100"/>
    <m/>
    <n v="1"/>
    <n v="0"/>
    <n v="1"/>
    <n v="80"/>
    <n v="80"/>
    <s v="Hiatt&amp;Stras_1960"/>
    <m/>
  </r>
  <r>
    <m/>
    <s v="Bikini"/>
    <s v="Actinopterygii"/>
    <s v="Blenniidae"/>
    <s v="Exallias"/>
    <s v="brevis"/>
    <s v="Exallias_brevis"/>
    <s v="Exallias_brevis"/>
    <x v="0"/>
    <x v="28"/>
    <x v="88"/>
    <n v="100"/>
    <m/>
    <n v="1"/>
    <n v="0"/>
    <n v="1"/>
    <n v="80"/>
    <n v="80"/>
    <s v="Hiatt&amp;Stras_1960"/>
    <m/>
  </r>
  <r>
    <m/>
    <s v="Bikini"/>
    <s v="Actinopterygii"/>
    <s v="Blenniidae"/>
    <s v="Cirripectus"/>
    <s v="variolosus"/>
    <s v="Cirripectus_variolosus"/>
    <s v="Cirripectes_variolosus"/>
    <x v="9"/>
    <x v="21"/>
    <x v="213"/>
    <n v="100"/>
    <m/>
    <n v="1"/>
    <n v="0"/>
    <n v="1"/>
    <n v="70"/>
    <n v="70"/>
    <s v="Hiatt&amp;Stras_1960"/>
    <m/>
  </r>
  <r>
    <m/>
    <s v="Arno"/>
    <s v="Actinopterygii"/>
    <s v="Blenniidae"/>
    <s v="Cirripectus"/>
    <s v="sebae"/>
    <s v="Cirripectus_sebae"/>
    <s v="Cirripectes_variolosus"/>
    <x v="0"/>
    <x v="28"/>
    <x v="87"/>
    <n v="88"/>
    <m/>
    <n v="9"/>
    <n v="0"/>
    <n v="9"/>
    <n v="25"/>
    <n v="71"/>
    <s v="Hiatt&amp;Stras_1960"/>
    <m/>
  </r>
  <r>
    <m/>
    <s v="Arno"/>
    <s v="Actinopterygii"/>
    <s v="Blenniidae"/>
    <s v="Cirripectus"/>
    <s v="sebae"/>
    <s v="Cirripectus_sebae"/>
    <s v="Cirripectes_variolosus"/>
    <x v="9"/>
    <x v="21"/>
    <x v="169"/>
    <n v="77"/>
    <m/>
    <n v="9"/>
    <n v="0"/>
    <n v="9"/>
    <n v="25"/>
    <n v="71"/>
    <s v="Hiatt&amp;Stras_1960"/>
    <m/>
  </r>
  <r>
    <m/>
    <s v="Arno"/>
    <s v="Actinopterygii"/>
    <s v="Blenniidae"/>
    <s v="Cirripectus"/>
    <s v="sebae"/>
    <s v="Cirripectus_sebae"/>
    <s v="Cirripectes_variolosus"/>
    <x v="9"/>
    <x v="21"/>
    <x v="84"/>
    <n v="22"/>
    <m/>
    <n v="9"/>
    <n v="0"/>
    <n v="9"/>
    <n v="25"/>
    <n v="71"/>
    <s v="Hiatt&amp;Stras_1960"/>
    <m/>
  </r>
  <r>
    <m/>
    <s v="Arno"/>
    <s v="Actinopterygii"/>
    <s v="Blenniidae"/>
    <s v="Cirripectus"/>
    <s v="sebae"/>
    <s v="Cirripectus_sebae"/>
    <s v="Cirripectes_variolosus"/>
    <x v="6"/>
    <x v="10"/>
    <x v="11"/>
    <n v="33"/>
    <m/>
    <n v="9"/>
    <n v="0"/>
    <n v="9"/>
    <n v="25"/>
    <n v="71"/>
    <s v="Hiatt&amp;Stras_1960"/>
    <m/>
  </r>
  <r>
    <m/>
    <s v="Arno"/>
    <s v="Actinopterygii"/>
    <s v="Blenniidae"/>
    <s v="Cirripectus"/>
    <s v="sebae"/>
    <s v="Cirripectus_sebae"/>
    <s v="Cirripectes_variolosus"/>
    <x v="3"/>
    <x v="5"/>
    <x v="5"/>
    <n v="22"/>
    <m/>
    <n v="9"/>
    <n v="0"/>
    <n v="9"/>
    <n v="25"/>
    <n v="71"/>
    <s v="Hiatt&amp;Stras_1960"/>
    <m/>
  </r>
  <r>
    <m/>
    <s v="Arno"/>
    <s v="Actinopterygii"/>
    <s v="Blenniidae"/>
    <s v="Cirripectus"/>
    <s v="sebae"/>
    <s v="Cirripectus_sebae"/>
    <s v="Cirripectes_variolosus"/>
    <x v="4"/>
    <x v="18"/>
    <x v="214"/>
    <n v="11"/>
    <m/>
    <n v="9"/>
    <n v="0"/>
    <n v="9"/>
    <n v="25"/>
    <n v="71"/>
    <s v="Hiatt&amp;Stras_1960"/>
    <m/>
  </r>
  <r>
    <m/>
    <s v="Arno_Bikini"/>
    <s v="Actinopterygii"/>
    <s v="Bythitidae"/>
    <s v="Dinematichthys"/>
    <s v="iluocoeteoides"/>
    <s v="Dinematichthys_iluocoeteoides"/>
    <s v="Dinematichthys_iluocoeteoides"/>
    <x v="3"/>
    <x v="4"/>
    <x v="9"/>
    <n v="33"/>
    <m/>
    <n v="16"/>
    <n v="4"/>
    <n v="12"/>
    <n v="34"/>
    <n v="83"/>
    <s v="Hiatt&amp;Stras_1960"/>
    <m/>
  </r>
  <r>
    <m/>
    <s v="Arno_Bikini"/>
    <s v="Actinopterygii"/>
    <s v="Bythitidae"/>
    <s v="Dinematichthys"/>
    <s v="iluocoeteoides"/>
    <s v="Dinematichthys_iluocoeteoides"/>
    <s v="Dinematichthys_iluocoeteoides"/>
    <x v="3"/>
    <x v="6"/>
    <x v="21"/>
    <n v="25"/>
    <m/>
    <n v="16"/>
    <n v="4"/>
    <n v="12"/>
    <n v="34"/>
    <n v="83"/>
    <s v="Hiatt&amp;Stras_1960"/>
    <m/>
  </r>
  <r>
    <m/>
    <s v="Arno_Bikini"/>
    <s v="Actinopterygii"/>
    <s v="Bythitidae"/>
    <s v="Dinematichthys"/>
    <s v="iluocoeteoides"/>
    <s v="Dinematichthys_iluocoeteoides"/>
    <s v="Dinematichthys_iluocoeteoides"/>
    <x v="3"/>
    <x v="25"/>
    <x v="76"/>
    <n v="8"/>
    <m/>
    <n v="16"/>
    <n v="4"/>
    <n v="12"/>
    <n v="34"/>
    <n v="83"/>
    <s v="Hiatt&amp;Stras_1960"/>
    <m/>
  </r>
  <r>
    <m/>
    <s v="Arno_Bikini"/>
    <s v="Actinopterygii"/>
    <s v="Bythitidae"/>
    <s v="Dinematichthys"/>
    <s v="iluocoeteoides"/>
    <s v="Dinematichthys_iluocoeteoides"/>
    <s v="Dinematichthys_iluocoeteoides"/>
    <x v="3"/>
    <x v="5"/>
    <x v="5"/>
    <n v="8"/>
    <m/>
    <n v="16"/>
    <n v="4"/>
    <n v="12"/>
    <n v="34"/>
    <n v="83"/>
    <s v="Hiatt&amp;Stras_1960"/>
    <m/>
  </r>
  <r>
    <m/>
    <s v="Arno_Bikini"/>
    <s v="Actinopterygii"/>
    <s v="Bythitidae"/>
    <s v="Dinematichthys"/>
    <s v="iluocoeteoides"/>
    <s v="Dinematichthys_iluocoeteoides"/>
    <s v="Dinematichthys_iluocoeteoides"/>
    <x v="2"/>
    <x v="2"/>
    <x v="13"/>
    <n v="25"/>
    <m/>
    <n v="16"/>
    <n v="4"/>
    <n v="12"/>
    <n v="34"/>
    <n v="83"/>
    <s v="Hiatt&amp;Stras_1960"/>
    <m/>
  </r>
  <r>
    <m/>
    <s v="Arno_Bikini"/>
    <s v="Actinopterygii"/>
    <s v="Bythitidae"/>
    <s v="Dinematichthys"/>
    <s v="iluocoeteoides"/>
    <s v="Dinematichthys_iluocoeteoides"/>
    <s v="Dinematichthys_iluocoeteoides"/>
    <x v="0"/>
    <x v="15"/>
    <x v="31"/>
    <n v="8"/>
    <m/>
    <n v="16"/>
    <n v="4"/>
    <n v="12"/>
    <n v="34"/>
    <n v="83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9"/>
    <x v="21"/>
    <x v="159"/>
    <n v="75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9"/>
    <x v="21"/>
    <x v="138"/>
    <n v="12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3"/>
    <x v="25"/>
    <x v="76"/>
    <n v="37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3"/>
    <x v="6"/>
    <x v="56"/>
    <n v="12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3"/>
    <x v="3"/>
    <x v="3"/>
    <n v="12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3"/>
    <x v="14"/>
    <x v="72"/>
    <n v="12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5"/>
    <x v="8"/>
    <x v="8"/>
    <n v="12"/>
    <m/>
    <n v="8"/>
    <n v="0"/>
    <n v="8"/>
    <n v="60"/>
    <n v="160"/>
    <s v="Hiatt&amp;Stras_1960"/>
    <m/>
  </r>
  <r>
    <m/>
    <s v="Arno_Bikini_Eniwetok"/>
    <s v="Actinopterygii"/>
    <s v="Balistidae"/>
    <s v="Rhinecanthus"/>
    <s v="rectangulus"/>
    <s v="Rhinecanthus_rectangulus"/>
    <s v="Rhinecanthus_rectangulus"/>
    <x v="6"/>
    <x v="10"/>
    <x v="11"/>
    <n v="12"/>
    <m/>
    <n v="8"/>
    <n v="0"/>
    <n v="8"/>
    <n v="60"/>
    <n v="160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9"/>
    <x v="21"/>
    <x v="215"/>
    <n v="93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9"/>
    <x v="21"/>
    <x v="70"/>
    <n v="33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14"/>
    <x v="21"/>
    <x v="167"/>
    <n v="13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4"/>
    <x v="18"/>
    <x v="75"/>
    <n v="40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4"/>
    <x v="18"/>
    <x v="71"/>
    <n v="13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6"/>
    <x v="10"/>
    <x v="11"/>
    <n v="40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3"/>
    <x v="25"/>
    <x v="76"/>
    <n v="33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3"/>
    <x v="6"/>
    <x v="21"/>
    <n v="26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3"/>
    <x v="4"/>
    <x v="9"/>
    <n v="20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3"/>
    <x v="19"/>
    <x v="58"/>
    <n v="6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5"/>
    <x v="8"/>
    <x v="8"/>
    <n v="20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4"/>
    <x v="26"/>
    <x v="77"/>
    <n v="6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2"/>
    <x v="2"/>
    <x v="13"/>
    <n v="12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2"/>
    <x v="2"/>
    <x v="73"/>
    <n v="6"/>
    <m/>
    <n v="15"/>
    <n v="0"/>
    <n v="15"/>
    <n v="105"/>
    <n v="181"/>
    <s v="Hiatt&amp;Stras_1960"/>
    <m/>
  </r>
  <r>
    <m/>
    <s v="Arno_Bikini_Eniwetok"/>
    <s v="Actinopterygii"/>
    <s v="Balistidae"/>
    <s v="Rhinecanthus"/>
    <s v="aculeatus"/>
    <s v="Rhinecanthus_aculeatus"/>
    <s v="Rhinecanthus_aculeatus"/>
    <x v="11"/>
    <x v="23"/>
    <x v="216"/>
    <n v="6"/>
    <m/>
    <n v="15"/>
    <n v="0"/>
    <n v="15"/>
    <n v="105"/>
    <n v="181"/>
    <s v="Hiatt&amp;Stras_1960"/>
    <m/>
  </r>
  <r>
    <m/>
    <s v="Arno_Eniwetok"/>
    <s v="Actinopterygii"/>
    <s v="Balistidae"/>
    <s v="Balistapus"/>
    <s v="undulatus"/>
    <s v="Balistapus_undulatus"/>
    <s v="Balistapus_undulatus"/>
    <x v="11"/>
    <x v="23"/>
    <x v="216"/>
    <n v="6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11"/>
    <x v="23"/>
    <x v="217"/>
    <n v="1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11"/>
    <x v="23"/>
    <x v="218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11"/>
    <x v="24"/>
    <x v="219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2"/>
    <x v="2"/>
    <x v="13"/>
    <n v="5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2"/>
    <x v="2"/>
    <x v="220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3"/>
    <x v="6"/>
    <x v="21"/>
    <n v="4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3"/>
    <x v="6"/>
    <x v="16"/>
    <n v="3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3"/>
    <x v="30"/>
    <x v="118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3"/>
    <x v="4"/>
    <x v="9"/>
    <n v="2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4"/>
    <x v="18"/>
    <x v="221"/>
    <n v="4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4"/>
    <x v="18"/>
    <x v="222"/>
    <n v="1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4"/>
    <x v="18"/>
    <x v="223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9"/>
    <x v="21"/>
    <x v="70"/>
    <n v="4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9"/>
    <x v="21"/>
    <x v="155"/>
    <n v="3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14"/>
    <x v="21"/>
    <x v="167"/>
    <n v="1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8"/>
    <x v="13"/>
    <x v="17"/>
    <n v="1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8"/>
    <x v="13"/>
    <x v="224"/>
    <n v="1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8"/>
    <x v="13"/>
    <x v="140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17"/>
    <x v="44"/>
    <x v="225"/>
    <n v="1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4"/>
    <x v="26"/>
    <x v="176"/>
    <n v="10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4"/>
    <x v="26"/>
    <x v="202"/>
    <n v="5"/>
    <m/>
    <n v="20"/>
    <n v="0"/>
    <n v="20"/>
    <n v="115"/>
    <n v="205"/>
    <s v="Hiatt&amp;Stras_1960"/>
    <m/>
  </r>
  <r>
    <m/>
    <s v="Arno_Eniwetok"/>
    <s v="Actinopterygii"/>
    <s v="Balistidae"/>
    <s v="Balistapus"/>
    <s v="undulatus"/>
    <s v="Balistapus_undulatus"/>
    <s v="Balistapus_undulatus"/>
    <x v="4"/>
    <x v="26"/>
    <x v="226"/>
    <n v="5"/>
    <m/>
    <n v="20"/>
    <n v="0"/>
    <n v="20"/>
    <n v="115"/>
    <n v="205"/>
    <s v="Hiatt&amp;Stras_1960"/>
    <m/>
  </r>
  <r>
    <m/>
    <s v="Eniwetok"/>
    <s v="Actinopterygii"/>
    <s v="Balistidae"/>
    <s v="Balistoides"/>
    <s v="viridescens"/>
    <s v="Balistoides_viridescens"/>
    <s v="Balistoides_viridescens"/>
    <x v="11"/>
    <x v="23"/>
    <x v="199"/>
    <n v="50"/>
    <m/>
    <n v="2"/>
    <n v="0"/>
    <n v="2"/>
    <n v="490"/>
    <n v="515"/>
    <s v="Hiatt&amp;Stras_1960"/>
    <m/>
  </r>
  <r>
    <m/>
    <s v="Eniwetok"/>
    <s v="Actinopterygii"/>
    <s v="Balistidae"/>
    <s v="Balistoides"/>
    <s v="viridescens"/>
    <s v="Balistoides_viridescens"/>
    <s v="Balistoides_viridescens"/>
    <x v="8"/>
    <x v="13"/>
    <x v="227"/>
    <n v="50"/>
    <m/>
    <n v="2"/>
    <n v="0"/>
    <n v="2"/>
    <n v="490"/>
    <n v="515"/>
    <s v="Hiatt&amp;Stras_1960"/>
    <m/>
  </r>
  <r>
    <m/>
    <s v="Eniwetok"/>
    <s v="Actinopterygii"/>
    <s v="Balistidae"/>
    <s v="Balistoides"/>
    <s v="viridescens"/>
    <s v="Balistoides_viridescens"/>
    <s v="Balistoides_viridescens"/>
    <x v="8"/>
    <x v="13"/>
    <x v="228"/>
    <n v="50"/>
    <m/>
    <n v="2"/>
    <n v="0"/>
    <n v="2"/>
    <n v="490"/>
    <n v="515"/>
    <s v="Hiatt&amp;Stras_1960"/>
    <m/>
  </r>
  <r>
    <m/>
    <s v="Eniwetok"/>
    <s v="Actinopterygii"/>
    <s v="Balistidae"/>
    <s v="Balistoides"/>
    <s v="viridescens"/>
    <s v="Balistoides_viridescens"/>
    <s v="Balistoides_viridescens"/>
    <x v="4"/>
    <x v="26"/>
    <x v="229"/>
    <n v="50"/>
    <m/>
    <n v="2"/>
    <n v="0"/>
    <n v="2"/>
    <n v="490"/>
    <n v="515"/>
    <s v="Hiatt&amp;Stras_1960"/>
    <m/>
  </r>
  <r>
    <m/>
    <s v="Eniwetok"/>
    <s v="Actinopterygii"/>
    <s v="Balistidae"/>
    <s v="Balistoides"/>
    <s v="viridescens"/>
    <s v="Balistoides_viridescens"/>
    <s v="Balistoides_viridescens"/>
    <x v="8"/>
    <x v="45"/>
    <x v="230"/>
    <n v="50"/>
    <m/>
    <n v="2"/>
    <n v="0"/>
    <n v="2"/>
    <n v="490"/>
    <n v="515"/>
    <s v="Hiatt&amp;Stras_1960"/>
    <m/>
  </r>
  <r>
    <m/>
    <s v="Arno_Eniwetok"/>
    <s v="Actinopterygii"/>
    <s v="Balistidae"/>
    <s v="Pseudobalistes"/>
    <s v="flavimarginatus"/>
    <s v="Pseudobalistes_flavimarginatus"/>
    <s v="Pseudobalistes_flavimarginatus"/>
    <x v="3"/>
    <x v="6"/>
    <x v="231"/>
    <s v="NA"/>
    <m/>
    <n v="2"/>
    <n v="0"/>
    <n v="2"/>
    <n v="190"/>
    <n v="460"/>
    <s v="Hiatt&amp;Stras_1960"/>
    <m/>
  </r>
  <r>
    <m/>
    <s v="Arno_Eniwetok"/>
    <s v="Actinopterygii"/>
    <s v="Balistidae"/>
    <s v="Pseudobalistes"/>
    <s v="flavimarginatus"/>
    <s v="Pseudobalistes_flavimarginatus"/>
    <s v="Pseudobalistes_flavimarginatus"/>
    <x v="3"/>
    <x v="25"/>
    <x v="76"/>
    <s v="NA"/>
    <m/>
    <n v="2"/>
    <n v="0"/>
    <n v="2"/>
    <n v="190"/>
    <n v="460"/>
    <s v="Hiatt&amp;Stras_1960"/>
    <m/>
  </r>
  <r>
    <m/>
    <s v="Arno_Eniwetok"/>
    <s v="Actinopterygii"/>
    <s v="Balistidae"/>
    <s v="Pseudobalistes"/>
    <s v="flavimarginatus"/>
    <s v="Pseudobalistes_flavimarginatus"/>
    <s v="Pseudobalistes_flavimarginatus"/>
    <x v="4"/>
    <x v="18"/>
    <x v="147"/>
    <s v="NA"/>
    <m/>
    <n v="2"/>
    <n v="0"/>
    <n v="2"/>
    <n v="190"/>
    <n v="460"/>
    <s v="Hiatt&amp;Stras_1960"/>
    <m/>
  </r>
  <r>
    <m/>
    <s v="Arno_Eniwetok"/>
    <s v="Actinopterygii"/>
    <s v="Balistidae"/>
    <s v="Pseudobalistes"/>
    <s v="flavimarginatus"/>
    <s v="Pseudobalistes_flavimarginatus"/>
    <s v="Pseudobalistes_flavimarginatus"/>
    <x v="4"/>
    <x v="18"/>
    <x v="71"/>
    <s v="NA"/>
    <m/>
    <n v="2"/>
    <n v="0"/>
    <n v="2"/>
    <n v="190"/>
    <n v="460"/>
    <s v="Hiatt&amp;Stras_1960"/>
    <m/>
  </r>
  <r>
    <m/>
    <s v="Arno_Eniwetok"/>
    <s v="Actinopterygii"/>
    <s v="Balistidae"/>
    <s v="Pseudobalistes"/>
    <s v="flavimarginatus"/>
    <s v="Pseudobalistes_flavimarginatus"/>
    <s v="Pseudobalistes_flavimarginatus"/>
    <x v="6"/>
    <x v="10"/>
    <x v="11"/>
    <s v="NA"/>
    <m/>
    <n v="2"/>
    <n v="0"/>
    <n v="2"/>
    <n v="190"/>
    <n v="460"/>
    <s v="Hiatt&amp;Stras_1960"/>
    <m/>
  </r>
  <r>
    <m/>
    <s v="Arno_Eniwetok"/>
    <s v="Actinopterygii"/>
    <s v="Balistidae"/>
    <s v="Pseudobalistes"/>
    <s v="flavimarginatus"/>
    <s v="Pseudobalistes_flavimarginatus"/>
    <s v="Pseudobalistes_flavimarginatus"/>
    <x v="17"/>
    <x v="44"/>
    <x v="225"/>
    <s v="NA"/>
    <m/>
    <n v="2"/>
    <n v="0"/>
    <n v="2"/>
    <n v="190"/>
    <n v="460"/>
    <s v="Hiatt&amp;Stras_1960"/>
    <m/>
  </r>
  <r>
    <m/>
    <s v="Arno"/>
    <s v="Actinopterygii"/>
    <s v="Balistidae"/>
    <s v="Pseudobalistes"/>
    <s v="fuscus"/>
    <s v="Pseudobalistes_fuscus"/>
    <s v="Pseudobalistes_fuscus"/>
    <x v="8"/>
    <x v="13"/>
    <x v="210"/>
    <n v="100"/>
    <m/>
    <n v="1"/>
    <n v="0"/>
    <n v="1"/>
    <n v="310"/>
    <n v="310"/>
    <s v="Hiatt&amp;Stras_1960"/>
    <m/>
  </r>
  <r>
    <m/>
    <s v="Arno"/>
    <s v="Actinopterygii"/>
    <s v="Balistidae"/>
    <s v="Pseudobalistes"/>
    <s v="fuscus"/>
    <s v="Pseudobalistes_fuscus"/>
    <s v="Pseudobalistes_fuscus"/>
    <x v="6"/>
    <x v="10"/>
    <x v="11"/>
    <n v="100"/>
    <m/>
    <n v="1"/>
    <n v="0"/>
    <n v="1"/>
    <n v="310"/>
    <n v="310"/>
    <s v="Hiatt&amp;Stras_1960"/>
    <m/>
  </r>
  <r>
    <m/>
    <s v="Arno"/>
    <s v="Actinopterygii"/>
    <s v="Balistidae"/>
    <s v="Pseudobalistes"/>
    <s v="fuscus"/>
    <s v="Pseudobalistes_fuscus"/>
    <s v="Pseudobalistes_fuscus"/>
    <x v="6"/>
    <x v="10"/>
    <x v="90"/>
    <n v="100"/>
    <m/>
    <n v="1"/>
    <n v="0"/>
    <n v="1"/>
    <n v="310"/>
    <n v="310"/>
    <s v="Hiatt&amp;Stras_1960"/>
    <m/>
  </r>
  <r>
    <m/>
    <s v="Arno"/>
    <s v="Actinopterygii"/>
    <s v="Balistidae"/>
    <s v="Pseudobalistes"/>
    <s v="fuscus"/>
    <s v="Pseudobalistes_fuscus"/>
    <s v="Pseudobalistes_fuscus"/>
    <x v="6"/>
    <x v="10"/>
    <x v="45"/>
    <n v="100"/>
    <m/>
    <n v="1"/>
    <n v="0"/>
    <n v="1"/>
    <n v="310"/>
    <n v="310"/>
    <s v="Hiatt&amp;Stras_1960"/>
    <m/>
  </r>
  <r>
    <m/>
    <s v="Arno"/>
    <s v="Actinopterygii"/>
    <s v="Balistidae"/>
    <s v="Pseudobalistes"/>
    <s v="fuscus"/>
    <s v="Pseudobalistes_fuscus"/>
    <s v="Pseudobalistes_fuscus"/>
    <x v="4"/>
    <x v="18"/>
    <x v="162"/>
    <n v="100"/>
    <m/>
    <n v="1"/>
    <n v="0"/>
    <n v="1"/>
    <n v="310"/>
    <n v="310"/>
    <s v="Hiatt&amp;Stras_1960"/>
    <m/>
  </r>
  <r>
    <m/>
    <s v="Arno"/>
    <s v="Actinopterygii"/>
    <s v="Balistidae"/>
    <s v="Pseudobalistes"/>
    <s v="fuscus"/>
    <s v="Pseudobalistes_fuscus"/>
    <s v="Pseudobalistes_fuscus"/>
    <x v="4"/>
    <x v="26"/>
    <x v="7"/>
    <n v="100"/>
    <m/>
    <n v="1"/>
    <n v="0"/>
    <n v="1"/>
    <n v="310"/>
    <n v="310"/>
    <s v="Hiatt&amp;Stras_1960"/>
    <m/>
  </r>
  <r>
    <m/>
    <s v="Eniwetok"/>
    <s v="Actinopterygii"/>
    <s v="Balistidae"/>
    <s v="Melichthys"/>
    <s v="vidua"/>
    <s v="Melichthys_vidua"/>
    <s v="Melichthys_vidua"/>
    <x v="9"/>
    <x v="21"/>
    <x v="232"/>
    <n v="100"/>
    <m/>
    <n v="1"/>
    <n v="0"/>
    <n v="1"/>
    <n v="140"/>
    <n v="140"/>
    <s v="Hiatt&amp;Stras_1960"/>
    <m/>
  </r>
  <r>
    <m/>
    <s v="Eniwetok"/>
    <s v="Actinopterygii"/>
    <s v="Balistidae"/>
    <s v="Melichthys"/>
    <s v="vidua"/>
    <s v="Melichthys_vidua"/>
    <s v="Melichthys_vidua"/>
    <x v="0"/>
    <x v="16"/>
    <x v="36"/>
    <n v="100"/>
    <m/>
    <n v="1"/>
    <n v="0"/>
    <n v="1"/>
    <n v="140"/>
    <n v="140"/>
    <s v="Hiatt&amp;Stras_1960"/>
    <m/>
  </r>
  <r>
    <m/>
    <s v="Eniwetok"/>
    <s v="Actinopterygii"/>
    <s v="Balistidae"/>
    <s v="Melichthys"/>
    <s v="vidua"/>
    <s v="Melichthys_vidua"/>
    <s v="Melichthys_vidua"/>
    <x v="3"/>
    <x v="6"/>
    <x v="16"/>
    <n v="100"/>
    <m/>
    <n v="1"/>
    <n v="0"/>
    <n v="1"/>
    <n v="140"/>
    <n v="140"/>
    <s v="Hiatt&amp;Stras_1960"/>
    <m/>
  </r>
  <r>
    <m/>
    <s v="Eniwetok"/>
    <s v="Actinopterygii"/>
    <s v="Balistidae"/>
    <s v="Melichthys"/>
    <s v="vidua"/>
    <s v="Melichthys_vidua"/>
    <s v="Melichthys_vidua"/>
    <x v="3"/>
    <x v="3"/>
    <x v="3"/>
    <n v="100"/>
    <m/>
    <n v="1"/>
    <n v="0"/>
    <n v="1"/>
    <n v="140"/>
    <n v="140"/>
    <s v="Hiatt&amp;Stras_1960"/>
    <m/>
  </r>
  <r>
    <m/>
    <s v="Eniwetok"/>
    <s v="Actinopterygii"/>
    <s v="Balistidae"/>
    <s v="Melichthys"/>
    <s v="vidua"/>
    <s v="Melichthys_vidua"/>
    <s v="Melichthys_vidua"/>
    <x v="4"/>
    <x v="26"/>
    <x v="77"/>
    <n v="100"/>
    <m/>
    <n v="1"/>
    <n v="0"/>
    <n v="1"/>
    <n v="140"/>
    <n v="140"/>
    <s v="Hiatt&amp;Stras_1960"/>
    <m/>
  </r>
  <r>
    <m/>
    <s v="Eniwetok"/>
    <s v="Actinopterygii"/>
    <s v="Balistidae"/>
    <s v="Melichthys"/>
    <s v="vidua"/>
    <s v="Melichthys_vidua"/>
    <s v="Melichthys_vidua"/>
    <x v="4"/>
    <x v="18"/>
    <x v="71"/>
    <n v="100"/>
    <m/>
    <n v="1"/>
    <n v="0"/>
    <n v="1"/>
    <n v="140"/>
    <n v="140"/>
    <s v="Hiatt&amp;Stras_1960"/>
    <m/>
  </r>
  <r>
    <m/>
    <s v="Arno"/>
    <s v="Actinopterygii"/>
    <s v="Monacanthidae"/>
    <s v="Amanses"/>
    <s v="carolae"/>
    <s v="Amanses_carolae"/>
    <s v="Cantherhines_dumerilii"/>
    <x v="11"/>
    <x v="23"/>
    <x v="216"/>
    <n v="50"/>
    <m/>
    <n v="2"/>
    <n v="0"/>
    <n v="2"/>
    <n v="131"/>
    <n v="151"/>
    <s v="Hiatt&amp;Stras_1960"/>
    <m/>
  </r>
  <r>
    <m/>
    <s v="Arno"/>
    <s v="Actinopterygii"/>
    <s v="Monacanthidae"/>
    <s v="Amanses"/>
    <s v="carolae"/>
    <s v="Amanses_carolae"/>
    <s v="Cantherhines_dumerilii"/>
    <x v="18"/>
    <x v="46"/>
    <x v="233"/>
    <n v="50"/>
    <m/>
    <n v="2"/>
    <n v="0"/>
    <n v="2"/>
    <n v="131"/>
    <n v="151"/>
    <s v="Hiatt&amp;Stras_1960"/>
    <m/>
  </r>
  <r>
    <m/>
    <s v="Eniwetok"/>
    <s v="Actinopterygii"/>
    <s v="Monacanthidae"/>
    <s v="Oxymonacanthus"/>
    <s v="longirostris"/>
    <s v="Oxymonacanthus_longirostris"/>
    <s v="Oxymonacanthus_longirostris"/>
    <x v="11"/>
    <x v="23"/>
    <x v="156"/>
    <n v="100"/>
    <m/>
    <n v="2"/>
    <n v="0"/>
    <n v="2"/>
    <n v="75"/>
    <n v="75"/>
    <s v="Hiatt&amp;Stras_1960"/>
    <m/>
  </r>
  <r>
    <m/>
    <s v="Bikini"/>
    <s v="Actinopterygii"/>
    <s v="Monacanthidae"/>
    <s v="Monacanthus"/>
    <s v="sp"/>
    <s v="Monacanthus_sp"/>
    <s v="Monacanthus_sp"/>
    <x v="11"/>
    <x v="23"/>
    <x v="216"/>
    <n v="100"/>
    <m/>
    <n v="1"/>
    <n v="0"/>
    <n v="1"/>
    <n v="290"/>
    <n v="290"/>
    <s v="Hiatt&amp;Stras_1960"/>
    <m/>
  </r>
  <r>
    <m/>
    <s v="Bikini"/>
    <s v="Actinopterygii"/>
    <s v="Monacanthidae"/>
    <s v="Monacanthus"/>
    <s v="sp"/>
    <s v="Monacanthus_sp"/>
    <s v="Monacanthus_sp"/>
    <x v="11"/>
    <x v="23"/>
    <x v="234"/>
    <n v="100"/>
    <m/>
    <n v="1"/>
    <n v="0"/>
    <n v="1"/>
    <n v="290"/>
    <n v="290"/>
    <s v="Hiatt&amp;Stras_1960"/>
    <m/>
  </r>
  <r>
    <m/>
    <s v="Bikini"/>
    <s v="Actinopterygii"/>
    <s v="Monacanthidae"/>
    <s v="Monacanthus"/>
    <s v="sp"/>
    <s v="Monacanthus_sp"/>
    <s v="Monacanthus_sp"/>
    <x v="14"/>
    <x v="21"/>
    <x v="235"/>
    <n v="100"/>
    <m/>
    <n v="1"/>
    <n v="0"/>
    <n v="1"/>
    <n v="290"/>
    <n v="290"/>
    <s v="Hiatt&amp;Stras_1960"/>
    <m/>
  </r>
  <r>
    <m/>
    <s v="Eniwetok"/>
    <s v="Actinopterygii"/>
    <s v="Ostracionidae"/>
    <s v="Ostracion"/>
    <s v="cubicus"/>
    <s v="Ostracion_cubicus"/>
    <s v="Ostracion_cubicus"/>
    <x v="9"/>
    <x v="21"/>
    <x v="159"/>
    <n v="50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9"/>
    <x v="21"/>
    <x v="138"/>
    <n v="16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5"/>
    <x v="8"/>
    <x v="8"/>
    <n v="50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4"/>
    <x v="18"/>
    <x v="75"/>
    <n v="33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4"/>
    <x v="26"/>
    <x v="77"/>
    <n v="16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2"/>
    <x v="2"/>
    <x v="13"/>
    <n v="16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3"/>
    <x v="25"/>
    <x v="76"/>
    <n v="16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3"/>
    <x v="6"/>
    <x v="16"/>
    <n v="16"/>
    <m/>
    <n v="6"/>
    <n v="0"/>
    <n v="6"/>
    <n v="125"/>
    <n v="260"/>
    <s v="Hiatt&amp;Stras_1960"/>
    <m/>
  </r>
  <r>
    <m/>
    <s v="Eniwetok"/>
    <s v="Actinopterygii"/>
    <s v="Ostracionidae"/>
    <s v="Ostracion"/>
    <s v="cubicus"/>
    <s v="Ostracion_cubicus"/>
    <s v="Ostracion_cubicus"/>
    <x v="6"/>
    <x v="10"/>
    <x v="34"/>
    <n v="67"/>
    <m/>
    <n v="6"/>
    <n v="0"/>
    <n v="6"/>
    <n v="125"/>
    <n v="260"/>
    <s v="Hiatt&amp;Stras_1960"/>
    <m/>
  </r>
  <r>
    <m/>
    <s v="Arno"/>
    <s v="Actinopterygii"/>
    <s v="Tetraodontidae"/>
    <s v="Arothron"/>
    <s v="mappa"/>
    <s v="Arothron_mappa"/>
    <s v="Arothron_mappa"/>
    <x v="18"/>
    <x v="46"/>
    <x v="236"/>
    <n v="100"/>
    <m/>
    <n v="2"/>
    <n v="0"/>
    <n v="2"/>
    <n v="405"/>
    <n v="540"/>
    <s v="Hiatt&amp;Stras_1960"/>
    <m/>
  </r>
  <r>
    <m/>
    <s v="Arno"/>
    <s v="Actinopterygii"/>
    <s v="Tetraodontidae"/>
    <s v="Arothron"/>
    <s v="mappa"/>
    <s v="Arothron_mappa"/>
    <s v="Arothron_mappa"/>
    <x v="17"/>
    <x v="44"/>
    <x v="225"/>
    <s v="NA"/>
    <m/>
    <n v="2"/>
    <n v="0"/>
    <n v="2"/>
    <n v="405"/>
    <n v="540"/>
    <s v="Hiatt&amp;Stras_1960"/>
    <m/>
  </r>
  <r>
    <m/>
    <s v="Arno"/>
    <s v="Actinopterygii"/>
    <s v="Tetraodontidae"/>
    <s v="Arothron"/>
    <s v="mappa"/>
    <s v="Arothron_mappa"/>
    <s v="Arothron_mappa"/>
    <x v="4"/>
    <x v="18"/>
    <x v="71"/>
    <s v="NA"/>
    <m/>
    <n v="2"/>
    <n v="0"/>
    <n v="2"/>
    <n v="405"/>
    <n v="540"/>
    <s v="Hiatt&amp;Stras_1960"/>
    <m/>
  </r>
  <r>
    <m/>
    <s v="Arno"/>
    <s v="Actinopterygii"/>
    <s v="Tetraodontidae"/>
    <s v="Arothron"/>
    <s v="mappa"/>
    <s v="Arothron_mappa"/>
    <s v="Arothron_mappa"/>
    <x v="3"/>
    <x v="6"/>
    <x v="16"/>
    <s v="NA"/>
    <m/>
    <n v="2"/>
    <n v="0"/>
    <n v="2"/>
    <n v="405"/>
    <n v="540"/>
    <s v="Hiatt&amp;Stras_1960"/>
    <m/>
  </r>
  <r>
    <m/>
    <s v="Arno"/>
    <s v="Actinopterygii"/>
    <s v="Tetraodontidae"/>
    <s v="Arothron"/>
    <s v="mappa"/>
    <s v="Arothron_mappa"/>
    <s v="Arothron_mappa"/>
    <x v="14"/>
    <x v="21"/>
    <x v="167"/>
    <s v="NA"/>
    <m/>
    <n v="2"/>
    <n v="0"/>
    <n v="2"/>
    <n v="405"/>
    <n v="540"/>
    <s v="Hiatt&amp;Stras_1960"/>
    <m/>
  </r>
  <r>
    <m/>
    <s v="Arno"/>
    <s v="Actinopterygii"/>
    <s v="Tetraodontidae"/>
    <s v="Arothron"/>
    <s v="mappa"/>
    <s v="Arothron_mappa"/>
    <s v="Arothron_mappa"/>
    <x v="9"/>
    <x v="21"/>
    <x v="237"/>
    <s v="NA"/>
    <m/>
    <n v="2"/>
    <n v="0"/>
    <n v="2"/>
    <n v="405"/>
    <n v="540"/>
    <s v="Hiatt&amp;Stras_1960"/>
    <m/>
  </r>
  <r>
    <m/>
    <s v="Arno"/>
    <s v="Actinopterygii"/>
    <s v="Tetraodontidae"/>
    <s v="Arothron"/>
    <s v="mappa"/>
    <s v="Arothron_mappa"/>
    <s v="Arothron_mappa"/>
    <x v="9"/>
    <x v="21"/>
    <x v="238"/>
    <s v="NA"/>
    <m/>
    <n v="2"/>
    <n v="0"/>
    <n v="2"/>
    <n v="405"/>
    <n v="540"/>
    <s v="Hiatt&amp;Stras_1960"/>
    <m/>
  </r>
  <r>
    <m/>
    <s v="Arno"/>
    <s v="Actinopterygii"/>
    <s v="Tetraodontidae"/>
    <s v="Arothron"/>
    <s v="hispidus"/>
    <s v="Arothron_hispidus"/>
    <s v="Arothron_hispidus"/>
    <x v="4"/>
    <x v="26"/>
    <x v="239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4"/>
    <x v="26"/>
    <x v="240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4"/>
    <x v="26"/>
    <x v="241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4"/>
    <x v="26"/>
    <x v="242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11"/>
    <x v="23"/>
    <x v="199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18"/>
    <x v="46"/>
    <x v="243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17"/>
    <x v="44"/>
    <x v="225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3"/>
    <x v="6"/>
    <x v="16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14"/>
    <x v="21"/>
    <x v="167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hispidus"/>
    <s v="Arothron_hispidus"/>
    <s v="Arothron_hispidus"/>
    <x v="9"/>
    <x v="21"/>
    <x v="237"/>
    <n v="100"/>
    <m/>
    <n v="1"/>
    <n v="0"/>
    <n v="1"/>
    <n v="300"/>
    <n v="300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16"/>
    <n v="100"/>
    <m/>
    <n v="3"/>
    <n v="0"/>
    <n v="3"/>
    <n v="158"/>
    <n v="176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44"/>
    <s v="NA"/>
    <m/>
    <n v="3"/>
    <n v="0"/>
    <n v="3"/>
    <n v="158"/>
    <n v="176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45"/>
    <s v="NA"/>
    <m/>
    <n v="3"/>
    <n v="0"/>
    <n v="3"/>
    <n v="158"/>
    <n v="176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46"/>
    <s v="NA"/>
    <m/>
    <n v="3"/>
    <n v="0"/>
    <n v="3"/>
    <n v="158"/>
    <n v="176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18"/>
    <s v="NA"/>
    <m/>
    <n v="3"/>
    <n v="0"/>
    <n v="3"/>
    <n v="158"/>
    <n v="176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47"/>
    <s v="NA"/>
    <m/>
    <n v="3"/>
    <n v="0"/>
    <n v="3"/>
    <n v="158"/>
    <n v="176"/>
    <s v="Hiatt&amp;Stras_1960"/>
    <m/>
  </r>
  <r>
    <m/>
    <s v="Arno"/>
    <s v="Actinopterygii"/>
    <s v="Tetraodontidae"/>
    <s v="Arothron"/>
    <s v="meleagris"/>
    <s v="Arothron_meleagris"/>
    <s v="Arothron_meleagris"/>
    <x v="11"/>
    <x v="23"/>
    <x v="248"/>
    <s v="NA"/>
    <m/>
    <n v="3"/>
    <n v="0"/>
    <n v="3"/>
    <n v="158"/>
    <n v="176"/>
    <s v="Hiatt&amp;Stras_1960"/>
    <m/>
  </r>
  <r>
    <m/>
    <s v="Arno_Eniwetok"/>
    <s v="Actinopterygii"/>
    <s v="Tetraodontidae"/>
    <s v="Arothron"/>
    <s v="nigropunctatus"/>
    <s v="Arothron_nigropunctatus"/>
    <s v="Arothron_nigropunctatus"/>
    <x v="11"/>
    <x v="23"/>
    <x v="216"/>
    <n v="100"/>
    <m/>
    <n v="5"/>
    <n v="0"/>
    <n v="5"/>
    <n v="120"/>
    <n v="158"/>
    <s v="Hiatt&amp;Stras_1960"/>
    <m/>
  </r>
  <r>
    <m/>
    <s v="Arno_Eniwetok"/>
    <s v="Actinopterygii"/>
    <s v="Tetraodontidae"/>
    <s v="Arothron"/>
    <s v="nigropunctatus"/>
    <s v="Arothron_nigropunctatus"/>
    <s v="Arothron_nigropunctatus"/>
    <x v="3"/>
    <x v="6"/>
    <x v="21"/>
    <n v="20"/>
    <m/>
    <n v="5"/>
    <n v="0"/>
    <n v="5"/>
    <n v="120"/>
    <n v="158"/>
    <s v="Hiatt&amp;Stras_1960"/>
    <m/>
  </r>
  <r>
    <m/>
    <s v="Arno_Eniwetok"/>
    <s v="Actinopterygii"/>
    <s v="Tetraodontidae"/>
    <s v="Arothron"/>
    <s v="nigropunctatus"/>
    <s v="Arothron_nigropunctatus"/>
    <s v="Arothron_nigropunctatus"/>
    <x v="4"/>
    <x v="26"/>
    <x v="77"/>
    <n v="20"/>
    <m/>
    <n v="5"/>
    <n v="0"/>
    <n v="5"/>
    <n v="120"/>
    <n v="158"/>
    <s v="Hiatt&amp;Stras_1960"/>
    <m/>
  </r>
  <r>
    <m/>
    <s v="Eniwetok"/>
    <s v="Actinopterygii"/>
    <s v="Tetraodontidae"/>
    <s v="Arothron"/>
    <s v="sp"/>
    <s v="Arothron_sp"/>
    <s v="Arothron_sp"/>
    <x v="8"/>
    <x v="45"/>
    <x v="249"/>
    <n v="100"/>
    <m/>
    <n v="4"/>
    <n v="3"/>
    <n v="1"/>
    <n v="420"/>
    <n v="60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9"/>
    <x v="21"/>
    <x v="250"/>
    <n v="81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3"/>
    <x v="9"/>
    <x v="10"/>
    <n v="12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3"/>
    <x v="25"/>
    <x v="76"/>
    <n v="6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17"/>
    <x v="44"/>
    <x v="225"/>
    <n v="12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2"/>
    <x v="2"/>
    <x v="13"/>
    <n v="6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5"/>
    <x v="8"/>
    <x v="8"/>
    <n v="6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5"/>
    <x v="8"/>
    <x v="251"/>
    <n v="6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6"/>
    <x v="10"/>
    <x v="11"/>
    <n v="6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11"/>
    <x v="23"/>
    <x v="216"/>
    <n v="6"/>
    <m/>
    <n v="16"/>
    <n v="0"/>
    <n v="16"/>
    <n v="38"/>
    <n v="160"/>
    <s v="Hiatt&amp;Stras_1960"/>
    <m/>
  </r>
  <r>
    <m/>
    <s v="Bikini_Eniwetok"/>
    <s v="Actinopterygii"/>
    <s v="Canthigasteridae"/>
    <s v="Canthigaster"/>
    <s v="solandri"/>
    <s v="Canthigaster_solandri"/>
    <s v="Canthigaster_solandri"/>
    <x v="11"/>
    <x v="23"/>
    <x v="248"/>
    <n v="6"/>
    <m/>
    <n v="16"/>
    <n v="0"/>
    <n v="16"/>
    <n v="38"/>
    <n v="160"/>
    <s v="Hiatt&amp;Stras_1960"/>
    <m/>
  </r>
  <r>
    <m/>
    <s v="Arno"/>
    <s v="Actinopterygii"/>
    <s v="Diodontidae"/>
    <s v="Diodon"/>
    <s v="hystrix"/>
    <s v="Diodon_hystrix"/>
    <s v="Diodon_hystrix"/>
    <x v="4"/>
    <x v="18"/>
    <x v="71"/>
    <n v="100"/>
    <m/>
    <n v="1"/>
    <n v="0"/>
    <n v="1"/>
    <n v="320"/>
    <n v="320"/>
    <s v="Hiatt&amp;Stras_1960"/>
    <m/>
  </r>
  <r>
    <m/>
    <s v="Arno"/>
    <s v="Actinopterygii"/>
    <s v="Diodontidae"/>
    <s v="Diodon"/>
    <s v="hystrix"/>
    <s v="Diodon_hystrix"/>
    <s v="Diodon_hystrix"/>
    <x v="3"/>
    <x v="6"/>
    <x v="16"/>
    <n v="100"/>
    <m/>
    <n v="1"/>
    <n v="0"/>
    <n v="1"/>
    <n v="320"/>
    <n v="320"/>
    <s v="Hiatt&amp;Stras_1960"/>
    <m/>
  </r>
  <r>
    <m/>
    <s v="Arno"/>
    <s v="Actinopterygii"/>
    <s v="Diodontidae"/>
    <s v="Diodon"/>
    <s v="hystrix"/>
    <s v="Diodon_hystrix"/>
    <s v="Diodon_hystrix"/>
    <x v="6"/>
    <x v="10"/>
    <x v="11"/>
    <n v="100"/>
    <m/>
    <n v="1"/>
    <n v="0"/>
    <n v="1"/>
    <n v="320"/>
    <n v="320"/>
    <s v="Hiatt&amp;Stras_1960"/>
    <m/>
  </r>
  <r>
    <m/>
    <s v="Arno"/>
    <s v="Actinopterygii"/>
    <s v="Diodontidae"/>
    <s v="Diodon"/>
    <s v="hystrix"/>
    <s v="Diodon_hystrix"/>
    <s v="Diodon_hystrix"/>
    <x v="0"/>
    <x v="16"/>
    <x v="36"/>
    <n v="100"/>
    <m/>
    <n v="1"/>
    <n v="0"/>
    <n v="1"/>
    <n v="320"/>
    <n v="320"/>
    <s v="Hiatt&amp;Stras_1960"/>
    <m/>
  </r>
  <r>
    <m/>
    <m/>
    <m/>
    <m/>
    <m/>
    <m/>
    <m/>
    <m/>
    <x v="19"/>
    <x v="47"/>
    <x v="25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AB786-712A-46F6-ADED-430AEA693F2F}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A24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sd="0" x="10"/>
        <item sd="0" x="5"/>
        <item sd="0" x="15"/>
        <item sd="0" x="11"/>
        <item sd="0" x="3"/>
        <item sd="0" x="8"/>
        <item sd="0" m="1" x="21"/>
        <item m="1" x="22"/>
        <item sd="0" x="7"/>
        <item sd="0" x="16"/>
        <item sd="0" x="4"/>
        <item sd="0" x="1"/>
        <item sd="0" x="13"/>
        <item sd="0" x="0"/>
        <item sd="0" x="18"/>
        <item sd="0" x="9"/>
        <item sd="0" x="6"/>
        <item sd="0" x="12"/>
        <item m="1" x="20"/>
        <item sd="0" x="2"/>
        <item sd="0" x="17"/>
        <item sd="0" x="19"/>
        <item sd="0" x="14"/>
        <item t="default"/>
      </items>
    </pivotField>
    <pivotField axis="axisRow" showAll="0">
      <items count="55">
        <item sd="0" x="21"/>
        <item m="1" x="49"/>
        <item sd="0" x="19"/>
        <item sd="0" x="23"/>
        <item x="37"/>
        <item sd="0" x="45"/>
        <item sd="0" x="26"/>
        <item sd="0" x="6"/>
        <item sd="0" x="12"/>
        <item x="42"/>
        <item sd="0" x="3"/>
        <item sd="0" x="9"/>
        <item x="28"/>
        <item m="1" x="53"/>
        <item x="43"/>
        <item sd="0" x="13"/>
        <item sd="0" x="2"/>
        <item x="10"/>
        <item sd="0" x="20"/>
        <item x="0"/>
        <item m="1" x="52"/>
        <item sd="0" x="18"/>
        <item m="1" x="51"/>
        <item m="1" x="48"/>
        <item x="15"/>
        <item x="11"/>
        <item sd="0" x="31"/>
        <item sd="0" x="24"/>
        <item x="38"/>
        <item sd="0" x="25"/>
        <item sd="0" x="17"/>
        <item x="1"/>
        <item sd="0" x="34"/>
        <item x="35"/>
        <item sd="0" x="41"/>
        <item sd="0" x="5"/>
        <item sd="0" x="30"/>
        <item x="29"/>
        <item sd="0" x="8"/>
        <item x="40"/>
        <item x="46"/>
        <item x="7"/>
        <item x="16"/>
        <item m="1" x="50"/>
        <item sd="0" x="4"/>
        <item x="32"/>
        <item sd="0" x="14"/>
        <item sd="0" x="33"/>
        <item x="44"/>
        <item sd="0" x="22"/>
        <item x="36"/>
        <item x="47"/>
        <item x="27"/>
        <item x="39"/>
        <item t="default"/>
      </items>
    </pivotField>
    <pivotField axis="axisRow" showAll="0">
      <items count="298">
        <item x="26"/>
        <item x="123"/>
        <item x="220"/>
        <item m="1" x="259"/>
        <item x="175"/>
        <item x="248"/>
        <item x="190"/>
        <item x="200"/>
        <item x="138"/>
        <item x="181"/>
        <item x="213"/>
        <item x="180"/>
        <item x="232"/>
        <item x="155"/>
        <item x="169"/>
        <item x="178"/>
        <item x="182"/>
        <item m="1" x="280"/>
        <item x="70"/>
        <item x="183"/>
        <item x="168"/>
        <item x="250"/>
        <item x="205"/>
        <item x="170"/>
        <item x="166"/>
        <item x="174"/>
        <item x="165"/>
        <item x="158"/>
        <item x="159"/>
        <item x="215"/>
        <item x="212"/>
        <item m="1" x="288"/>
        <item m="1" x="294"/>
        <item m="1" x="276"/>
        <item m="1" x="262"/>
        <item x="41"/>
        <item x="20"/>
        <item m="1" x="289"/>
        <item x="98"/>
        <item x="131"/>
        <item x="58"/>
        <item x="208"/>
        <item x="53"/>
        <item x="40"/>
        <item m="1" x="266"/>
        <item m="1" x="274"/>
        <item m="1" x="265"/>
        <item x="202"/>
        <item x="230"/>
        <item x="81"/>
        <item m="1" x="278"/>
        <item x="75"/>
        <item x="139"/>
        <item x="48"/>
        <item x="204"/>
        <item x="201"/>
        <item x="77"/>
        <item x="176"/>
        <item m="1" x="277"/>
        <item m="1" x="292"/>
        <item x="21"/>
        <item x="59"/>
        <item x="6"/>
        <item m="1" x="293"/>
        <item x="83"/>
        <item x="152"/>
        <item x="11"/>
        <item m="1" x="257"/>
        <item x="130"/>
        <item x="233"/>
        <item x="153"/>
        <item x="150"/>
        <item x="69"/>
        <item x="226"/>
        <item x="79"/>
        <item x="73"/>
        <item x="189"/>
        <item x="227"/>
        <item x="240"/>
        <item x="121"/>
        <item x="3"/>
        <item x="192"/>
        <item x="145"/>
        <item x="167"/>
        <item x="235"/>
        <item x="207"/>
        <item x="124"/>
        <item x="10"/>
        <item x="63"/>
        <item x="142"/>
        <item x="223"/>
        <item x="194"/>
        <item x="85"/>
        <item x="87"/>
        <item x="88"/>
        <item x="84"/>
        <item x="171"/>
        <item x="172"/>
        <item m="1" x="269"/>
        <item x="210"/>
        <item x="198"/>
        <item x="17"/>
        <item x="15"/>
        <item m="1" x="296"/>
        <item x="228"/>
        <item x="99"/>
        <item x="86"/>
        <item m="1" x="285"/>
        <item x="35"/>
        <item x="13"/>
        <item x="105"/>
        <item x="42"/>
        <item x="45"/>
        <item x="34"/>
        <item x="61"/>
        <item x="0"/>
        <item m="1" x="286"/>
        <item x="71"/>
        <item x="161"/>
        <item x="119"/>
        <item x="214"/>
        <item x="197"/>
        <item x="221"/>
        <item m="1" x="267"/>
        <item m="1" x="254"/>
        <item x="151"/>
        <item x="24"/>
        <item m="1" x="258"/>
        <item m="1" x="268"/>
        <item x="72"/>
        <item m="1" x="263"/>
        <item x="206"/>
        <item x="31"/>
        <item x="102"/>
        <item x="237"/>
        <item x="193"/>
        <item x="22"/>
        <item x="104"/>
        <item x="107"/>
        <item x="103"/>
        <item x="117"/>
        <item x="135"/>
        <item x="133"/>
        <item x="209"/>
        <item x="74"/>
        <item x="242"/>
        <item x="76"/>
        <item x="101"/>
        <item x="185"/>
        <item x="39"/>
        <item x="129"/>
        <item x="29"/>
        <item x="128"/>
        <item m="1" x="281"/>
        <item x="64"/>
        <item x="100"/>
        <item x="249"/>
        <item x="229"/>
        <item x="231"/>
        <item x="67"/>
        <item x="136"/>
        <item m="1" x="282"/>
        <item x="90"/>
        <item x="116"/>
        <item m="1" x="279"/>
        <item x="44"/>
        <item x="1"/>
        <item x="114"/>
        <item x="132"/>
        <item x="149"/>
        <item x="163"/>
        <item x="112"/>
        <item x="127"/>
        <item x="14"/>
        <item m="1" x="261"/>
        <item x="32"/>
        <item x="147"/>
        <item x="203"/>
        <item x="89"/>
        <item x="5"/>
        <item x="66"/>
        <item x="118"/>
        <item x="122"/>
        <item x="57"/>
        <item x="211"/>
        <item x="177"/>
        <item x="154"/>
        <item x="65"/>
        <item x="49"/>
        <item x="92"/>
        <item x="109"/>
        <item x="106"/>
        <item x="239"/>
        <item x="8"/>
        <item x="188"/>
        <item x="125"/>
        <item x="126"/>
        <item x="196"/>
        <item x="30"/>
        <item m="1" x="284"/>
        <item m="1" x="255"/>
        <item m="1" x="295"/>
        <item m="1" x="253"/>
        <item x="52"/>
        <item m="1" x="271"/>
        <item x="23"/>
        <item m="1" x="260"/>
        <item x="115"/>
        <item x="236"/>
        <item m="1" x="283"/>
        <item x="18"/>
        <item x="120"/>
        <item x="7"/>
        <item x="110"/>
        <item x="179"/>
        <item x="12"/>
        <item x="141"/>
        <item x="36"/>
        <item x="144"/>
        <item x="113"/>
        <item x="19"/>
        <item x="173"/>
        <item x="68"/>
        <item x="216"/>
        <item x="246"/>
        <item x="247"/>
        <item x="218"/>
        <item x="199"/>
        <item x="234"/>
        <item x="156"/>
        <item x="217"/>
        <item x="157"/>
        <item x="244"/>
        <item x="245"/>
        <item x="143"/>
        <item x="251"/>
        <item m="1" x="270"/>
        <item m="1" x="290"/>
        <item x="60"/>
        <item m="1" x="256"/>
        <item x="9"/>
        <item x="4"/>
        <item m="1" x="291"/>
        <item x="187"/>
        <item x="91"/>
        <item m="1" x="273"/>
        <item x="2"/>
        <item x="134"/>
        <item x="43"/>
        <item x="78"/>
        <item m="1" x="287"/>
        <item x="140"/>
        <item m="1" x="272"/>
        <item x="108"/>
        <item x="137"/>
        <item x="111"/>
        <item x="80"/>
        <item x="28"/>
        <item x="82"/>
        <item x="219"/>
        <item x="93"/>
        <item x="146"/>
        <item x="148"/>
        <item x="160"/>
        <item x="56"/>
        <item x="95"/>
        <item x="27"/>
        <item m="1" x="264"/>
        <item x="225"/>
        <item x="62"/>
        <item x="238"/>
        <item x="241"/>
        <item x="46"/>
        <item x="162"/>
        <item m="1" x="275"/>
        <item x="186"/>
        <item x="164"/>
        <item x="16"/>
        <item x="252"/>
        <item x="243"/>
        <item x="25"/>
        <item x="33"/>
        <item x="37"/>
        <item x="38"/>
        <item x="47"/>
        <item x="50"/>
        <item x="51"/>
        <item x="54"/>
        <item x="55"/>
        <item x="94"/>
        <item x="96"/>
        <item x="97"/>
        <item x="195"/>
        <item x="222"/>
        <item x="184"/>
        <item x="191"/>
        <item x="2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8"/>
    <field x="9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0CC6-BFEE-4497-A643-B8ABF8CA45B0}">
  <dimension ref="A1:S21"/>
  <sheetViews>
    <sheetView topLeftCell="A8" workbookViewId="0">
      <selection activeCell="B16" sqref="B16"/>
    </sheetView>
  </sheetViews>
  <sheetFormatPr baseColWidth="10" defaultRowHeight="14.5" x14ac:dyDescent="0.35"/>
  <cols>
    <col min="1" max="1" width="10.90625" style="3"/>
  </cols>
  <sheetData>
    <row r="1" spans="1:19" x14ac:dyDescent="0.35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5" spans="1:19" x14ac:dyDescent="0.35">
      <c r="A5" s="3" t="s">
        <v>1</v>
      </c>
      <c r="B5" t="s">
        <v>732</v>
      </c>
    </row>
    <row r="6" spans="1:19" x14ac:dyDescent="0.35">
      <c r="A6" s="3" t="s">
        <v>2</v>
      </c>
      <c r="B6" t="s">
        <v>733</v>
      </c>
    </row>
    <row r="7" spans="1:19" x14ac:dyDescent="0.35">
      <c r="A7" s="3" t="s">
        <v>3</v>
      </c>
      <c r="B7" t="s">
        <v>3</v>
      </c>
    </row>
    <row r="8" spans="1:19" x14ac:dyDescent="0.35">
      <c r="A8" s="3" t="s">
        <v>4</v>
      </c>
      <c r="B8" t="s">
        <v>734</v>
      </c>
    </row>
    <row r="9" spans="1:19" x14ac:dyDescent="0.35">
      <c r="A9" s="3" t="s">
        <v>5</v>
      </c>
      <c r="B9" t="s">
        <v>735</v>
      </c>
    </row>
    <row r="10" spans="1:19" x14ac:dyDescent="0.35">
      <c r="A10" s="3" t="s">
        <v>6</v>
      </c>
      <c r="B10" t="s">
        <v>736</v>
      </c>
    </row>
    <row r="11" spans="1:19" x14ac:dyDescent="0.35">
      <c r="A11" s="3" t="s">
        <v>7</v>
      </c>
      <c r="B11" t="s">
        <v>737</v>
      </c>
    </row>
    <row r="12" spans="1:19" x14ac:dyDescent="0.35">
      <c r="A12" s="3" t="s">
        <v>8</v>
      </c>
      <c r="B12" t="s">
        <v>738</v>
      </c>
    </row>
    <row r="13" spans="1:19" x14ac:dyDescent="0.35">
      <c r="A13" s="3" t="s">
        <v>9</v>
      </c>
      <c r="B13" t="s">
        <v>739</v>
      </c>
    </row>
    <row r="14" spans="1:19" x14ac:dyDescent="0.35">
      <c r="A14" s="3" t="s">
        <v>20</v>
      </c>
      <c r="B14" t="s">
        <v>746</v>
      </c>
    </row>
    <row r="15" spans="1:19" x14ac:dyDescent="0.35">
      <c r="A15" s="3" t="s">
        <v>108</v>
      </c>
      <c r="B15" t="s">
        <v>108</v>
      </c>
    </row>
    <row r="16" spans="1:19" x14ac:dyDescent="0.35">
      <c r="A16" s="3" t="s">
        <v>10</v>
      </c>
      <c r="B16" t="s">
        <v>740</v>
      </c>
    </row>
    <row r="17" spans="1:2" x14ac:dyDescent="0.35">
      <c r="A17" s="3" t="s">
        <v>11</v>
      </c>
      <c r="B17" t="s">
        <v>741</v>
      </c>
    </row>
    <row r="18" spans="1:2" x14ac:dyDescent="0.35">
      <c r="A18" s="3" t="s">
        <v>12</v>
      </c>
      <c r="B18" t="s">
        <v>742</v>
      </c>
    </row>
    <row r="19" spans="1:2" x14ac:dyDescent="0.35">
      <c r="A19" s="3" t="s">
        <v>13</v>
      </c>
      <c r="B19" t="s">
        <v>744</v>
      </c>
    </row>
    <row r="20" spans="1:2" x14ac:dyDescent="0.35">
      <c r="A20" s="3" t="s">
        <v>14</v>
      </c>
      <c r="B20" t="s">
        <v>745</v>
      </c>
    </row>
    <row r="21" spans="1:2" x14ac:dyDescent="0.35">
      <c r="A21" s="3" t="s">
        <v>15</v>
      </c>
      <c r="B21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6890-BA51-42FF-A882-1EEB1830B9E6}">
  <dimension ref="A1:U1150"/>
  <sheetViews>
    <sheetView tabSelected="1" topLeftCell="H1141" zoomScaleNormal="100" workbookViewId="0">
      <pane xSplit="4360" ySplit="3480" topLeftCell="A999" activePane="topRight"/>
      <selection activeCell="H57" sqref="A57:XFD57"/>
      <selection pane="topRight" activeCell="A3" sqref="A3:A1150"/>
      <selection pane="bottomLeft" sqref="A1:XFD1"/>
      <selection pane="bottomRight" activeCell="T1015" sqref="T1015"/>
    </sheetView>
  </sheetViews>
  <sheetFormatPr baseColWidth="10" defaultRowHeight="14.5" x14ac:dyDescent="0.35"/>
  <cols>
    <col min="3" max="3" width="14.08984375" customWidth="1"/>
    <col min="4" max="4" width="17.08984375" customWidth="1"/>
    <col min="5" max="5" width="15.1796875" customWidth="1"/>
    <col min="6" max="6" width="18.08984375" customWidth="1"/>
    <col min="7" max="7" width="27.1796875" customWidth="1"/>
    <col min="8" max="8" width="27.6328125" customWidth="1"/>
    <col min="9" max="9" width="18.90625" customWidth="1"/>
    <col min="10" max="10" width="16.7265625" customWidth="1"/>
    <col min="11" max="11" width="21.26953125" customWidth="1"/>
    <col min="14" max="14" width="15.36328125" customWidth="1"/>
    <col min="20" max="20" width="19.36328125" customWidth="1"/>
  </cols>
  <sheetData>
    <row r="1" spans="1:21" s="1" customFormat="1" x14ac:dyDescent="0.35">
      <c r="A1" s="1" t="s">
        <v>778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777</v>
      </c>
      <c r="N1" s="1" t="s">
        <v>108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114</v>
      </c>
    </row>
    <row r="2" spans="1:21" x14ac:dyDescent="0.35">
      <c r="A2" t="s">
        <v>779</v>
      </c>
      <c r="B2" t="s">
        <v>25</v>
      </c>
      <c r="C2" t="s">
        <v>19</v>
      </c>
      <c r="D2" t="s">
        <v>16</v>
      </c>
      <c r="E2" t="s">
        <v>17</v>
      </c>
      <c r="F2" t="s">
        <v>18</v>
      </c>
      <c r="G2" t="str">
        <f>E2&amp;"_"&amp;F2</f>
        <v>Carcharhinus_melanopterus</v>
      </c>
      <c r="H2" t="str">
        <f>G2</f>
        <v>Carcharhinus_melanopterus</v>
      </c>
      <c r="I2" t="str">
        <f>IF(J2="Acari","Chelicerata",IF(J2="Scyphozoa","Cnidaria",IF(J2="Anthozoa","Cnidaria",IF(COUNTIF(J2,"*Algae*"),"Prim_prod",IF(COUNTIF(J2,"Plant*"),"Prim_prod",IF(J2="Amphipoda","Crustacea",IF(J2="Tunicata","Tunicata",IF(J2="Appendicularia","Tunicata",IF(J2="Salpidae","Tunicata",IF(K2="Arachnida","Chelicerata",IF(COUNTIF(J2,"*Ascidia*"),"Tunicata",IF(COUNTIF(J2,"*Brachyura*"),"Crustacea",IF(J2="Bryozoa","Bryozoa",IF(J2="Protochonch","Mollusca",IF(J2="Hemichordata","Hemichordata",IF(COUNTIF(J2,"Cephalopoda*"),"Mollusca",IF(J2="Cirripedia","Crustacea",IF(J2="Copepoda","Crustacea",IF(J2="Crinoidea","Echinodermata",IF(COUNTIF(J2,"*Crustacea*"),"Crustacea",IF(J2="Cumacea","Crustacea",IF(J2="Echinoidea","Echinodermata",IF(COUNTIF(J2,"*Fish*"),"Teleostei",IF(J2="Foraminifera","Protozoa",IF(COUNTIF(J2,"*Gastro*"),"Mollusca",IF(J2="Tanaidacea","Crustacea",IF(J2="Holothuridae","Echinodermata",IF(J2="Hydrozoa","Cnidaria",IF(COUNTIF(J2,"*Insecta*"),"Insecta",IF(J2="Isopoda","Crustacea",IF(J2="Limestone_powder","Other",IF(J2="Mollusca","Mollusca",IF(J2="Nematoda","Nematoda",IF(COUNTIF(J2,"*OM*"),"Other",IF(J2="Ophiuridae","Echinodermata",IF(J2="Opisthobranchia","Mollusca",IF(J2="Ostracoda","Crustacea",IF(COUNTIF(J2,"*Pagur*"),"Crustacea",IF(COUNTIF(J2,"*Phanero*"),"Prim_prod",IF(COUNTIF(J2,"*Polych*"),"Annelida",IF(J2="Polyplacophora","Mollusca",IF(COUNTIF(J2,"*Porifera*"),"Porifera",IF(J2="Protochordata","Acraniata",IF(J2="Pycnogonida","Chelicerata",IF(COUNTIF(J2,"*Sand*"),"Other",IF(J2="Scaphopoda","Mollusca",IF(J2="Scleractinia","Cnidaria",IF(J2="Siphonophora","Cnidaria",IF(J2="Seagrass","Prim_prod",IF(COUNTIF(J2,"*Shrimp*"),"Crustacea",IF(COUNTIF(J2,"*Scyllaridae*"),"Crustacea",IF(J2="Siboglinidae","Annelida",IF(J2="Sipunculidae","Sipuncula",IF(COUNTIF(J2,"*Stomato*"),"Crustacea",IF(J2="Precarida","Crustacea",IF(J2="Zoantharia","Cnidaria",IF(J2="Echiura","Annelida",IF(J2="Priapulida","Cephalorynchia",IF(J2="Mysida","Crustacea",IF(J2="Nebaliacea","Crustacea",IF(J2="Ctenophora","Radiata",IF(J2="Cheloniidae","Reptilia",IF(J2="Eggs","Animalia",IF(COUNTIF(J2,"*Bival*"),"Mollusca","Other"))))))))))))))))))))))))))))))))))))))))))))))))))))))))))))))))</f>
        <v>Other</v>
      </c>
      <c r="J2" t="s">
        <v>21</v>
      </c>
      <c r="K2" t="s">
        <v>21</v>
      </c>
      <c r="L2">
        <v>100</v>
      </c>
      <c r="M2">
        <f>L2/100</f>
        <v>1</v>
      </c>
      <c r="O2">
        <v>3</v>
      </c>
      <c r="P2">
        <v>2</v>
      </c>
      <c r="Q2">
        <f>O2-P2</f>
        <v>1</v>
      </c>
      <c r="R2">
        <v>690</v>
      </c>
      <c r="S2">
        <v>1200</v>
      </c>
      <c r="T2" t="s">
        <v>772</v>
      </c>
    </row>
    <row r="3" spans="1:21" x14ac:dyDescent="0.35">
      <c r="A3" t="s">
        <v>779</v>
      </c>
      <c r="B3" t="s">
        <v>25</v>
      </c>
      <c r="C3" t="s">
        <v>19</v>
      </c>
      <c r="D3" t="s">
        <v>16</v>
      </c>
      <c r="E3" t="s">
        <v>17</v>
      </c>
      <c r="F3" t="s">
        <v>23</v>
      </c>
      <c r="G3" t="str">
        <f>E3&amp;"_"&amp;F3</f>
        <v>Carcharhinus_menishorrah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O3">
        <v>1</v>
      </c>
      <c r="P3">
        <v>1</v>
      </c>
      <c r="Q3">
        <f>O3-P3</f>
        <v>0</v>
      </c>
      <c r="R3">
        <v>1450</v>
      </c>
      <c r="S3">
        <v>1450</v>
      </c>
      <c r="T3" t="s">
        <v>772</v>
      </c>
    </row>
    <row r="4" spans="1:21" x14ac:dyDescent="0.35">
      <c r="A4" t="s">
        <v>779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t="str">
        <f t="shared" ref="G4:G13" si="0">E4&amp;"_"&amp;F4</f>
        <v>Triaenodon_obesus</v>
      </c>
      <c r="H4" t="str">
        <f>G4</f>
        <v>Triaenodon_obesus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O4">
        <v>1</v>
      </c>
      <c r="P4">
        <v>1</v>
      </c>
      <c r="Q4">
        <f t="shared" ref="Q4:Q13" si="1">O4-P4</f>
        <v>0</v>
      </c>
      <c r="R4">
        <v>1150</v>
      </c>
      <c r="S4">
        <v>1150</v>
      </c>
      <c r="T4" t="s">
        <v>772</v>
      </c>
    </row>
    <row r="5" spans="1:21" x14ac:dyDescent="0.35">
      <c r="A5" t="s">
        <v>779</v>
      </c>
      <c r="B5" t="s">
        <v>25</v>
      </c>
      <c r="C5" t="s">
        <v>19</v>
      </c>
      <c r="D5" t="s">
        <v>29</v>
      </c>
      <c r="E5" t="s">
        <v>30</v>
      </c>
      <c r="F5" t="s">
        <v>31</v>
      </c>
      <c r="G5" t="str">
        <f t="shared" si="0"/>
        <v>Ginglymostoma_ferrugineum</v>
      </c>
      <c r="H5" t="s">
        <v>32</v>
      </c>
      <c r="I5" t="s">
        <v>33</v>
      </c>
      <c r="J5" t="s">
        <v>34</v>
      </c>
      <c r="K5" t="s">
        <v>35</v>
      </c>
      <c r="L5">
        <v>100</v>
      </c>
      <c r="M5">
        <f t="shared" ref="M5:M66" si="2">L5/100</f>
        <v>1</v>
      </c>
      <c r="O5">
        <v>3</v>
      </c>
      <c r="P5">
        <v>2</v>
      </c>
      <c r="Q5">
        <f t="shared" si="1"/>
        <v>1</v>
      </c>
      <c r="R5">
        <v>2100</v>
      </c>
      <c r="S5">
        <v>2500</v>
      </c>
      <c r="T5" t="s">
        <v>772</v>
      </c>
    </row>
    <row r="6" spans="1:21" x14ac:dyDescent="0.35">
      <c r="A6" t="s">
        <v>779</v>
      </c>
      <c r="B6" t="s">
        <v>40</v>
      </c>
      <c r="C6" t="s">
        <v>19</v>
      </c>
      <c r="D6" t="s">
        <v>36</v>
      </c>
      <c r="E6" t="s">
        <v>38</v>
      </c>
      <c r="F6" t="s">
        <v>37</v>
      </c>
      <c r="G6" t="str">
        <f t="shared" si="0"/>
        <v>Manta_alfredi</v>
      </c>
      <c r="H6" t="s">
        <v>39</v>
      </c>
      <c r="I6" t="s">
        <v>41</v>
      </c>
      <c r="J6" t="s">
        <v>42</v>
      </c>
      <c r="K6" t="s">
        <v>42</v>
      </c>
      <c r="L6">
        <v>100</v>
      </c>
      <c r="M6">
        <f t="shared" si="2"/>
        <v>1</v>
      </c>
      <c r="O6">
        <v>1</v>
      </c>
      <c r="P6">
        <v>0</v>
      </c>
      <c r="Q6">
        <f t="shared" si="1"/>
        <v>1</v>
      </c>
      <c r="R6">
        <v>2950</v>
      </c>
      <c r="S6">
        <v>2950</v>
      </c>
      <c r="T6" t="s">
        <v>772</v>
      </c>
    </row>
    <row r="7" spans="1:21" x14ac:dyDescent="0.35">
      <c r="A7" t="s">
        <v>779</v>
      </c>
      <c r="B7" t="s">
        <v>53</v>
      </c>
      <c r="C7" t="s">
        <v>62</v>
      </c>
      <c r="D7" t="s">
        <v>43</v>
      </c>
      <c r="E7" t="s">
        <v>44</v>
      </c>
      <c r="F7" t="s">
        <v>45</v>
      </c>
      <c r="G7" t="str">
        <f t="shared" si="0"/>
        <v>Spratelloides_delicatulus</v>
      </c>
      <c r="H7" t="str">
        <f>G7</f>
        <v>Spratelloides_delicatulus</v>
      </c>
      <c r="I7" t="str">
        <f>IF(J7="Acari","Chelicerata", IF(J7="Scyphozoa","Cnidaria", IF(J7="Anthozoa","Cnidaria",IF(COUNTIF(J7,"*Algae*"),"Prim_prod",IF(COUNTIF(J7,"Plant*"),"Prim_prod",IF(J7="Amphipoda","Crustacea",IF(J7="Tunicata","Tunicata",IF(J7="Appendicularia","Tunicata",IF(J7="Salpidae","Tunicata",IF(K7="Arachnida","Chelicerata",IF(COUNTIF(J7,"*Ascidia*"),"Tunicata",IF(COUNTIF(J7,"*Brachyura*"),"Crustacea",IF(J7="Bryozoa","Bryozoa",IF(J7="Protochonch","Mollusca",IF(J7="Hemichordata","Hemichordata",IF(COUNTIF(J7,"Cephalopoda*"),"Mollusca",IF(J7="Cirripedia","Crustacea",IF(J7="Copepoda","Crustacea",IF(J7="Crinoidea","Echinodermata",IF(COUNTIF(J7,"*Crustacea*"),"Crustacea",IF(J7="Cumacea","Crustacea",IF(J7="Echinoidea","Echinodermata",IF(COUNTIF(J7,"*Fish*"),"Teleostei",IF(J7="Foraminifera","Protozoa",IF(COUNTIF(J7,"*Gastro*"),"Mollusca",IF(J7="Tanaidacea","Crustacea",IF(J7="Holothuridae","Echinodermata",IF(J7="Hydrozoa","Cnidaria",IF(COUNTIF(J7,"*Insecta*"),"Insecta",IF(J7="Isopoda","Crustacea",IF(J7="Limestone_powder","Other",IF(J7="Mollusca","Mollusca",IF(J7="Nematoda","Nematoda",IF(COUNTIF(J7,"*OM*"),"Other",IF(J7="Ophiuridae","Echinodermata",IF(J7="Opisthobranchia","Mollusca",IF(J7="Ostracoda","Crustacea",IF(COUNTIF(J7,"*Pagur*"),"Crustacea",IF(COUNTIF(J7,"*Phanero*"),"Prim_prod",IF(COUNTIF(J7,"*Polych*"),"Annelida",IF(J7="Polyplacophora","Mollusca",IF(COUNTIF(J7,"*Porifera*"),"Porifera",IF(J7="Protochordata","Acraniata",IF(J7="Pycnogonida","Chelicerata",IF(COUNTIF(J7,"*Sand*"),"Other",IF(J7="Scaphopoda","Mollusca",IF(J7="Scleractinia","Cnidaria", IF(J7="Siphonophora","Cnidaria", IF(J7="Seagrass","Prim_prod",IF(COUNTIF(J7,"*Shrimp*"),"Crustacea",IF(COUNTIF(J7,"*Scyllaridae*"),"Crustacea",IF(J7="Siboglinidae","Annelida",IF(J7="Sipunculidae","Sipuncula",IF(COUNTIF(J7,"*Stomato*"),"Crustacea",IF(J7="Precarida","Crustacea",IF(J7="Zoantharia","Cnidaria",IF(J7="Echiura","Annelida",IF(J7="Priapulida","Cephalorynchia",IF(J7="Mysida","Crustacea",IF(J7="Nebaliacea","Crustacea",IF(J7="Ctenophora","Radiata",IF(J7="Cheloniidae","Reptilia",IF(J7="Eggs","Animalia",IF(COUNTIF(J7,"*Bival*"),"Mollusca","Other"))))))))))))))))))))))))))))))))))))))))))))))))))))))))))))))))</f>
        <v>Crustacea</v>
      </c>
      <c r="J7" t="s">
        <v>42</v>
      </c>
      <c r="K7" t="s">
        <v>42</v>
      </c>
      <c r="L7">
        <v>85</v>
      </c>
      <c r="M7">
        <f t="shared" si="2"/>
        <v>0.85</v>
      </c>
      <c r="O7">
        <v>20</v>
      </c>
      <c r="P7">
        <v>0</v>
      </c>
      <c r="Q7">
        <f t="shared" si="1"/>
        <v>20</v>
      </c>
      <c r="R7">
        <v>20</v>
      </c>
      <c r="S7">
        <v>70</v>
      </c>
      <c r="T7" t="s">
        <v>772</v>
      </c>
    </row>
    <row r="8" spans="1:21" x14ac:dyDescent="0.35">
      <c r="A8" t="s">
        <v>779</v>
      </c>
      <c r="B8" t="s">
        <v>53</v>
      </c>
      <c r="C8" t="s">
        <v>62</v>
      </c>
      <c r="D8" t="s">
        <v>43</v>
      </c>
      <c r="E8" t="s">
        <v>44</v>
      </c>
      <c r="F8" t="s">
        <v>45</v>
      </c>
      <c r="G8" t="str">
        <f t="shared" ref="G8:G12" si="3">E8&amp;"_"&amp;F8</f>
        <v>Spratelloides_delicatulus</v>
      </c>
      <c r="H8" t="str">
        <f t="shared" ref="H8:H12" si="4">G8</f>
        <v>Spratelloides_delicatulus</v>
      </c>
      <c r="I8" t="str">
        <f t="shared" ref="I8:I27" si="5">IF(J8="Acari","Chelicerata", IF(J8="Scyphozoa","Cnidaria", IF(J8="Anthozoa","Cnidaria",IF(COUNTIF(J8,"*Algae*"),"Prim_prod",IF(COUNTIF(J8,"Plant*"),"Prim_prod",IF(J8="Amphipoda","Crustacea",IF(J8="Tunicata","Tunicata",IF(J8="Appendicularia","Tunicata",IF(J8="Salpidae","Tunicata",IF(K8="Arachnida","Chelicerata",IF(COUNTIF(J8,"*Ascidia*"),"Tunicata",IF(COUNTIF(J8,"*Brachyura*"),"Crustacea",IF(J8="Bryozoa","Bryozoa",IF(J8="Protochonch","Mollusca",IF(J8="Hemichordata","Hemichordata",IF(COUNTIF(J8,"Cephalopoda*"),"Mollusca",IF(J8="Cirripedia","Crustacea",IF(J8="Copepoda","Crustacea",IF(J8="Crinoidea","Echinodermata",IF(COUNTIF(J8,"*Crustacea*"),"Crustacea",IF(J8="Cumacea","Crustacea",IF(J8="Echinoidea","Echinodermata",IF(COUNTIF(J8,"*Fish*"),"Teleostei",IF(J8="Foraminifera","Protozoa",IF(COUNTIF(J8,"*Gastro*"),"Mollusca",IF(J8="Tanaidacea","Crustacea",IF(J8="Holothuridae","Echinodermata",IF(J8="Hydrozoa","Cnidaria",IF(COUNTIF(J8,"*Insecta*"),"Insecta",IF(J8="Isopoda","Crustacea",IF(J8="Limestone_powder","Other",IF(J8="Mollusca","Mollusca",IF(J8="Nematoda","Nematoda",IF(COUNTIF(J8,"*OM*"),"Other",IF(J8="Ophiuridae","Echinodermata",IF(J8="Opisthobranchia","Mollusca",IF(J8="Ostracoda","Crustacea",IF(COUNTIF(J8,"*Pagur*"),"Crustacea",IF(COUNTIF(J8,"*Phanero*"),"Prim_prod",IF(COUNTIF(J8,"*Polych*"),"Annelida",IF(J8="Polyplacophora","Mollusca",IF(COUNTIF(J8,"*Porifera*"),"Porifera",IF(J8="Protochordata","Acraniata",IF(J8="Pycnogonida","Chelicerata",IF(COUNTIF(J8,"*Sand*"),"Other",IF(J8="Scaphopoda","Mollusca",IF(J8="Scleractinia","Cnidaria", IF(J8="Siphonophora","Cnidaria", IF(J8="Seagrass","Prim_prod",IF(COUNTIF(J8,"*Shrimp*"),"Crustacea",IF(COUNTIF(J8,"*Scyllaridae*"),"Crustacea",IF(J8="Siboglinidae","Annelida",IF(J8="Sipunculidae","Sipuncula",IF(COUNTIF(J8,"*Stomato*"),"Crustacea",IF(J8="Precarida","Crustacea",IF(J8="Zoantharia","Cnidaria",IF(J8="Echiura","Annelida",IF(J8="Priapulida","Cephalorynchia",IF(J8="Mysida","Crustacea",IF(J8="Nebaliacea","Crustacea",IF(J8="Ctenophora","Radiata",IF(J8="Cheloniidae","Reptilia",IF(J8="Eggs","Animalia",IF(COUNTIF(J8,"*Bival*"),"Mollusca","Other"))))))))))))))))))))))))))))))))))))))))))))))))))))))))))))))))</f>
        <v>Crustacea</v>
      </c>
      <c r="J8" t="s">
        <v>52</v>
      </c>
      <c r="K8" t="s">
        <v>46</v>
      </c>
      <c r="L8">
        <v>80</v>
      </c>
      <c r="M8">
        <f t="shared" si="2"/>
        <v>0.8</v>
      </c>
      <c r="O8">
        <v>20</v>
      </c>
      <c r="P8">
        <v>0</v>
      </c>
      <c r="Q8">
        <f t="shared" si="1"/>
        <v>20</v>
      </c>
      <c r="R8">
        <v>20</v>
      </c>
      <c r="S8">
        <v>70</v>
      </c>
      <c r="T8" t="s">
        <v>772</v>
      </c>
    </row>
    <row r="9" spans="1:21" x14ac:dyDescent="0.35">
      <c r="A9" t="s">
        <v>779</v>
      </c>
      <c r="B9" t="s">
        <v>53</v>
      </c>
      <c r="C9" t="s">
        <v>62</v>
      </c>
      <c r="D9" t="s">
        <v>43</v>
      </c>
      <c r="E9" t="s">
        <v>44</v>
      </c>
      <c r="F9" t="s">
        <v>45</v>
      </c>
      <c r="G9" t="str">
        <f t="shared" si="3"/>
        <v>Spratelloides_delicatulus</v>
      </c>
      <c r="H9" t="str">
        <f t="shared" si="4"/>
        <v>Spratelloides_delicatulus</v>
      </c>
      <c r="I9" t="str">
        <f t="shared" si="5"/>
        <v>Crustacea</v>
      </c>
      <c r="J9" t="s">
        <v>47</v>
      </c>
      <c r="K9" t="s">
        <v>47</v>
      </c>
      <c r="L9">
        <v>50</v>
      </c>
      <c r="M9">
        <f t="shared" si="2"/>
        <v>0.5</v>
      </c>
      <c r="O9">
        <v>20</v>
      </c>
      <c r="P9">
        <v>0</v>
      </c>
      <c r="Q9">
        <f t="shared" si="1"/>
        <v>20</v>
      </c>
      <c r="R9">
        <v>20</v>
      </c>
      <c r="S9">
        <v>70</v>
      </c>
      <c r="T9" t="s">
        <v>772</v>
      </c>
    </row>
    <row r="10" spans="1:21" x14ac:dyDescent="0.35">
      <c r="A10" t="s">
        <v>779</v>
      </c>
      <c r="B10" t="s">
        <v>53</v>
      </c>
      <c r="C10" t="s">
        <v>62</v>
      </c>
      <c r="D10" t="s">
        <v>43</v>
      </c>
      <c r="E10" t="s">
        <v>44</v>
      </c>
      <c r="F10" t="s">
        <v>45</v>
      </c>
      <c r="G10" t="str">
        <f t="shared" si="3"/>
        <v>Spratelloides_delicatulus</v>
      </c>
      <c r="H10" t="str">
        <f t="shared" si="4"/>
        <v>Spratelloides_delicatulus</v>
      </c>
      <c r="I10" t="str">
        <f t="shared" si="5"/>
        <v>Crustacea</v>
      </c>
      <c r="J10" t="s">
        <v>50</v>
      </c>
      <c r="K10" t="s">
        <v>51</v>
      </c>
      <c r="L10">
        <v>20</v>
      </c>
      <c r="M10">
        <f t="shared" si="2"/>
        <v>0.2</v>
      </c>
      <c r="O10">
        <v>20</v>
      </c>
      <c r="P10">
        <v>0</v>
      </c>
      <c r="Q10">
        <f t="shared" si="1"/>
        <v>20</v>
      </c>
      <c r="R10">
        <v>20</v>
      </c>
      <c r="S10">
        <v>70</v>
      </c>
      <c r="T10" t="s">
        <v>772</v>
      </c>
    </row>
    <row r="11" spans="1:21" x14ac:dyDescent="0.35">
      <c r="A11" t="s">
        <v>779</v>
      </c>
      <c r="B11" t="s">
        <v>53</v>
      </c>
      <c r="C11" t="s">
        <v>62</v>
      </c>
      <c r="D11" t="s">
        <v>43</v>
      </c>
      <c r="E11" t="s">
        <v>44</v>
      </c>
      <c r="F11" t="s">
        <v>45</v>
      </c>
      <c r="G11" t="str">
        <f t="shared" si="3"/>
        <v>Spratelloides_delicatulus</v>
      </c>
      <c r="H11" t="str">
        <f t="shared" si="4"/>
        <v>Spratelloides_delicatulus</v>
      </c>
      <c r="I11" t="str">
        <f>IF(J11="Acari","Chelicerata", IF(J11="Scyphozoa","Cnidaria", IF(J11="Anthozoa","Cnidaria",IF(COUNTIF(J11,"*Algae*"),"Prim_prod",IF(COUNTIF(J11,"Plant*"),"Prim_prod",IF(J11="Amphipoda","Crustacea",IF(J11="Tunicata","Tunicata",IF(J11="Appendicularia","Tunicata",IF(J11="Salpidae","Tunicata",IF(K11="Arachnida","Chelicerata",IF(COUNTIF(J11,"*Ascidia*"),"Tunicata",IF(COUNTIF(J11,"*Brachyura*"),"Crustacea",IF(J11="Bryozoa","Bryozoa",IF(J11="Protoconch","Mollusca",IF(J11="Hemichordata","Hemichordata",IF(COUNTIF(J11,"Cephalopoda*"),"Mollusca",IF(J11="Cirripedia","Crustacea",IF(J11="Copepoda","Crustacea",IF(J11="Crinoidea","Echinodermata",IF(COUNTIF(J11,"*Crustacea*"),"Crustacea",IF(J11="Cumacea","Crustacea",IF(J11="Echinoidea","Echinodermata",IF(COUNTIF(J11,"*Fish*"),"Teleostei",IF(J11="Foraminifera","Protozoa",IF(COUNTIF(J11,"*Gastro*"),"Mollusca",IF(J11="Tanaidacea","Crustacea",IF(J11="Holothuridae","Echinodermata",IF(J11="Hydrozoa","Cnidaria",IF(COUNTIF(J11,"*Insecta*"),"Insecta",IF(J11="Isopoda","Crustacea",IF(J11="Limestone_powder","Other",IF(J11="Mollusca","Mollusca",IF(J11="Nematoda","Nematoda",IF(COUNTIF(J11,"*OM*"),"Other",IF(J11="Ophiuridae","Echinodermata",IF(J11="Opisthobranchia","Mollusca",IF(J11="Ostracoda","Crustacea",IF(COUNTIF(J11,"*Pagur*"),"Crustacea",IF(COUNTIF(J11,"*Phanero*"),"Prim_prod",IF(COUNTIF(J11,"*Polych*"),"Annelida",IF(J11="Polyplacophora","Mollusca",IF(COUNTIF(J11,"*Porifera*"),"Porifera",IF(J11="Protochordata","Acraniata",IF(J11="Pycnogonida","Chelicerata",IF(COUNTIF(J11,"*Sand*"),"Other",IF(J11="Scaphopoda","Mollusca",IF(J11="Scleractinia","Cnidaria", IF(J11="Siphonophora","Cnidaria", IF(J11="Seagrass","Prim_prod",IF(COUNTIF(J11,"*Shrimp*"),"Crustacea",IF(COUNTIF(J11,"*Scyllaridae*"),"Crustacea",IF(J11="Siboglinidae","Annelida",IF(J11="Sipunculidae","Sipuncula",IF(COUNTIF(J11,"*Stomato*"),"Crustacea",IF(J11="Precarida","Crustacea",IF(J11="Zoantharia","Cnidaria",IF(J11="Echiura","Annelida",IF(J11="Priapulida","Cephalorynchia",IF(J11="Mysida","Crustacea",IF(J11="Nebaliacea","Crustacea",IF(J11="Ctenophora","Radiata",IF(J11="Cheloniidae","Reptilia",IF(J11="Eggs","Animalia",IF(COUNTIF(J11,"*Bival*"),"Mollusca","Other"))))))))))))))))))))))))))))))))))))))))))))))))))))))))))))))))</f>
        <v>Mollusca</v>
      </c>
      <c r="J11" t="s">
        <v>48</v>
      </c>
      <c r="K11" t="s">
        <v>48</v>
      </c>
      <c r="L11">
        <v>10</v>
      </c>
      <c r="M11">
        <f t="shared" si="2"/>
        <v>0.1</v>
      </c>
      <c r="O11">
        <v>20</v>
      </c>
      <c r="P11">
        <v>0</v>
      </c>
      <c r="Q11">
        <f t="shared" si="1"/>
        <v>20</v>
      </c>
      <c r="R11">
        <v>20</v>
      </c>
      <c r="S11">
        <v>70</v>
      </c>
      <c r="T11" t="s">
        <v>772</v>
      </c>
    </row>
    <row r="12" spans="1:21" x14ac:dyDescent="0.35">
      <c r="A12" t="s">
        <v>779</v>
      </c>
      <c r="B12" t="s">
        <v>53</v>
      </c>
      <c r="C12" t="s">
        <v>62</v>
      </c>
      <c r="D12" t="s">
        <v>43</v>
      </c>
      <c r="E12" t="s">
        <v>44</v>
      </c>
      <c r="F12" t="s">
        <v>45</v>
      </c>
      <c r="G12" t="str">
        <f t="shared" si="3"/>
        <v>Spratelloides_delicatulus</v>
      </c>
      <c r="H12" t="str">
        <f t="shared" si="4"/>
        <v>Spratelloides_delicatulus</v>
      </c>
      <c r="I12" t="str">
        <f t="shared" si="5"/>
        <v>Annelida</v>
      </c>
      <c r="J12" t="s">
        <v>49</v>
      </c>
      <c r="K12" t="s">
        <v>49</v>
      </c>
      <c r="L12">
        <v>10</v>
      </c>
      <c r="M12">
        <f t="shared" si="2"/>
        <v>0.1</v>
      </c>
      <c r="O12">
        <v>20</v>
      </c>
      <c r="P12">
        <v>0</v>
      </c>
      <c r="Q12">
        <f t="shared" si="1"/>
        <v>20</v>
      </c>
      <c r="R12">
        <v>20</v>
      </c>
      <c r="S12">
        <v>70</v>
      </c>
      <c r="T12" t="s">
        <v>772</v>
      </c>
    </row>
    <row r="13" spans="1:21" x14ac:dyDescent="0.35">
      <c r="A13" t="s">
        <v>779</v>
      </c>
      <c r="B13" t="s">
        <v>53</v>
      </c>
      <c r="C13" t="s">
        <v>62</v>
      </c>
      <c r="D13" t="s">
        <v>54</v>
      </c>
      <c r="E13" t="s">
        <v>55</v>
      </c>
      <c r="F13" t="s">
        <v>56</v>
      </c>
      <c r="G13" t="str">
        <f t="shared" si="0"/>
        <v>Harengula_kunzei</v>
      </c>
      <c r="H13" t="s">
        <v>57</v>
      </c>
      <c r="I13" t="str">
        <f t="shared" si="5"/>
        <v>Crustacea</v>
      </c>
      <c r="J13" t="s">
        <v>52</v>
      </c>
      <c r="K13" t="s">
        <v>58</v>
      </c>
      <c r="L13">
        <v>55</v>
      </c>
      <c r="M13">
        <f t="shared" si="2"/>
        <v>0.55000000000000004</v>
      </c>
      <c r="O13">
        <v>20</v>
      </c>
      <c r="P13">
        <v>0</v>
      </c>
      <c r="Q13">
        <f t="shared" si="1"/>
        <v>20</v>
      </c>
      <c r="R13">
        <v>37</v>
      </c>
      <c r="S13">
        <v>82</v>
      </c>
      <c r="T13" t="s">
        <v>772</v>
      </c>
    </row>
    <row r="14" spans="1:21" x14ac:dyDescent="0.35">
      <c r="A14" t="s">
        <v>779</v>
      </c>
      <c r="B14" t="s">
        <v>53</v>
      </c>
      <c r="C14" t="s">
        <v>62</v>
      </c>
      <c r="D14" t="s">
        <v>54</v>
      </c>
      <c r="E14" t="s">
        <v>55</v>
      </c>
      <c r="F14" t="s">
        <v>56</v>
      </c>
      <c r="G14" t="str">
        <f t="shared" ref="G14:G21" si="6">E14&amp;"_"&amp;F14</f>
        <v>Harengula_kunzei</v>
      </c>
      <c r="H14" t="s">
        <v>57</v>
      </c>
      <c r="I14" t="str">
        <f t="shared" si="5"/>
        <v>Crustacea</v>
      </c>
      <c r="J14" t="s">
        <v>47</v>
      </c>
      <c r="K14" t="s">
        <v>47</v>
      </c>
      <c r="L14">
        <v>50</v>
      </c>
      <c r="M14">
        <f t="shared" si="2"/>
        <v>0.5</v>
      </c>
      <c r="O14">
        <v>20</v>
      </c>
      <c r="P14">
        <v>0</v>
      </c>
      <c r="Q14">
        <f t="shared" ref="Q14:Q19" si="7">O14-P14</f>
        <v>20</v>
      </c>
      <c r="R14">
        <v>37</v>
      </c>
      <c r="S14">
        <v>82</v>
      </c>
      <c r="T14" t="s">
        <v>772</v>
      </c>
    </row>
    <row r="15" spans="1:21" x14ac:dyDescent="0.35">
      <c r="A15" t="s">
        <v>779</v>
      </c>
      <c r="B15" t="s">
        <v>53</v>
      </c>
      <c r="C15" t="s">
        <v>62</v>
      </c>
      <c r="D15" t="s">
        <v>54</v>
      </c>
      <c r="E15" t="s">
        <v>55</v>
      </c>
      <c r="F15" t="s">
        <v>56</v>
      </c>
      <c r="G15" t="str">
        <f t="shared" si="6"/>
        <v>Harengula_kunzei</v>
      </c>
      <c r="H15" t="s">
        <v>57</v>
      </c>
      <c r="I15" t="str">
        <f t="shared" si="5"/>
        <v>Crustacea</v>
      </c>
      <c r="J15" t="s">
        <v>42</v>
      </c>
      <c r="K15" t="s">
        <v>42</v>
      </c>
      <c r="L15">
        <v>15</v>
      </c>
      <c r="M15">
        <f t="shared" si="2"/>
        <v>0.15</v>
      </c>
      <c r="O15">
        <v>20</v>
      </c>
      <c r="P15">
        <v>0</v>
      </c>
      <c r="Q15">
        <f t="shared" si="7"/>
        <v>20</v>
      </c>
      <c r="R15">
        <v>37</v>
      </c>
      <c r="S15">
        <v>82</v>
      </c>
      <c r="T15" t="s">
        <v>772</v>
      </c>
    </row>
    <row r="16" spans="1:21" x14ac:dyDescent="0.35">
      <c r="A16" t="s">
        <v>779</v>
      </c>
      <c r="B16" t="s">
        <v>53</v>
      </c>
      <c r="C16" t="s">
        <v>62</v>
      </c>
      <c r="D16" t="s">
        <v>54</v>
      </c>
      <c r="E16" t="s">
        <v>55</v>
      </c>
      <c r="F16" t="s">
        <v>56</v>
      </c>
      <c r="G16" t="str">
        <f t="shared" si="6"/>
        <v>Harengula_kunzei</v>
      </c>
      <c r="H16" t="s">
        <v>57</v>
      </c>
      <c r="I16" t="str">
        <f t="shared" si="5"/>
        <v>Crustacea</v>
      </c>
      <c r="J16" t="s">
        <v>52</v>
      </c>
      <c r="K16" t="s">
        <v>46</v>
      </c>
      <c r="L16">
        <v>10</v>
      </c>
      <c r="M16">
        <f t="shared" si="2"/>
        <v>0.1</v>
      </c>
      <c r="O16">
        <v>20</v>
      </c>
      <c r="P16">
        <v>0</v>
      </c>
      <c r="Q16">
        <f t="shared" si="7"/>
        <v>20</v>
      </c>
      <c r="R16">
        <v>37</v>
      </c>
      <c r="S16">
        <v>82</v>
      </c>
      <c r="T16" t="s">
        <v>772</v>
      </c>
    </row>
    <row r="17" spans="1:20" x14ac:dyDescent="0.35">
      <c r="A17" t="s">
        <v>779</v>
      </c>
      <c r="B17" t="s">
        <v>53</v>
      </c>
      <c r="C17" t="s">
        <v>62</v>
      </c>
      <c r="D17" t="s">
        <v>54</v>
      </c>
      <c r="E17" t="s">
        <v>55</v>
      </c>
      <c r="F17" t="s">
        <v>56</v>
      </c>
      <c r="G17" t="str">
        <f t="shared" si="6"/>
        <v>Harengula_kunzei</v>
      </c>
      <c r="H17" t="s">
        <v>57</v>
      </c>
      <c r="I17" t="str">
        <f t="shared" si="5"/>
        <v>Crustacea</v>
      </c>
      <c r="J17" t="s">
        <v>41</v>
      </c>
      <c r="K17" t="s">
        <v>59</v>
      </c>
      <c r="L17">
        <v>40</v>
      </c>
      <c r="M17">
        <f t="shared" si="2"/>
        <v>0.4</v>
      </c>
      <c r="O17">
        <v>20</v>
      </c>
      <c r="P17">
        <v>0</v>
      </c>
      <c r="Q17">
        <f t="shared" si="7"/>
        <v>20</v>
      </c>
      <c r="R17">
        <v>37</v>
      </c>
      <c r="S17">
        <v>82</v>
      </c>
      <c r="T17" t="s">
        <v>772</v>
      </c>
    </row>
    <row r="18" spans="1:20" x14ac:dyDescent="0.35">
      <c r="A18" t="s">
        <v>779</v>
      </c>
      <c r="B18" t="s">
        <v>53</v>
      </c>
      <c r="C18" t="s">
        <v>62</v>
      </c>
      <c r="D18" t="s">
        <v>54</v>
      </c>
      <c r="E18" t="s">
        <v>55</v>
      </c>
      <c r="F18" t="s">
        <v>56</v>
      </c>
      <c r="G18" t="str">
        <f t="shared" si="6"/>
        <v>Harengula_kunzei</v>
      </c>
      <c r="H18" t="s">
        <v>57</v>
      </c>
      <c r="I18" t="str">
        <f t="shared" si="5"/>
        <v>Annelida</v>
      </c>
      <c r="J18" t="s">
        <v>49</v>
      </c>
      <c r="K18" t="s">
        <v>49</v>
      </c>
      <c r="L18">
        <v>15</v>
      </c>
      <c r="M18">
        <f t="shared" si="2"/>
        <v>0.15</v>
      </c>
      <c r="O18">
        <v>20</v>
      </c>
      <c r="P18">
        <v>0</v>
      </c>
      <c r="Q18">
        <f t="shared" si="7"/>
        <v>20</v>
      </c>
      <c r="R18">
        <v>37</v>
      </c>
      <c r="S18">
        <v>82</v>
      </c>
      <c r="T18" t="s">
        <v>772</v>
      </c>
    </row>
    <row r="19" spans="1:20" x14ac:dyDescent="0.35">
      <c r="A19" t="s">
        <v>779</v>
      </c>
      <c r="B19" t="s">
        <v>53</v>
      </c>
      <c r="C19" t="s">
        <v>62</v>
      </c>
      <c r="D19" t="s">
        <v>54</v>
      </c>
      <c r="E19" t="s">
        <v>55</v>
      </c>
      <c r="F19" t="s">
        <v>56</v>
      </c>
      <c r="G19" t="str">
        <f t="shared" si="6"/>
        <v>Harengula_kunzei</v>
      </c>
      <c r="H19" t="s">
        <v>57</v>
      </c>
      <c r="I19" t="str">
        <f t="shared" si="5"/>
        <v>Protozoa</v>
      </c>
      <c r="J19" t="s">
        <v>61</v>
      </c>
      <c r="K19" t="s">
        <v>60</v>
      </c>
      <c r="L19">
        <v>5</v>
      </c>
      <c r="M19">
        <f t="shared" si="2"/>
        <v>0.05</v>
      </c>
      <c r="O19">
        <v>20</v>
      </c>
      <c r="P19">
        <v>0</v>
      </c>
      <c r="Q19">
        <f t="shared" si="7"/>
        <v>20</v>
      </c>
      <c r="R19">
        <v>37</v>
      </c>
      <c r="S19">
        <v>82</v>
      </c>
      <c r="T19" t="s">
        <v>772</v>
      </c>
    </row>
    <row r="20" spans="1:20" x14ac:dyDescent="0.35">
      <c r="A20" t="s">
        <v>779</v>
      </c>
      <c r="B20" t="s">
        <v>70</v>
      </c>
      <c r="C20" t="s">
        <v>62</v>
      </c>
      <c r="D20" t="s">
        <v>63</v>
      </c>
      <c r="E20" t="s">
        <v>64</v>
      </c>
      <c r="F20" t="s">
        <v>65</v>
      </c>
      <c r="G20" t="str">
        <f t="shared" si="6"/>
        <v>Leiuranus_semicinctus</v>
      </c>
      <c r="H20" t="str">
        <f>G20</f>
        <v>Leiuranus_semicinctus</v>
      </c>
      <c r="I20" t="str">
        <f t="shared" si="5"/>
        <v>Hemichordata</v>
      </c>
      <c r="J20" t="s">
        <v>67</v>
      </c>
      <c r="K20" t="s">
        <v>66</v>
      </c>
      <c r="L20">
        <v>100</v>
      </c>
      <c r="M20">
        <f t="shared" si="2"/>
        <v>1</v>
      </c>
      <c r="O20">
        <v>6</v>
      </c>
      <c r="P20">
        <v>5</v>
      </c>
      <c r="Q20">
        <f>O20-P20</f>
        <v>1</v>
      </c>
      <c r="R20">
        <v>215</v>
      </c>
      <c r="S20">
        <v>490</v>
      </c>
      <c r="T20" t="s">
        <v>772</v>
      </c>
    </row>
    <row r="21" spans="1:20" x14ac:dyDescent="0.35">
      <c r="A21" t="s">
        <v>779</v>
      </c>
      <c r="B21" t="s">
        <v>25</v>
      </c>
      <c r="C21" t="s">
        <v>62</v>
      </c>
      <c r="D21" t="s">
        <v>63</v>
      </c>
      <c r="E21" t="s">
        <v>68</v>
      </c>
      <c r="F21" t="s">
        <v>69</v>
      </c>
      <c r="G21" t="str">
        <f t="shared" si="6"/>
        <v>Brachysomophis_sauropsis</v>
      </c>
      <c r="H21" t="str">
        <f>G21</f>
        <v>Brachysomophis_sauropsis</v>
      </c>
      <c r="I21" t="str">
        <f t="shared" si="5"/>
        <v>Teleostei</v>
      </c>
      <c r="J21" t="s">
        <v>34</v>
      </c>
      <c r="K21" t="s">
        <v>71</v>
      </c>
      <c r="L21">
        <v>100</v>
      </c>
      <c r="M21">
        <f t="shared" si="2"/>
        <v>1</v>
      </c>
      <c r="O21">
        <v>2</v>
      </c>
      <c r="P21">
        <v>0</v>
      </c>
      <c r="Q21">
        <f>O21-P21</f>
        <v>2</v>
      </c>
      <c r="R21">
        <v>260</v>
      </c>
      <c r="S21">
        <v>400</v>
      </c>
      <c r="T21" t="s">
        <v>772</v>
      </c>
    </row>
    <row r="22" spans="1:20" x14ac:dyDescent="0.35">
      <c r="A22" t="s">
        <v>779</v>
      </c>
      <c r="B22" t="s">
        <v>25</v>
      </c>
      <c r="C22" t="s">
        <v>62</v>
      </c>
      <c r="D22" t="s">
        <v>63</v>
      </c>
      <c r="E22" t="s">
        <v>68</v>
      </c>
      <c r="F22" t="s">
        <v>69</v>
      </c>
      <c r="G22" t="str">
        <f t="shared" ref="G22:G25" si="8">E22&amp;"_"&amp;F22</f>
        <v>Brachysomophis_sauropsis</v>
      </c>
      <c r="H22" t="str">
        <f t="shared" ref="H22:H25" si="9">G22</f>
        <v>Brachysomophis_sauropsis</v>
      </c>
      <c r="I22" t="str">
        <f t="shared" si="5"/>
        <v>Mollusca</v>
      </c>
      <c r="J22" t="s">
        <v>72</v>
      </c>
      <c r="K22" t="s">
        <v>361</v>
      </c>
      <c r="L22" t="s">
        <v>22</v>
      </c>
      <c r="M22" t="s">
        <v>22</v>
      </c>
      <c r="O22">
        <v>2</v>
      </c>
      <c r="P22">
        <v>0</v>
      </c>
      <c r="Q22">
        <f t="shared" ref="Q22:Q25" si="10">O22-P22</f>
        <v>2</v>
      </c>
      <c r="R22">
        <v>260</v>
      </c>
      <c r="S22">
        <v>400</v>
      </c>
      <c r="T22" t="s">
        <v>772</v>
      </c>
    </row>
    <row r="23" spans="1:20" x14ac:dyDescent="0.35">
      <c r="A23" t="s">
        <v>779</v>
      </c>
      <c r="B23" t="s">
        <v>25</v>
      </c>
      <c r="C23" t="s">
        <v>62</v>
      </c>
      <c r="D23" t="s">
        <v>63</v>
      </c>
      <c r="E23" t="s">
        <v>68</v>
      </c>
      <c r="F23" t="s">
        <v>69</v>
      </c>
      <c r="G23" t="str">
        <f t="shared" si="8"/>
        <v>Brachysomophis_sauropsis</v>
      </c>
      <c r="H23" t="str">
        <f t="shared" si="9"/>
        <v>Brachysomophis_sauropsis</v>
      </c>
      <c r="I23" t="str">
        <f t="shared" si="5"/>
        <v>Protozoa</v>
      </c>
      <c r="J23" t="s">
        <v>61</v>
      </c>
      <c r="K23" t="s">
        <v>60</v>
      </c>
      <c r="L23">
        <v>100</v>
      </c>
      <c r="M23">
        <f t="shared" si="2"/>
        <v>1</v>
      </c>
      <c r="O23">
        <v>2</v>
      </c>
      <c r="P23">
        <v>0</v>
      </c>
      <c r="Q23">
        <f t="shared" si="10"/>
        <v>2</v>
      </c>
      <c r="R23">
        <v>260</v>
      </c>
      <c r="S23">
        <v>400</v>
      </c>
      <c r="T23" t="s">
        <v>772</v>
      </c>
    </row>
    <row r="24" spans="1:20" x14ac:dyDescent="0.35">
      <c r="A24" t="s">
        <v>779</v>
      </c>
      <c r="B24" t="s">
        <v>53</v>
      </c>
      <c r="C24" t="s">
        <v>62</v>
      </c>
      <c r="D24" t="s">
        <v>73</v>
      </c>
      <c r="E24" t="s">
        <v>74</v>
      </c>
      <c r="F24" t="s">
        <v>75</v>
      </c>
      <c r="G24" t="str">
        <f t="shared" ref="G24" si="11">E24&amp;"_"&amp;F24</f>
        <v>Echidna_zebra</v>
      </c>
      <c r="H24" t="str">
        <f t="shared" ref="H24" si="12">G24</f>
        <v>Echidna_zebra</v>
      </c>
      <c r="I24" t="str">
        <f t="shared" ref="I24" si="13">IF(J24="Acari","Chelicerata", IF(J24="Scyphozoa","Cnidaria", IF(J24="Anthozoa","Cnidaria",IF(COUNTIF(J24,"*Algae*"),"Prim_prod",IF(COUNTIF(J24,"Plant*"),"Prim_prod",IF(J24="Amphipoda","Crustacea",IF(J24="Tunicata","Tunicata",IF(J24="Appendicularia","Tunicata",IF(J24="Salpidae","Tunicata",IF(K24="Arachnida","Chelicerata",IF(COUNTIF(J24,"*Ascidia*"),"Tunicata",IF(COUNTIF(J24,"*Brachyura*"),"Crustacea",IF(J24="Bryozoa","Bryozoa",IF(J24="Protochonch","Mollusca",IF(J24="Hemichordata","Hemichordata",IF(COUNTIF(J24,"Cephalopoda*"),"Mollusca",IF(J24="Cirripedia","Crustacea",IF(J24="Copepoda","Crustacea",IF(J24="Crinoidea","Echinodermata",IF(COUNTIF(J24,"*Crustacea*"),"Crustacea",IF(J24="Cumacea","Crustacea",IF(J24="Echinoidea","Echinodermata",IF(COUNTIF(J24,"*Fish*"),"Teleostei",IF(J24="Foraminifera","Protozoa",IF(COUNTIF(J24,"*Gastro*"),"Mollusca",IF(J24="Tanaidacea","Crustacea",IF(J24="Holothuridae","Echinodermata",IF(J24="Hydrozoa","Cnidaria",IF(COUNTIF(J24,"*Insecta*"),"Insecta",IF(J24="Isopoda","Crustacea",IF(J24="Limestone_powder","Other",IF(J24="Mollusca","Mollusca",IF(J24="Nematoda","Nematoda",IF(COUNTIF(J24,"*OM*"),"Other",IF(J24="Ophiuridae","Echinodermata",IF(J24="Opisthobranchia","Mollusca",IF(J24="Ostracoda","Crustacea",IF(COUNTIF(J24,"*Pagur*"),"Crustacea",IF(COUNTIF(J24,"*Phanero*"),"Prim_prod",IF(COUNTIF(J24,"*Polych*"),"Annelida",IF(J24="Polyplacophora","Mollusca",IF(COUNTIF(J24,"*Porifera*"),"Porifera",IF(J24="Protochordata","Acraniata",IF(J24="Pycnogonida","Chelicerata",IF(COUNTIF(J24,"*Sand*"),"Other",IF(J24="Scaphopoda","Mollusca",IF(J24="Scleractinia","Cnidaria", IF(J24="Siphonophora","Cnidaria", IF(J24="Seagrass","Prim_prod",IF(COUNTIF(J24,"*Shrimp*"),"Crustacea",IF(COUNTIF(J24,"*Scyllaridae*"),"Crustacea",IF(J24="Siboglinidae","Annelida",IF(J24="Sipunculidae","Sipuncula",IF(COUNTIF(J24,"*Stomato*"),"Crustacea",IF(J24="Precarida","Crustacea",IF(J24="Zoantharia","Cnidaria",IF(J24="Echiura","Annelida",IF(J24="Priapulida","Cephalorynchia",IF(J24="Mysida","Crustacea",IF(J24="Nebaliacea","Crustacea",IF(J24="Ctenophora","Radiata",IF(J24="Cheloniidae","Reptilia",IF(J24="Eggs","Animalia",IF(COUNTIF(J24,"*Bival*"),"Mollusca","Other"))))))))))))))))))))))))))))))))))))))))))))))))))))))))))))))))</f>
        <v>Crustacea</v>
      </c>
      <c r="J24" t="s">
        <v>50</v>
      </c>
      <c r="K24" t="s">
        <v>76</v>
      </c>
      <c r="L24">
        <v>100</v>
      </c>
      <c r="M24">
        <f t="shared" si="2"/>
        <v>1</v>
      </c>
      <c r="O24">
        <v>2</v>
      </c>
      <c r="P24">
        <v>0</v>
      </c>
      <c r="Q24">
        <f t="shared" ref="Q24" si="14">O24-P24</f>
        <v>2</v>
      </c>
      <c r="R24">
        <v>375</v>
      </c>
      <c r="S24">
        <v>575</v>
      </c>
      <c r="T24" t="s">
        <v>772</v>
      </c>
    </row>
    <row r="25" spans="1:20" x14ac:dyDescent="0.35">
      <c r="A25" t="s">
        <v>779</v>
      </c>
      <c r="B25" t="s">
        <v>53</v>
      </c>
      <c r="C25" t="s">
        <v>62</v>
      </c>
      <c r="D25" t="s">
        <v>73</v>
      </c>
      <c r="E25" t="s">
        <v>74</v>
      </c>
      <c r="F25" t="s">
        <v>75</v>
      </c>
      <c r="G25" t="str">
        <f t="shared" si="8"/>
        <v>Echidna_zebra</v>
      </c>
      <c r="H25" t="str">
        <f t="shared" si="9"/>
        <v>Echidna_zebra</v>
      </c>
      <c r="I25" t="str">
        <f t="shared" si="5"/>
        <v>Crustacea</v>
      </c>
      <c r="J25" t="s">
        <v>50</v>
      </c>
      <c r="K25" t="s">
        <v>81</v>
      </c>
      <c r="L25">
        <v>100</v>
      </c>
      <c r="M25">
        <f t="shared" si="2"/>
        <v>1</v>
      </c>
      <c r="O25">
        <v>2</v>
      </c>
      <c r="P25">
        <v>0</v>
      </c>
      <c r="Q25">
        <f t="shared" si="10"/>
        <v>2</v>
      </c>
      <c r="R25">
        <v>375</v>
      </c>
      <c r="S25">
        <v>575</v>
      </c>
      <c r="T25" t="s">
        <v>772</v>
      </c>
    </row>
    <row r="26" spans="1:20" x14ac:dyDescent="0.35">
      <c r="A26" t="s">
        <v>779</v>
      </c>
      <c r="B26" t="s">
        <v>53</v>
      </c>
      <c r="C26" t="s">
        <v>62</v>
      </c>
      <c r="D26" t="s">
        <v>73</v>
      </c>
      <c r="E26" t="s">
        <v>74</v>
      </c>
      <c r="F26" t="s">
        <v>75</v>
      </c>
      <c r="G26" t="str">
        <f t="shared" ref="G26:G27" si="15">E26&amp;"_"&amp;F26</f>
        <v>Echidna_zebra</v>
      </c>
      <c r="H26" t="str">
        <f t="shared" ref="H26:H27" si="16">G26</f>
        <v>Echidna_zebra</v>
      </c>
      <c r="I26" t="str">
        <f t="shared" si="5"/>
        <v>Echinodermata</v>
      </c>
      <c r="J26" t="s">
        <v>78</v>
      </c>
      <c r="K26" t="s">
        <v>77</v>
      </c>
      <c r="L26">
        <v>50</v>
      </c>
      <c r="M26">
        <f t="shared" si="2"/>
        <v>0.5</v>
      </c>
      <c r="O26">
        <v>2</v>
      </c>
      <c r="P26">
        <v>0</v>
      </c>
      <c r="Q26">
        <f t="shared" ref="Q26:Q27" si="17">O26-P26</f>
        <v>2</v>
      </c>
      <c r="R26">
        <v>375</v>
      </c>
      <c r="S26">
        <v>575</v>
      </c>
      <c r="T26" t="s">
        <v>772</v>
      </c>
    </row>
    <row r="27" spans="1:20" x14ac:dyDescent="0.35">
      <c r="A27" t="s">
        <v>779</v>
      </c>
      <c r="B27" t="s">
        <v>53</v>
      </c>
      <c r="C27" t="s">
        <v>62</v>
      </c>
      <c r="D27" t="s">
        <v>73</v>
      </c>
      <c r="E27" t="s">
        <v>74</v>
      </c>
      <c r="F27" t="s">
        <v>79</v>
      </c>
      <c r="G27" t="str">
        <f t="shared" si="15"/>
        <v>Echidna_leucotaenia</v>
      </c>
      <c r="H27" t="str">
        <f t="shared" si="16"/>
        <v>Echidna_leucotaenia</v>
      </c>
      <c r="I27" t="str">
        <f t="shared" si="5"/>
        <v>Crustacea</v>
      </c>
      <c r="J27" t="s">
        <v>50</v>
      </c>
      <c r="K27" t="s">
        <v>80</v>
      </c>
      <c r="L27">
        <v>50</v>
      </c>
      <c r="M27">
        <f t="shared" si="2"/>
        <v>0.5</v>
      </c>
      <c r="O27">
        <v>2</v>
      </c>
      <c r="P27">
        <v>0</v>
      </c>
      <c r="Q27">
        <f t="shared" si="17"/>
        <v>2</v>
      </c>
      <c r="R27">
        <v>365</v>
      </c>
      <c r="S27">
        <v>365</v>
      </c>
      <c r="T27" t="s">
        <v>772</v>
      </c>
    </row>
    <row r="28" spans="1:20" x14ac:dyDescent="0.35">
      <c r="A28" t="s">
        <v>779</v>
      </c>
      <c r="B28" t="s">
        <v>53</v>
      </c>
      <c r="C28" t="s">
        <v>62</v>
      </c>
      <c r="D28" t="s">
        <v>73</v>
      </c>
      <c r="E28" t="s">
        <v>74</v>
      </c>
      <c r="F28" t="s">
        <v>79</v>
      </c>
      <c r="G28" t="str">
        <f t="shared" ref="G28:G30" si="18">E28&amp;"_"&amp;F28</f>
        <v>Echidna_leucotaenia</v>
      </c>
      <c r="H28" t="str">
        <f t="shared" ref="H28:H30" si="19">G28</f>
        <v>Echidna_leucotaenia</v>
      </c>
      <c r="I28" t="str">
        <f t="shared" ref="I28:I36" si="20">IF(J28="Acari","Chelicerata", IF(J28="Scyphozoa","Cnidaria", IF(J28="Anthozoa","Cnidaria",IF(COUNTIF(J28,"*Algae*"),"Prim_prod",IF(COUNTIF(J28,"Plant*"),"Prim_prod",IF(J28="Amphipoda","Crustacea",IF(J28="Tunicata","Tunicata",IF(J28="Appendicularia","Tunicata",IF(J28="Salpidae","Tunicata",IF(K28="Arachnida","Chelicerata",IF(COUNTIF(J28,"*Ascidia*"),"Tunicata",IF(COUNTIF(J28,"*Brachyura*"),"Crustacea",IF(J28="Bryozoa","Bryozoa",IF(J28="Protochonch","Mollusca",IF(J28="Hemichordata","Hemichordata",IF(COUNTIF(J28,"Cephalopoda*"),"Mollusca",IF(J28="Cirripedia","Crustacea",IF(J28="Copepoda","Crustacea",IF(J28="Crinoidea","Echinodermata",IF(COUNTIF(J28,"*Crustacea*"),"Crustacea",IF(J28="Cumacea","Crustacea",IF(J28="Echinoidea","Echinodermata",IF(COUNTIF(J28,"*Fish*"),"Teleostei",IF(J28="Foraminifera","Protozoa",IF(COUNTIF(J28,"*Gastro*"),"Mollusca",IF(J28="Tanaidacea","Crustacea",IF(J28="Holothuridae","Echinodermata",IF(J28="Hydrozoa","Cnidaria",IF(COUNTIF(J28,"*Insecta*"),"Insecta",IF(J28="Isopoda","Crustacea",IF(J28="Limestone_powder","Other",IF(J28="Mollusca","Mollusca",IF(J28="Nematoda","Nematoda",IF(COUNTIF(J28,"*OM*"),"Other",IF(J28="Ophiuridae","Echinodermata",IF(J28="Opisthobranchia","Mollusca",IF(J28="Ostracoda","Crustacea",IF(COUNTIF(J28,"*Pagur*"),"Crustacea",IF(COUNTIF(J28,"*Phanero*"),"Prim_prod",IF(COUNTIF(J28,"*Polych*"),"Annelida",IF(J28="Polyplacophora","Mollusca",IF(COUNTIF(J28,"*Porifera*"),"Porifera",IF(J28="Protochordata","Acraniata",IF(J28="Pycnogonida","Chelicerata",IF(COUNTIF(J28,"*Sand*"),"Other",IF(J28="Scaphopoda","Mollusca",IF(J28="Scleractinia","Cnidaria", IF(J28="Siphonophora","Cnidaria", IF(J28="Seagrass","Prim_prod",IF(COUNTIF(J28,"*Shrimp*"),"Crustacea",IF(COUNTIF(J28,"*Scyllaridae*"),"Crustacea",IF(J28="Siboglinidae","Annelida",IF(J28="Sipunculidae","Sipuncula",IF(COUNTIF(J28,"*Stomato*"),"Crustacea",IF(J28="Precarida","Crustacea",IF(J28="Zoantharia","Cnidaria",IF(J28="Echiura","Annelida",IF(J28="Priapulida","Cephalorynchia",IF(J28="Mysida","Crustacea",IF(J28="Nebaliacea","Crustacea",IF(J28="Ctenophora","Radiata",IF(J28="Cheloniidae","Reptilia",IF(J28="Eggs","Animalia",IF(COUNTIF(J28,"*Bival*"),"Mollusca","Other"))))))))))))))))))))))))))))))))))))))))))))))))))))))))))))))))</f>
        <v>Crustacea</v>
      </c>
      <c r="J28" t="s">
        <v>50</v>
      </c>
      <c r="K28" t="s">
        <v>81</v>
      </c>
      <c r="L28">
        <v>50</v>
      </c>
      <c r="M28">
        <f t="shared" si="2"/>
        <v>0.5</v>
      </c>
      <c r="O28">
        <v>2</v>
      </c>
      <c r="P28">
        <v>0</v>
      </c>
      <c r="Q28">
        <f t="shared" ref="Q28:Q30" si="21">O28-P28</f>
        <v>2</v>
      </c>
      <c r="R28">
        <v>365</v>
      </c>
      <c r="S28">
        <v>365</v>
      </c>
      <c r="T28" t="s">
        <v>772</v>
      </c>
    </row>
    <row r="29" spans="1:20" x14ac:dyDescent="0.35">
      <c r="A29" t="s">
        <v>779</v>
      </c>
      <c r="B29" t="s">
        <v>25</v>
      </c>
      <c r="C29" t="s">
        <v>62</v>
      </c>
      <c r="D29" t="s">
        <v>73</v>
      </c>
      <c r="E29" t="s">
        <v>74</v>
      </c>
      <c r="F29" t="s">
        <v>82</v>
      </c>
      <c r="G29" t="str">
        <f t="shared" si="18"/>
        <v>Echidna_polyzona</v>
      </c>
      <c r="H29" t="str">
        <f t="shared" si="19"/>
        <v>Echidna_polyzona</v>
      </c>
      <c r="I29" t="str">
        <f t="shared" si="20"/>
        <v>Crustacea</v>
      </c>
      <c r="J29" t="s">
        <v>52</v>
      </c>
      <c r="K29" t="s">
        <v>83</v>
      </c>
      <c r="L29">
        <v>100</v>
      </c>
      <c r="M29">
        <f t="shared" si="2"/>
        <v>1</v>
      </c>
      <c r="O29">
        <v>1</v>
      </c>
      <c r="P29">
        <v>0</v>
      </c>
      <c r="Q29">
        <f t="shared" si="21"/>
        <v>1</v>
      </c>
      <c r="R29">
        <v>520</v>
      </c>
      <c r="S29">
        <v>520</v>
      </c>
      <c r="T29" t="s">
        <v>772</v>
      </c>
    </row>
    <row r="30" spans="1:20" x14ac:dyDescent="0.35">
      <c r="A30" t="s">
        <v>779</v>
      </c>
      <c r="B30" t="s">
        <v>53</v>
      </c>
      <c r="C30" t="s">
        <v>62</v>
      </c>
      <c r="D30" t="s">
        <v>73</v>
      </c>
      <c r="E30" t="s">
        <v>85</v>
      </c>
      <c r="F30" t="s">
        <v>84</v>
      </c>
      <c r="G30" t="str">
        <f t="shared" si="18"/>
        <v>Uropterygius_xanthopterus</v>
      </c>
      <c r="H30" t="str">
        <f t="shared" si="19"/>
        <v>Uropterygius_xanthopterus</v>
      </c>
      <c r="I30" t="str">
        <f t="shared" si="20"/>
        <v>Crustacea</v>
      </c>
      <c r="J30" t="s">
        <v>41</v>
      </c>
      <c r="K30" t="s">
        <v>59</v>
      </c>
      <c r="L30">
        <v>100</v>
      </c>
      <c r="M30">
        <f t="shared" si="2"/>
        <v>1</v>
      </c>
      <c r="O30">
        <v>8</v>
      </c>
      <c r="P30">
        <v>4</v>
      </c>
      <c r="Q30">
        <f t="shared" si="21"/>
        <v>4</v>
      </c>
      <c r="R30">
        <v>187</v>
      </c>
      <c r="S30">
        <v>315</v>
      </c>
      <c r="T30" t="s">
        <v>772</v>
      </c>
    </row>
    <row r="31" spans="1:20" x14ac:dyDescent="0.35">
      <c r="A31" t="s">
        <v>779</v>
      </c>
      <c r="B31" t="s">
        <v>53</v>
      </c>
      <c r="C31" t="s">
        <v>62</v>
      </c>
      <c r="D31" t="s">
        <v>73</v>
      </c>
      <c r="E31" t="s">
        <v>85</v>
      </c>
      <c r="F31" t="s">
        <v>84</v>
      </c>
      <c r="G31" t="str">
        <f t="shared" ref="G31:G34" si="22">E31&amp;"_"&amp;F31</f>
        <v>Uropterygius_xanthopterus</v>
      </c>
      <c r="H31" t="str">
        <f t="shared" ref="H31:H32" si="23">G31</f>
        <v>Uropterygius_xanthopterus</v>
      </c>
      <c r="I31" t="str">
        <f t="shared" si="20"/>
        <v>Crustacea</v>
      </c>
      <c r="J31" t="s">
        <v>50</v>
      </c>
      <c r="K31" t="s">
        <v>81</v>
      </c>
      <c r="L31">
        <v>75</v>
      </c>
      <c r="M31">
        <f t="shared" si="2"/>
        <v>0.75</v>
      </c>
      <c r="O31">
        <v>8</v>
      </c>
      <c r="P31">
        <v>4</v>
      </c>
      <c r="Q31">
        <f t="shared" ref="Q31:Q34" si="24">O31-P31</f>
        <v>4</v>
      </c>
      <c r="R31">
        <v>187</v>
      </c>
      <c r="S31">
        <v>315</v>
      </c>
      <c r="T31" t="s">
        <v>772</v>
      </c>
    </row>
    <row r="32" spans="1:20" x14ac:dyDescent="0.35">
      <c r="A32" t="s">
        <v>779</v>
      </c>
      <c r="B32" t="s">
        <v>53</v>
      </c>
      <c r="C32" t="s">
        <v>62</v>
      </c>
      <c r="D32" t="s">
        <v>73</v>
      </c>
      <c r="E32" t="s">
        <v>85</v>
      </c>
      <c r="F32" t="s">
        <v>84</v>
      </c>
      <c r="G32" t="str">
        <f t="shared" si="22"/>
        <v>Uropterygius_xanthopterus</v>
      </c>
      <c r="H32" t="str">
        <f t="shared" si="23"/>
        <v>Uropterygius_xanthopterus</v>
      </c>
      <c r="I32" t="str">
        <f t="shared" si="20"/>
        <v>Crustacea</v>
      </c>
      <c r="J32" t="s">
        <v>52</v>
      </c>
      <c r="K32" t="s">
        <v>86</v>
      </c>
      <c r="L32">
        <v>75</v>
      </c>
      <c r="M32">
        <f t="shared" si="2"/>
        <v>0.75</v>
      </c>
      <c r="O32">
        <v>8</v>
      </c>
      <c r="P32">
        <v>4</v>
      </c>
      <c r="Q32">
        <f t="shared" si="24"/>
        <v>4</v>
      </c>
      <c r="R32">
        <v>187</v>
      </c>
      <c r="S32">
        <v>315</v>
      </c>
      <c r="T32" t="s">
        <v>772</v>
      </c>
    </row>
    <row r="33" spans="1:20" x14ac:dyDescent="0.35">
      <c r="A33" t="s">
        <v>779</v>
      </c>
      <c r="B33" t="s">
        <v>53</v>
      </c>
      <c r="C33" t="s">
        <v>62</v>
      </c>
      <c r="D33" t="s">
        <v>73</v>
      </c>
      <c r="E33" t="s">
        <v>87</v>
      </c>
      <c r="F33" t="s">
        <v>88</v>
      </c>
      <c r="G33" t="str">
        <f t="shared" si="22"/>
        <v>Rabula_marshallensis</v>
      </c>
      <c r="H33" t="s">
        <v>89</v>
      </c>
      <c r="I33" t="str">
        <f t="shared" si="20"/>
        <v>Crustacea</v>
      </c>
      <c r="J33" t="s">
        <v>50</v>
      </c>
      <c r="K33" t="s">
        <v>90</v>
      </c>
      <c r="L33">
        <v>100</v>
      </c>
      <c r="M33">
        <f t="shared" si="2"/>
        <v>1</v>
      </c>
      <c r="O33">
        <v>2</v>
      </c>
      <c r="P33">
        <v>0</v>
      </c>
      <c r="Q33">
        <f t="shared" si="24"/>
        <v>2</v>
      </c>
      <c r="R33">
        <v>147</v>
      </c>
      <c r="S33">
        <v>159</v>
      </c>
      <c r="T33" t="s">
        <v>772</v>
      </c>
    </row>
    <row r="34" spans="1:20" x14ac:dyDescent="0.35">
      <c r="A34" t="s">
        <v>779</v>
      </c>
      <c r="B34" t="s">
        <v>93</v>
      </c>
      <c r="C34" t="s">
        <v>62</v>
      </c>
      <c r="D34" t="s">
        <v>73</v>
      </c>
      <c r="E34" t="s">
        <v>91</v>
      </c>
      <c r="F34" t="s">
        <v>92</v>
      </c>
      <c r="G34" t="str">
        <f t="shared" si="22"/>
        <v>Gymnothorax_pictus</v>
      </c>
      <c r="H34" t="str">
        <f>G34</f>
        <v>Gymnothorax_pictus</v>
      </c>
      <c r="I34" t="str">
        <f t="shared" si="20"/>
        <v>Teleostei</v>
      </c>
      <c r="J34" t="s">
        <v>34</v>
      </c>
      <c r="K34" t="s">
        <v>71</v>
      </c>
      <c r="L34">
        <v>75</v>
      </c>
      <c r="M34">
        <f t="shared" si="2"/>
        <v>0.75</v>
      </c>
      <c r="O34">
        <v>6</v>
      </c>
      <c r="P34">
        <v>2</v>
      </c>
      <c r="Q34">
        <f t="shared" si="24"/>
        <v>4</v>
      </c>
      <c r="R34">
        <v>400</v>
      </c>
      <c r="S34">
        <v>725</v>
      </c>
      <c r="T34" t="s">
        <v>772</v>
      </c>
    </row>
    <row r="35" spans="1:20" x14ac:dyDescent="0.35">
      <c r="A35" t="s">
        <v>779</v>
      </c>
      <c r="B35" t="s">
        <v>93</v>
      </c>
      <c r="C35" t="s">
        <v>62</v>
      </c>
      <c r="D35" t="s">
        <v>73</v>
      </c>
      <c r="E35" t="s">
        <v>91</v>
      </c>
      <c r="F35" t="s">
        <v>92</v>
      </c>
      <c r="G35" t="str">
        <f t="shared" ref="G35:G36" si="25">E35&amp;"_"&amp;F35</f>
        <v>Gymnothorax_pictus</v>
      </c>
      <c r="H35" t="str">
        <f>G35</f>
        <v>Gymnothorax_pictus</v>
      </c>
      <c r="I35" t="str">
        <f t="shared" si="20"/>
        <v>Crustacea</v>
      </c>
      <c r="J35" t="s">
        <v>50</v>
      </c>
      <c r="K35" t="s">
        <v>90</v>
      </c>
      <c r="L35">
        <v>50</v>
      </c>
      <c r="M35">
        <f t="shared" si="2"/>
        <v>0.5</v>
      </c>
      <c r="O35">
        <v>6</v>
      </c>
      <c r="P35">
        <v>2</v>
      </c>
      <c r="Q35">
        <f t="shared" ref="Q35:Q36" si="26">O35-P35</f>
        <v>4</v>
      </c>
      <c r="R35">
        <v>400</v>
      </c>
      <c r="S35">
        <v>725</v>
      </c>
      <c r="T35" t="s">
        <v>772</v>
      </c>
    </row>
    <row r="36" spans="1:20" x14ac:dyDescent="0.35">
      <c r="A36" t="s">
        <v>779</v>
      </c>
      <c r="B36" t="s">
        <v>99</v>
      </c>
      <c r="C36" t="s">
        <v>62</v>
      </c>
      <c r="D36" t="s">
        <v>73</v>
      </c>
      <c r="E36" t="s">
        <v>91</v>
      </c>
      <c r="F36" t="s">
        <v>94</v>
      </c>
      <c r="G36" t="str">
        <f t="shared" si="25"/>
        <v>Gymnothorax_petelli</v>
      </c>
      <c r="H36" t="s">
        <v>95</v>
      </c>
      <c r="I36" t="str">
        <f t="shared" si="20"/>
        <v>Crustacea</v>
      </c>
      <c r="J36" t="s">
        <v>50</v>
      </c>
      <c r="K36" t="s">
        <v>90</v>
      </c>
      <c r="L36">
        <v>100</v>
      </c>
      <c r="M36">
        <f t="shared" si="2"/>
        <v>1</v>
      </c>
      <c r="O36">
        <v>15</v>
      </c>
      <c r="P36">
        <v>13</v>
      </c>
      <c r="Q36">
        <f t="shared" si="26"/>
        <v>2</v>
      </c>
      <c r="R36">
        <v>108</v>
      </c>
      <c r="S36">
        <v>520</v>
      </c>
      <c r="T36" t="s">
        <v>772</v>
      </c>
    </row>
    <row r="37" spans="1:20" x14ac:dyDescent="0.35">
      <c r="A37" t="s">
        <v>779</v>
      </c>
      <c r="B37" t="s">
        <v>99</v>
      </c>
      <c r="C37" t="s">
        <v>62</v>
      </c>
      <c r="D37" t="s">
        <v>73</v>
      </c>
      <c r="E37" t="s">
        <v>91</v>
      </c>
      <c r="F37" t="s">
        <v>94</v>
      </c>
      <c r="G37" t="str">
        <f t="shared" ref="G37:G39" si="27">E37&amp;"_"&amp;F37</f>
        <v>Gymnothorax_petelli</v>
      </c>
      <c r="H37" t="s">
        <v>95</v>
      </c>
      <c r="I37" t="str">
        <f t="shared" ref="I37:I41" si="28">IF(J37="Acari","Chelicerata", IF(J37="Scyphozoa","Cnidaria", IF(J37="Anthozoa","Cnidaria",IF(COUNTIF(J37,"*Algae*"),"Prim_prod",IF(COUNTIF(J37,"Plant*"),"Prim_prod",IF(J37="Amphipoda","Crustacea",IF(J37="Tunicata","Tunicata",IF(J37="Appendicularia","Tunicata",IF(J37="Salpidae","Tunicata",IF(K37="Arachnida","Chelicerata",IF(COUNTIF(J37,"*Ascidia*"),"Tunicata",IF(COUNTIF(J37,"*Brachyura*"),"Crustacea",IF(J37="Bryozoa","Bryozoa",IF(J37="Protochonch","Mollusca",IF(J37="Hemichordata","Hemichordata",IF(COUNTIF(J37,"Cephalopoda*"),"Mollusca",IF(J37="Cirripedia","Crustacea",IF(J37="Copepoda","Crustacea",IF(J37="Crinoidea","Echinodermata",IF(COUNTIF(J37,"*Crustacea*"),"Crustacea",IF(J37="Cumacea","Crustacea",IF(J37="Echinoidea","Echinodermata",IF(COUNTIF(J37,"*Fish*"),"Teleostei",IF(J37="Foraminifera","Protozoa",IF(COUNTIF(J37,"*Gastro*"),"Mollusca",IF(J37="Tanaidacea","Crustacea",IF(J37="Holothuridae","Echinodermata",IF(J37="Hydrozoa","Cnidaria",IF(COUNTIF(J37,"*Insecta*"),"Insecta",IF(J37="Isopoda","Crustacea",IF(J37="Limestone_powder","Other",IF(J37="Mollusca","Mollusca",IF(J37="Nematoda","Nematoda",IF(COUNTIF(J37,"*OM*"),"Other",IF(J37="Ophiuridae","Echinodermata",IF(J37="Opisthobranchia","Mollusca",IF(J37="Ostracoda","Crustacea",IF(COUNTIF(J37,"*Pagur*"),"Crustacea",IF(COUNTIF(J37,"*Phanero*"),"Prim_prod",IF(COUNTIF(J37,"*Polych*"),"Annelida",IF(J37="Polyplacophora","Mollusca",IF(COUNTIF(J37,"*Porifera*"),"Porifera",IF(J37="Protochordata","Acraniata",IF(J37="Pycnogonida","Chelicerata",IF(COUNTIF(J37,"*Sand*"),"Other",IF(J37="Scaphopoda","Mollusca",IF(J37="Scleractinia","Cnidaria", IF(J37="Siphonophora","Cnidaria", IF(J37="Seagrass","Prim_prod",IF(COUNTIF(J37,"*Shrimp*"),"Crustacea",IF(COUNTIF(J37,"*Scyllaridae*"),"Crustacea",IF(J37="Siboglinidae","Annelida",IF(J37="Sipunculidae","Sipuncula",IF(COUNTIF(J37,"*Stomato*"),"Crustacea",IF(J37="Precarida","Crustacea",IF(J37="Zoantharia","Cnidaria",IF(J37="Echiura","Annelida",IF(J37="Priapulida","Cephalorynchia",IF(J37="Mysida","Crustacea",IF(J37="Nebaliacea","Crustacea",IF(J37="Ctenophora","Radiata",IF(J37="Cheloniidae","Reptilia",IF(J37="Eggs","Animalia",IF(COUNTIF(J37,"*Bival*"),"Mollusca","Other"))))))))))))))))))))))))))))))))))))))))))))))))))))))))))))))))</f>
        <v>Crustacea</v>
      </c>
      <c r="J37" t="s">
        <v>52</v>
      </c>
      <c r="K37" t="s">
        <v>96</v>
      </c>
      <c r="L37">
        <v>50</v>
      </c>
      <c r="M37">
        <f t="shared" si="2"/>
        <v>0.5</v>
      </c>
      <c r="O37">
        <v>15</v>
      </c>
      <c r="P37">
        <v>13</v>
      </c>
      <c r="Q37">
        <f t="shared" ref="Q37:Q39" si="29">O37-P37</f>
        <v>2</v>
      </c>
      <c r="R37">
        <v>108</v>
      </c>
      <c r="S37">
        <v>520</v>
      </c>
      <c r="T37" t="s">
        <v>772</v>
      </c>
    </row>
    <row r="38" spans="1:20" x14ac:dyDescent="0.35">
      <c r="A38" t="s">
        <v>779</v>
      </c>
      <c r="B38" t="s">
        <v>99</v>
      </c>
      <c r="C38" t="s">
        <v>62</v>
      </c>
      <c r="D38" t="s">
        <v>73</v>
      </c>
      <c r="E38" t="s">
        <v>91</v>
      </c>
      <c r="F38" t="s">
        <v>94</v>
      </c>
      <c r="G38" t="str">
        <f t="shared" si="27"/>
        <v>Gymnothorax_petelli</v>
      </c>
      <c r="H38" t="s">
        <v>95</v>
      </c>
      <c r="I38" t="str">
        <f t="shared" si="28"/>
        <v>Teleostei</v>
      </c>
      <c r="J38" t="s">
        <v>34</v>
      </c>
      <c r="K38" t="s">
        <v>97</v>
      </c>
      <c r="L38">
        <v>50</v>
      </c>
      <c r="M38">
        <f t="shared" si="2"/>
        <v>0.5</v>
      </c>
      <c r="O38">
        <v>15</v>
      </c>
      <c r="P38">
        <v>13</v>
      </c>
      <c r="Q38">
        <f t="shared" si="29"/>
        <v>2</v>
      </c>
      <c r="R38">
        <v>108</v>
      </c>
      <c r="S38">
        <v>520</v>
      </c>
      <c r="T38" t="s">
        <v>772</v>
      </c>
    </row>
    <row r="39" spans="1:20" x14ac:dyDescent="0.35">
      <c r="A39" t="s">
        <v>779</v>
      </c>
      <c r="B39" t="s">
        <v>53</v>
      </c>
      <c r="C39" t="s">
        <v>62</v>
      </c>
      <c r="D39" t="s">
        <v>73</v>
      </c>
      <c r="E39" t="s">
        <v>91</v>
      </c>
      <c r="F39" t="s">
        <v>98</v>
      </c>
      <c r="G39" t="str">
        <f t="shared" si="27"/>
        <v>Gymnothorax_javanicus</v>
      </c>
      <c r="H39" t="str">
        <f>G39</f>
        <v>Gymnothorax_javanicus</v>
      </c>
      <c r="I39" t="str">
        <f t="shared" si="28"/>
        <v>Crustacea</v>
      </c>
      <c r="J39" t="s">
        <v>52</v>
      </c>
      <c r="K39" t="s">
        <v>86</v>
      </c>
      <c r="L39">
        <v>50</v>
      </c>
      <c r="M39">
        <f t="shared" si="2"/>
        <v>0.5</v>
      </c>
      <c r="O39">
        <v>4</v>
      </c>
      <c r="P39">
        <v>2</v>
      </c>
      <c r="Q39">
        <f t="shared" si="29"/>
        <v>2</v>
      </c>
      <c r="R39">
        <v>102</v>
      </c>
      <c r="S39">
        <v>287</v>
      </c>
      <c r="T39" t="s">
        <v>772</v>
      </c>
    </row>
    <row r="40" spans="1:20" x14ac:dyDescent="0.35">
      <c r="A40" t="s">
        <v>779</v>
      </c>
      <c r="B40" t="s">
        <v>53</v>
      </c>
      <c r="C40" t="s">
        <v>62</v>
      </c>
      <c r="D40" t="s">
        <v>73</v>
      </c>
      <c r="E40" t="s">
        <v>91</v>
      </c>
      <c r="F40" t="s">
        <v>98</v>
      </c>
      <c r="G40" t="str">
        <f t="shared" ref="G40:G41" si="30">E40&amp;"_"&amp;F40</f>
        <v>Gymnothorax_javanicus</v>
      </c>
      <c r="H40" t="str">
        <f>G40</f>
        <v>Gymnothorax_javanicus</v>
      </c>
      <c r="I40" t="str">
        <f t="shared" si="28"/>
        <v>Teleostei</v>
      </c>
      <c r="J40" t="s">
        <v>34</v>
      </c>
      <c r="K40" t="s">
        <v>100</v>
      </c>
      <c r="L40">
        <v>50</v>
      </c>
      <c r="M40">
        <f t="shared" si="2"/>
        <v>0.5</v>
      </c>
      <c r="O40">
        <v>4</v>
      </c>
      <c r="P40">
        <v>2</v>
      </c>
      <c r="Q40">
        <f t="shared" ref="Q40:Q41" si="31">O40-P40</f>
        <v>2</v>
      </c>
      <c r="R40">
        <v>102</v>
      </c>
      <c r="S40">
        <v>287</v>
      </c>
      <c r="T40" t="s">
        <v>772</v>
      </c>
    </row>
    <row r="41" spans="1:20" x14ac:dyDescent="0.35">
      <c r="A41" t="s">
        <v>779</v>
      </c>
      <c r="B41" t="s">
        <v>93</v>
      </c>
      <c r="C41" t="s">
        <v>62</v>
      </c>
      <c r="D41" t="s">
        <v>73</v>
      </c>
      <c r="E41" t="s">
        <v>91</v>
      </c>
      <c r="F41" t="s">
        <v>101</v>
      </c>
      <c r="G41" t="str">
        <f t="shared" si="30"/>
        <v>Gymnothorax_flavimarginatus</v>
      </c>
      <c r="H41" t="str">
        <f>G41</f>
        <v>Gymnothorax_flavimarginatus</v>
      </c>
      <c r="I41" t="str">
        <f t="shared" si="28"/>
        <v>Crustacea</v>
      </c>
      <c r="J41" t="s">
        <v>50</v>
      </c>
      <c r="K41" t="s">
        <v>90</v>
      </c>
      <c r="L41">
        <v>50</v>
      </c>
      <c r="M41">
        <f t="shared" si="2"/>
        <v>0.5</v>
      </c>
      <c r="O41">
        <v>11</v>
      </c>
      <c r="P41">
        <v>7</v>
      </c>
      <c r="Q41">
        <f t="shared" si="31"/>
        <v>4</v>
      </c>
      <c r="R41">
        <v>185</v>
      </c>
      <c r="S41">
        <v>690</v>
      </c>
      <c r="T41" t="s">
        <v>772</v>
      </c>
    </row>
    <row r="42" spans="1:20" x14ac:dyDescent="0.35">
      <c r="A42" t="s">
        <v>779</v>
      </c>
      <c r="B42" t="s">
        <v>93</v>
      </c>
      <c r="C42" t="s">
        <v>62</v>
      </c>
      <c r="D42" t="s">
        <v>73</v>
      </c>
      <c r="E42" t="s">
        <v>91</v>
      </c>
      <c r="F42" t="s">
        <v>101</v>
      </c>
      <c r="G42" t="str">
        <f t="shared" ref="G42:G45" si="32">E42&amp;"_"&amp;F42</f>
        <v>Gymnothorax_flavimarginatus</v>
      </c>
      <c r="H42" t="str">
        <f t="shared" ref="H42:H58" si="33">G42</f>
        <v>Gymnothorax_flavimarginatus</v>
      </c>
      <c r="I42" t="str">
        <f t="shared" ref="I42:I45" si="34">IF(J42="Acari","Chelicerata", IF(J42="Scyphozoa","Cnidaria", IF(J42="Anthozoa","Cnidaria",IF(COUNTIF(J42,"*Algae*"),"Prim_prod",IF(COUNTIF(J42,"Plant*"),"Prim_prod",IF(J42="Amphipoda","Crustacea",IF(J42="Tunicata","Tunicata",IF(J42="Appendicularia","Tunicata",IF(J42="Salpidae","Tunicata",IF(K42="Arachnida","Chelicerata",IF(COUNTIF(J42,"*Ascidia*"),"Tunicata",IF(COUNTIF(J42,"*Brachyura*"),"Crustacea",IF(J42="Bryozoa","Bryozoa",IF(J42="Protochonch","Mollusca",IF(J42="Hemichordata","Hemichordata",IF(COUNTIF(J42,"Cephalopoda*"),"Mollusca",IF(J42="Cirripedia","Crustacea",IF(J42="Copepoda","Crustacea",IF(J42="Crinoidea","Echinodermata",IF(COUNTIF(J42,"*Crustacea*"),"Crustacea",IF(J42="Cumacea","Crustacea",IF(J42="Echinoidea","Echinodermata",IF(COUNTIF(J42,"*Fish*"),"Teleostei",IF(J42="Foraminifera","Protozoa",IF(COUNTIF(J42,"*Gastro*"),"Mollusca",IF(J42="Tanaidacea","Crustacea",IF(J42="Holothuridae","Echinodermata",IF(J42="Hydrozoa","Cnidaria",IF(COUNTIF(J42,"*Insecta*"),"Insecta",IF(J42="Isopoda","Crustacea",IF(J42="Limestone_powder","Other",IF(J42="Mollusca","Mollusca",IF(J42="Nematoda","Nematoda",IF(COUNTIF(J42,"*OM*"),"Other",IF(J42="Ophiuridae","Echinodermata",IF(J42="Opisthobranchia","Mollusca",IF(J42="Ostracoda","Crustacea",IF(COUNTIF(J42,"*Pagur*"),"Crustacea",IF(COUNTIF(J42,"*Phanero*"),"Prim_prod",IF(COUNTIF(J42,"*Polych*"),"Annelida",IF(J42="Polyplacophora","Mollusca",IF(COUNTIF(J42,"*Porifera*"),"Porifera",IF(J42="Protochordata","Acraniata",IF(J42="Pycnogonida","Chelicerata",IF(COUNTIF(J42,"*Sand*"),"Other",IF(J42="Scaphopoda","Mollusca",IF(J42="Scleractinia","Cnidaria", IF(J42="Siphonophora","Cnidaria", IF(J42="Seagrass","Prim_prod",IF(COUNTIF(J42,"*Shrimp*"),"Crustacea",IF(COUNTIF(J42,"*Scyllaridae*"),"Crustacea",IF(J42="Siboglinidae","Annelida",IF(J42="Sipunculidae","Sipuncula",IF(COUNTIF(J42,"*Stomato*"),"Crustacea",IF(J42="Precarida","Crustacea",IF(J42="Zoantharia","Cnidaria",IF(J42="Echiura","Annelida",IF(J42="Priapulida","Cephalorynchia",IF(J42="Mysida","Crustacea",IF(J42="Nebaliacea","Crustacea",IF(J42="Ctenophora","Radiata",IF(J42="Cheloniidae","Reptilia",IF(J42="Eggs","Animalia",IF(COUNTIF(J42,"*Bival*"),"Mollusca","Other"))))))))))))))))))))))))))))))))))))))))))))))))))))))))))))))))</f>
        <v>Teleostei</v>
      </c>
      <c r="J42" t="s">
        <v>34</v>
      </c>
      <c r="K42" t="s">
        <v>759</v>
      </c>
      <c r="L42">
        <v>75</v>
      </c>
      <c r="M42">
        <f t="shared" si="2"/>
        <v>0.75</v>
      </c>
      <c r="O42">
        <v>11</v>
      </c>
      <c r="P42">
        <v>7</v>
      </c>
      <c r="Q42">
        <f t="shared" ref="Q42:Q45" si="35">O42-P42</f>
        <v>4</v>
      </c>
      <c r="R42">
        <v>185</v>
      </c>
      <c r="S42">
        <v>690</v>
      </c>
      <c r="T42" t="s">
        <v>772</v>
      </c>
    </row>
    <row r="43" spans="1:20" x14ac:dyDescent="0.35">
      <c r="A43" t="s">
        <v>779</v>
      </c>
      <c r="B43" t="s">
        <v>93</v>
      </c>
      <c r="C43" t="s">
        <v>62</v>
      </c>
      <c r="D43" t="s">
        <v>73</v>
      </c>
      <c r="E43" t="s">
        <v>91</v>
      </c>
      <c r="F43" t="s">
        <v>101</v>
      </c>
      <c r="G43" t="str">
        <f t="shared" si="32"/>
        <v>Gymnothorax_flavimarginatus</v>
      </c>
      <c r="H43" t="str">
        <f t="shared" si="33"/>
        <v>Gymnothorax_flavimarginatus</v>
      </c>
      <c r="I43" t="str">
        <f t="shared" si="34"/>
        <v>Teleostei</v>
      </c>
      <c r="J43" t="s">
        <v>34</v>
      </c>
      <c r="K43" t="s">
        <v>319</v>
      </c>
      <c r="L43">
        <v>75</v>
      </c>
      <c r="M43">
        <f t="shared" si="2"/>
        <v>0.75</v>
      </c>
      <c r="O43">
        <v>11</v>
      </c>
      <c r="P43">
        <v>7</v>
      </c>
      <c r="Q43">
        <f t="shared" si="35"/>
        <v>4</v>
      </c>
      <c r="R43">
        <v>185</v>
      </c>
      <c r="S43">
        <v>690</v>
      </c>
      <c r="T43" t="s">
        <v>772</v>
      </c>
    </row>
    <row r="44" spans="1:20" x14ac:dyDescent="0.35">
      <c r="A44" t="s">
        <v>779</v>
      </c>
      <c r="B44" t="s">
        <v>93</v>
      </c>
      <c r="C44" t="s">
        <v>62</v>
      </c>
      <c r="D44" t="s">
        <v>73</v>
      </c>
      <c r="E44" t="s">
        <v>91</v>
      </c>
      <c r="F44" t="s">
        <v>101</v>
      </c>
      <c r="G44" t="str">
        <f t="shared" si="32"/>
        <v>Gymnothorax_flavimarginatus</v>
      </c>
      <c r="H44" t="str">
        <f t="shared" si="33"/>
        <v>Gymnothorax_flavimarginatus</v>
      </c>
      <c r="I44" t="str">
        <f t="shared" si="34"/>
        <v>Teleostei</v>
      </c>
      <c r="J44" t="s">
        <v>34</v>
      </c>
      <c r="K44" t="s">
        <v>71</v>
      </c>
      <c r="L44">
        <v>75</v>
      </c>
      <c r="M44">
        <f t="shared" si="2"/>
        <v>0.75</v>
      </c>
      <c r="O44">
        <v>11</v>
      </c>
      <c r="P44">
        <v>7</v>
      </c>
      <c r="Q44">
        <f t="shared" si="35"/>
        <v>4</v>
      </c>
      <c r="R44">
        <v>185</v>
      </c>
      <c r="S44">
        <v>690</v>
      </c>
      <c r="T44" t="s">
        <v>772</v>
      </c>
    </row>
    <row r="45" spans="1:20" x14ac:dyDescent="0.35">
      <c r="A45" t="s">
        <v>779</v>
      </c>
      <c r="B45" t="s">
        <v>93</v>
      </c>
      <c r="C45" t="s">
        <v>62</v>
      </c>
      <c r="D45" t="s">
        <v>73</v>
      </c>
      <c r="E45" t="s">
        <v>91</v>
      </c>
      <c r="F45" t="s">
        <v>102</v>
      </c>
      <c r="G45" t="str">
        <f t="shared" si="32"/>
        <v>Gymnothorax_buroensis</v>
      </c>
      <c r="H45" t="str">
        <f t="shared" si="33"/>
        <v>Gymnothorax_buroensis</v>
      </c>
      <c r="I45" t="str">
        <f t="shared" si="34"/>
        <v>Crustacea</v>
      </c>
      <c r="J45" t="s">
        <v>50</v>
      </c>
      <c r="K45" t="s">
        <v>90</v>
      </c>
      <c r="L45">
        <v>64</v>
      </c>
      <c r="M45">
        <f t="shared" si="2"/>
        <v>0.64</v>
      </c>
      <c r="O45">
        <v>25</v>
      </c>
      <c r="P45">
        <v>8</v>
      </c>
      <c r="Q45">
        <f t="shared" si="35"/>
        <v>17</v>
      </c>
      <c r="R45">
        <v>125</v>
      </c>
      <c r="S45">
        <v>310</v>
      </c>
      <c r="T45" t="s">
        <v>772</v>
      </c>
    </row>
    <row r="46" spans="1:20" x14ac:dyDescent="0.35">
      <c r="A46" t="s">
        <v>779</v>
      </c>
      <c r="B46" t="s">
        <v>93</v>
      </c>
      <c r="C46" t="s">
        <v>62</v>
      </c>
      <c r="D46" t="s">
        <v>73</v>
      </c>
      <c r="E46" t="s">
        <v>91</v>
      </c>
      <c r="F46" t="s">
        <v>102</v>
      </c>
      <c r="G46" t="str">
        <f t="shared" ref="G46:G52" si="36">E46&amp;"_"&amp;F46</f>
        <v>Gymnothorax_buroensis</v>
      </c>
      <c r="H46" t="str">
        <f t="shared" si="33"/>
        <v>Gymnothorax_buroensis</v>
      </c>
      <c r="I46" t="str">
        <f t="shared" ref="I46:I56" si="37">IF(J46="Acari","Chelicerata", IF(J46="Scyphozoa","Cnidaria", IF(J46="Anthozoa","Cnidaria",IF(COUNTIF(J46,"*Algae*"),"Prim_prod",IF(COUNTIF(J46,"Plant*"),"Prim_prod",IF(J46="Amphipoda","Crustacea",IF(J46="Tunicata","Tunicata",IF(J46="Appendicularia","Tunicata",IF(J46="Salpidae","Tunicata",IF(K46="Arachnida","Chelicerata",IF(COUNTIF(J46,"*Ascidia*"),"Tunicata",IF(COUNTIF(J46,"*Brachyura*"),"Crustacea",IF(J46="Bryozoa","Bryozoa",IF(J46="Protochonch","Mollusca",IF(J46="Hemichordata","Hemichordata",IF(COUNTIF(J46,"Cephalopoda*"),"Mollusca",IF(J46="Cirripedia","Crustacea",IF(J46="Copepoda","Crustacea",IF(J46="Crinoidea","Echinodermata",IF(COUNTIF(J46,"*Crustacea*"),"Crustacea",IF(J46="Cumacea","Crustacea",IF(J46="Echinoidea","Echinodermata",IF(COUNTIF(J46,"*Fish*"),"Teleostei",IF(J46="Foraminifera","Protozoa",IF(COUNTIF(J46,"*Gastro*"),"Mollusca",IF(J46="Tanaidacea","Crustacea",IF(J46="Holothuridae","Echinodermata",IF(J46="Hydrozoa","Cnidaria",IF(COUNTIF(J46,"*Insecta*"),"Insecta",IF(J46="Isopoda","Crustacea",IF(J46="Limestone_powder","Other",IF(J46="Mollusca","Mollusca",IF(J46="Nematoda","Nematoda",IF(COUNTIF(J46,"*OM*"),"Other",IF(J46="Ophiuridae","Echinodermata",IF(J46="Opisthobranchia","Mollusca",IF(J46="Ostracoda","Crustacea",IF(COUNTIF(J46,"*Pagur*"),"Crustacea",IF(COUNTIF(J46,"*Phanero*"),"Prim_prod",IF(COUNTIF(J46,"*Polych*"),"Annelida",IF(J46="Polyplacophora","Mollusca",IF(COUNTIF(J46,"*Porifera*"),"Porifera",IF(J46="Protochordata","Acraniata",IF(J46="Pycnogonida","Chelicerata",IF(COUNTIF(J46,"*Sand*"),"Other",IF(J46="Scaphopoda","Mollusca",IF(J46="Scleractinia","Cnidaria", IF(J46="Siphonophora","Cnidaria", IF(J46="Seagrass","Prim_prod",IF(COUNTIF(J46,"*Shrimp*"),"Crustacea",IF(COUNTIF(J46,"*Scyllaridae*"),"Crustacea",IF(J46="Siboglinidae","Annelida",IF(J46="Sipunculidae","Sipuncula",IF(COUNTIF(J46,"*Stomato*"),"Crustacea",IF(J46="Precarida","Crustacea",IF(J46="Zoantharia","Cnidaria",IF(J46="Echiura","Annelida",IF(J46="Priapulida","Cephalorynchia",IF(J46="Mysida","Crustacea",IF(J46="Nebaliacea","Crustacea",IF(J46="Ctenophora","Radiata",IF(J46="Cheloniidae","Reptilia",IF(J46="Eggs","Animalia",IF(COUNTIF(J46,"*Bival*"),"Mollusca","Other"))))))))))))))))))))))))))))))))))))))))))))))))))))))))))))))))</f>
        <v>Crustacea</v>
      </c>
      <c r="J46" t="s">
        <v>50</v>
      </c>
      <c r="K46" t="s">
        <v>81</v>
      </c>
      <c r="L46">
        <v>11</v>
      </c>
      <c r="M46">
        <f t="shared" si="2"/>
        <v>0.11</v>
      </c>
      <c r="O46">
        <v>25</v>
      </c>
      <c r="P46">
        <v>8</v>
      </c>
      <c r="Q46">
        <f t="shared" ref="Q46:Q52" si="38">O46-P46</f>
        <v>17</v>
      </c>
      <c r="R46">
        <v>125</v>
      </c>
      <c r="S46">
        <v>310</v>
      </c>
      <c r="T46" t="s">
        <v>772</v>
      </c>
    </row>
    <row r="47" spans="1:20" x14ac:dyDescent="0.35">
      <c r="A47" t="s">
        <v>779</v>
      </c>
      <c r="B47" t="s">
        <v>93</v>
      </c>
      <c r="C47" t="s">
        <v>62</v>
      </c>
      <c r="D47" t="s">
        <v>73</v>
      </c>
      <c r="E47" t="s">
        <v>91</v>
      </c>
      <c r="F47" t="s">
        <v>102</v>
      </c>
      <c r="G47" t="str">
        <f t="shared" si="36"/>
        <v>Gymnothorax_buroensis</v>
      </c>
      <c r="H47" t="str">
        <f t="shared" si="33"/>
        <v>Gymnothorax_buroensis</v>
      </c>
      <c r="I47" t="str">
        <f t="shared" si="37"/>
        <v>Crustacea</v>
      </c>
      <c r="J47" t="s">
        <v>50</v>
      </c>
      <c r="K47" t="s">
        <v>103</v>
      </c>
      <c r="L47">
        <v>5</v>
      </c>
      <c r="M47">
        <f t="shared" si="2"/>
        <v>0.05</v>
      </c>
      <c r="O47">
        <v>25</v>
      </c>
      <c r="P47">
        <v>8</v>
      </c>
      <c r="Q47">
        <f t="shared" si="38"/>
        <v>17</v>
      </c>
      <c r="R47">
        <v>125</v>
      </c>
      <c r="S47">
        <v>310</v>
      </c>
      <c r="T47" t="s">
        <v>772</v>
      </c>
    </row>
    <row r="48" spans="1:20" x14ac:dyDescent="0.35">
      <c r="A48" t="s">
        <v>779</v>
      </c>
      <c r="B48" t="s">
        <v>93</v>
      </c>
      <c r="C48" t="s">
        <v>62</v>
      </c>
      <c r="D48" t="s">
        <v>73</v>
      </c>
      <c r="E48" t="s">
        <v>91</v>
      </c>
      <c r="F48" t="s">
        <v>102</v>
      </c>
      <c r="G48" t="str">
        <f t="shared" si="36"/>
        <v>Gymnothorax_buroensis</v>
      </c>
      <c r="H48" t="str">
        <f t="shared" si="33"/>
        <v>Gymnothorax_buroensis</v>
      </c>
      <c r="I48" t="str">
        <f t="shared" si="37"/>
        <v>Crustacea</v>
      </c>
      <c r="J48" t="s">
        <v>52</v>
      </c>
      <c r="K48" t="s">
        <v>58</v>
      </c>
      <c r="L48">
        <v>8</v>
      </c>
      <c r="M48">
        <f t="shared" si="2"/>
        <v>0.08</v>
      </c>
      <c r="O48">
        <v>25</v>
      </c>
      <c r="P48">
        <v>8</v>
      </c>
      <c r="Q48">
        <f t="shared" si="38"/>
        <v>17</v>
      </c>
      <c r="R48">
        <v>125</v>
      </c>
      <c r="S48">
        <v>310</v>
      </c>
      <c r="T48" t="s">
        <v>772</v>
      </c>
    </row>
    <row r="49" spans="1:21" x14ac:dyDescent="0.35">
      <c r="A49" t="s">
        <v>779</v>
      </c>
      <c r="B49" t="s">
        <v>93</v>
      </c>
      <c r="C49" t="s">
        <v>62</v>
      </c>
      <c r="D49" t="s">
        <v>73</v>
      </c>
      <c r="E49" t="s">
        <v>91</v>
      </c>
      <c r="F49" t="s">
        <v>102</v>
      </c>
      <c r="G49" t="str">
        <f t="shared" si="36"/>
        <v>Gymnothorax_buroensis</v>
      </c>
      <c r="H49" t="str">
        <f t="shared" si="33"/>
        <v>Gymnothorax_buroensis</v>
      </c>
      <c r="I49" t="s">
        <v>41</v>
      </c>
      <c r="J49" t="s">
        <v>105</v>
      </c>
      <c r="K49" t="s">
        <v>104</v>
      </c>
      <c r="L49">
        <v>5</v>
      </c>
      <c r="M49">
        <f t="shared" si="2"/>
        <v>0.05</v>
      </c>
      <c r="O49">
        <v>25</v>
      </c>
      <c r="P49">
        <v>8</v>
      </c>
      <c r="Q49">
        <f t="shared" si="38"/>
        <v>17</v>
      </c>
      <c r="R49">
        <v>125</v>
      </c>
      <c r="S49">
        <v>310</v>
      </c>
      <c r="T49" t="s">
        <v>772</v>
      </c>
    </row>
    <row r="50" spans="1:21" x14ac:dyDescent="0.35">
      <c r="A50" t="s">
        <v>779</v>
      </c>
      <c r="B50" t="s">
        <v>93</v>
      </c>
      <c r="C50" t="s">
        <v>62</v>
      </c>
      <c r="D50" t="s">
        <v>73</v>
      </c>
      <c r="E50" t="s">
        <v>91</v>
      </c>
      <c r="F50" t="s">
        <v>102</v>
      </c>
      <c r="G50" t="str">
        <f t="shared" si="36"/>
        <v>Gymnothorax_buroensis</v>
      </c>
      <c r="H50" t="str">
        <f t="shared" si="33"/>
        <v>Gymnothorax_buroensis</v>
      </c>
      <c r="I50" t="str">
        <f t="shared" si="37"/>
        <v>Teleostei</v>
      </c>
      <c r="J50" t="s">
        <v>34</v>
      </c>
      <c r="K50" t="s">
        <v>71</v>
      </c>
      <c r="L50">
        <v>5</v>
      </c>
      <c r="M50">
        <f t="shared" si="2"/>
        <v>0.05</v>
      </c>
      <c r="O50">
        <v>25</v>
      </c>
      <c r="P50">
        <v>8</v>
      </c>
      <c r="Q50">
        <f t="shared" si="38"/>
        <v>17</v>
      </c>
      <c r="R50">
        <v>125</v>
      </c>
      <c r="S50">
        <v>310</v>
      </c>
      <c r="T50" t="s">
        <v>772</v>
      </c>
    </row>
    <row r="51" spans="1:21" x14ac:dyDescent="0.35">
      <c r="A51" t="s">
        <v>779</v>
      </c>
      <c r="B51" t="s">
        <v>93</v>
      </c>
      <c r="C51" t="s">
        <v>62</v>
      </c>
      <c r="D51" t="s">
        <v>73</v>
      </c>
      <c r="E51" t="s">
        <v>91</v>
      </c>
      <c r="F51" t="s">
        <v>102</v>
      </c>
      <c r="G51" t="str">
        <f t="shared" si="36"/>
        <v>Gymnothorax_buroensis</v>
      </c>
      <c r="H51" t="str">
        <f t="shared" si="33"/>
        <v>Gymnothorax_buroensis</v>
      </c>
      <c r="I51" t="str">
        <f t="shared" si="37"/>
        <v>Teleostei</v>
      </c>
      <c r="J51" t="s">
        <v>34</v>
      </c>
      <c r="K51" t="s">
        <v>106</v>
      </c>
      <c r="L51">
        <v>5</v>
      </c>
      <c r="M51">
        <f t="shared" si="2"/>
        <v>0.05</v>
      </c>
      <c r="O51">
        <v>25</v>
      </c>
      <c r="P51">
        <v>8</v>
      </c>
      <c r="Q51">
        <f t="shared" si="38"/>
        <v>17</v>
      </c>
      <c r="R51">
        <v>125</v>
      </c>
      <c r="S51">
        <v>310</v>
      </c>
      <c r="T51" t="s">
        <v>772</v>
      </c>
    </row>
    <row r="52" spans="1:21" x14ac:dyDescent="0.35">
      <c r="A52" t="s">
        <v>779</v>
      </c>
      <c r="B52" t="s">
        <v>25</v>
      </c>
      <c r="C52" t="s">
        <v>62</v>
      </c>
      <c r="D52" t="s">
        <v>73</v>
      </c>
      <c r="E52" t="s">
        <v>91</v>
      </c>
      <c r="F52" t="s">
        <v>107</v>
      </c>
      <c r="G52" t="str">
        <f t="shared" si="36"/>
        <v>Gymnothorax_undulatus</v>
      </c>
      <c r="H52" t="str">
        <f t="shared" si="33"/>
        <v>Gymnothorax_undulatus</v>
      </c>
      <c r="I52" t="str">
        <f t="shared" si="37"/>
        <v>Teleostei</v>
      </c>
      <c r="J52" t="s">
        <v>34</v>
      </c>
      <c r="K52" t="s">
        <v>109</v>
      </c>
      <c r="L52">
        <v>100</v>
      </c>
      <c r="M52">
        <f t="shared" si="2"/>
        <v>1</v>
      </c>
      <c r="N52" t="s">
        <v>110</v>
      </c>
      <c r="O52">
        <v>6</v>
      </c>
      <c r="P52">
        <v>4</v>
      </c>
      <c r="Q52">
        <f t="shared" si="38"/>
        <v>2</v>
      </c>
      <c r="R52">
        <v>600</v>
      </c>
      <c r="S52">
        <v>700</v>
      </c>
      <c r="T52" t="s">
        <v>772</v>
      </c>
    </row>
    <row r="53" spans="1:21" x14ac:dyDescent="0.35">
      <c r="A53" t="s">
        <v>779</v>
      </c>
      <c r="B53" t="s">
        <v>25</v>
      </c>
      <c r="C53" t="s">
        <v>62</v>
      </c>
      <c r="D53" t="s">
        <v>73</v>
      </c>
      <c r="E53" t="s">
        <v>91</v>
      </c>
      <c r="F53" t="s">
        <v>107</v>
      </c>
      <c r="G53" t="str">
        <f t="shared" ref="G53:G54" si="39">E53&amp;"_"&amp;F53</f>
        <v>Gymnothorax_undulatus</v>
      </c>
      <c r="H53" t="str">
        <f t="shared" si="33"/>
        <v>Gymnothorax_undulatus</v>
      </c>
      <c r="I53" t="str">
        <f t="shared" si="37"/>
        <v>Teleostei</v>
      </c>
      <c r="J53" t="s">
        <v>34</v>
      </c>
      <c r="K53" t="s">
        <v>106</v>
      </c>
      <c r="L53">
        <v>100</v>
      </c>
      <c r="M53">
        <f t="shared" si="2"/>
        <v>1</v>
      </c>
      <c r="N53" t="s">
        <v>110</v>
      </c>
      <c r="O53">
        <v>6</v>
      </c>
      <c r="P53">
        <v>4</v>
      </c>
      <c r="Q53">
        <f t="shared" ref="Q53:Q54" si="40">O53-P53</f>
        <v>2</v>
      </c>
      <c r="R53">
        <v>600</v>
      </c>
      <c r="S53">
        <v>700</v>
      </c>
      <c r="T53" t="s">
        <v>772</v>
      </c>
    </row>
    <row r="54" spans="1:21" x14ac:dyDescent="0.35">
      <c r="A54" t="s">
        <v>779</v>
      </c>
      <c r="B54" t="s">
        <v>25</v>
      </c>
      <c r="C54" t="s">
        <v>62</v>
      </c>
      <c r="D54" t="s">
        <v>73</v>
      </c>
      <c r="E54" t="s">
        <v>91</v>
      </c>
      <c r="F54" t="s">
        <v>111</v>
      </c>
      <c r="G54" t="str">
        <f t="shared" si="39"/>
        <v>Gymnothorax_margaritophorus</v>
      </c>
      <c r="H54" t="str">
        <f t="shared" si="33"/>
        <v>Gymnothorax_margaritophorus</v>
      </c>
      <c r="I54" t="str">
        <f t="shared" si="37"/>
        <v>Other</v>
      </c>
      <c r="J54" t="s">
        <v>112</v>
      </c>
      <c r="K54" t="s">
        <v>112</v>
      </c>
      <c r="L54">
        <v>50</v>
      </c>
      <c r="M54">
        <f t="shared" si="2"/>
        <v>0.5</v>
      </c>
      <c r="O54">
        <v>8</v>
      </c>
      <c r="P54">
        <v>4</v>
      </c>
      <c r="Q54">
        <f t="shared" si="40"/>
        <v>4</v>
      </c>
      <c r="R54">
        <v>160</v>
      </c>
      <c r="S54">
        <v>420</v>
      </c>
      <c r="T54" t="s">
        <v>772</v>
      </c>
    </row>
    <row r="55" spans="1:21" x14ac:dyDescent="0.35">
      <c r="A55" t="s">
        <v>779</v>
      </c>
      <c r="B55" t="s">
        <v>25</v>
      </c>
      <c r="C55" t="s">
        <v>62</v>
      </c>
      <c r="D55" t="s">
        <v>73</v>
      </c>
      <c r="E55" t="s">
        <v>91</v>
      </c>
      <c r="F55" t="s">
        <v>111</v>
      </c>
      <c r="G55" t="str">
        <f t="shared" ref="G55:G59" si="41">E55&amp;"_"&amp;F55</f>
        <v>Gymnothorax_margaritophorus</v>
      </c>
      <c r="H55" t="str">
        <f t="shared" si="33"/>
        <v>Gymnothorax_margaritophorus</v>
      </c>
      <c r="I55" t="str">
        <f t="shared" si="37"/>
        <v>Crustacea</v>
      </c>
      <c r="J55" t="s">
        <v>41</v>
      </c>
      <c r="K55" t="s">
        <v>59</v>
      </c>
      <c r="L55">
        <v>25</v>
      </c>
      <c r="M55">
        <f t="shared" si="2"/>
        <v>0.25</v>
      </c>
      <c r="O55">
        <v>8</v>
      </c>
      <c r="P55">
        <v>4</v>
      </c>
      <c r="Q55">
        <f t="shared" ref="Q55:Q59" si="42">O55-P55</f>
        <v>4</v>
      </c>
      <c r="R55">
        <v>160</v>
      </c>
      <c r="S55">
        <v>420</v>
      </c>
      <c r="T55" t="s">
        <v>772</v>
      </c>
    </row>
    <row r="56" spans="1:21" x14ac:dyDescent="0.35">
      <c r="A56" t="s">
        <v>779</v>
      </c>
      <c r="B56" t="s">
        <v>25</v>
      </c>
      <c r="C56" t="s">
        <v>62</v>
      </c>
      <c r="D56" t="s">
        <v>73</v>
      </c>
      <c r="E56" t="s">
        <v>91</v>
      </c>
      <c r="F56" t="s">
        <v>111</v>
      </c>
      <c r="G56" t="str">
        <f t="shared" si="41"/>
        <v>Gymnothorax_margaritophorus</v>
      </c>
      <c r="H56" t="str">
        <f t="shared" si="33"/>
        <v>Gymnothorax_margaritophorus</v>
      </c>
      <c r="I56" t="str">
        <f t="shared" si="37"/>
        <v>Teleostei</v>
      </c>
      <c r="J56" t="s">
        <v>34</v>
      </c>
      <c r="K56" t="s">
        <v>71</v>
      </c>
      <c r="L56">
        <v>100</v>
      </c>
      <c r="M56">
        <f t="shared" si="2"/>
        <v>1</v>
      </c>
      <c r="O56">
        <v>8</v>
      </c>
      <c r="P56">
        <v>4</v>
      </c>
      <c r="Q56">
        <f t="shared" si="42"/>
        <v>4</v>
      </c>
      <c r="R56">
        <v>160</v>
      </c>
      <c r="S56">
        <v>420</v>
      </c>
      <c r="T56" t="s">
        <v>772</v>
      </c>
    </row>
    <row r="57" spans="1:21" x14ac:dyDescent="0.35">
      <c r="A57" t="s">
        <v>779</v>
      </c>
      <c r="B57" t="s">
        <v>25</v>
      </c>
      <c r="C57" t="s">
        <v>62</v>
      </c>
      <c r="D57" t="s">
        <v>73</v>
      </c>
      <c r="E57" t="s">
        <v>91</v>
      </c>
      <c r="F57" t="s">
        <v>113</v>
      </c>
      <c r="G57" t="str">
        <f t="shared" si="41"/>
        <v>Gymnothorax_rupelli</v>
      </c>
      <c r="H57" t="str">
        <f t="shared" si="33"/>
        <v>Gymnothorax_rupelli</v>
      </c>
      <c r="I57" t="s">
        <v>22</v>
      </c>
      <c r="J57" t="s">
        <v>22</v>
      </c>
      <c r="K57" t="s">
        <v>22</v>
      </c>
      <c r="L57" t="s">
        <v>22</v>
      </c>
      <c r="M57" t="e">
        <f t="shared" si="2"/>
        <v>#VALUE!</v>
      </c>
      <c r="N57" t="s">
        <v>22</v>
      </c>
      <c r="O57">
        <v>4</v>
      </c>
      <c r="P57">
        <v>4</v>
      </c>
      <c r="Q57">
        <f t="shared" si="42"/>
        <v>0</v>
      </c>
      <c r="R57">
        <v>300</v>
      </c>
      <c r="S57">
        <v>550</v>
      </c>
      <c r="T57" t="s">
        <v>772</v>
      </c>
      <c r="U57" t="s">
        <v>95</v>
      </c>
    </row>
    <row r="58" spans="1:21" x14ac:dyDescent="0.35">
      <c r="A58" t="s">
        <v>779</v>
      </c>
      <c r="B58" t="s">
        <v>25</v>
      </c>
      <c r="C58" t="s">
        <v>62</v>
      </c>
      <c r="D58" t="s">
        <v>73</v>
      </c>
      <c r="E58" t="s">
        <v>91</v>
      </c>
      <c r="F58" t="s">
        <v>115</v>
      </c>
      <c r="G58" t="str">
        <f t="shared" si="41"/>
        <v>Gymnothorax_fimbriatus</v>
      </c>
      <c r="H58" t="str">
        <f t="shared" si="33"/>
        <v>Gymnothorax_fimbriatus</v>
      </c>
      <c r="I58" t="s">
        <v>22</v>
      </c>
      <c r="J58" t="s">
        <v>22</v>
      </c>
      <c r="K58" t="s">
        <v>22</v>
      </c>
      <c r="L58" t="s">
        <v>22</v>
      </c>
      <c r="M58" t="e">
        <f t="shared" si="2"/>
        <v>#VALUE!</v>
      </c>
      <c r="N58" t="s">
        <v>22</v>
      </c>
      <c r="O58">
        <v>1</v>
      </c>
      <c r="P58">
        <v>1</v>
      </c>
      <c r="Q58">
        <f t="shared" si="42"/>
        <v>0</v>
      </c>
      <c r="R58">
        <v>250</v>
      </c>
      <c r="S58">
        <v>250</v>
      </c>
      <c r="T58" t="s">
        <v>772</v>
      </c>
    </row>
    <row r="59" spans="1:21" x14ac:dyDescent="0.35">
      <c r="A59" t="s">
        <v>779</v>
      </c>
      <c r="B59" t="s">
        <v>40</v>
      </c>
      <c r="C59" t="s">
        <v>62</v>
      </c>
      <c r="D59" t="s">
        <v>73</v>
      </c>
      <c r="E59" t="s">
        <v>91</v>
      </c>
      <c r="F59" t="s">
        <v>4</v>
      </c>
      <c r="G59" t="str">
        <f t="shared" si="41"/>
        <v>Gymnothorax_sp</v>
      </c>
      <c r="H59" t="str">
        <f>G59</f>
        <v>Gymnothorax_sp</v>
      </c>
      <c r="I59" t="s">
        <v>41</v>
      </c>
      <c r="J59" t="s">
        <v>105</v>
      </c>
      <c r="K59" t="s">
        <v>116</v>
      </c>
      <c r="L59">
        <v>28</v>
      </c>
      <c r="M59">
        <f t="shared" si="2"/>
        <v>0.28000000000000003</v>
      </c>
      <c r="O59">
        <v>14</v>
      </c>
      <c r="P59">
        <v>7</v>
      </c>
      <c r="Q59">
        <f t="shared" si="42"/>
        <v>7</v>
      </c>
      <c r="R59">
        <v>230</v>
      </c>
      <c r="S59">
        <v>700</v>
      </c>
      <c r="T59" t="s">
        <v>772</v>
      </c>
    </row>
    <row r="60" spans="1:21" x14ac:dyDescent="0.35">
      <c r="A60" t="s">
        <v>779</v>
      </c>
      <c r="B60" t="s">
        <v>40</v>
      </c>
      <c r="C60" t="s">
        <v>62</v>
      </c>
      <c r="D60" t="s">
        <v>73</v>
      </c>
      <c r="E60" t="s">
        <v>91</v>
      </c>
      <c r="F60" t="s">
        <v>4</v>
      </c>
      <c r="G60" t="str">
        <f t="shared" ref="G60:G66" si="43">E60&amp;"_"&amp;F60</f>
        <v>Gymnothorax_sp</v>
      </c>
      <c r="H60" t="str">
        <f t="shared" ref="H60:H81" si="44">G60</f>
        <v>Gymnothorax_sp</v>
      </c>
      <c r="I60" t="str">
        <f t="shared" ref="I60:I122" si="45">IF(J60="Acari","Chelicerata", IF(J60="Scyphozoa","Cnidaria", IF(J60="Anthozoa","Cnidaria",IF(COUNTIF(J60,"*Algae*"),"Prim_prod",IF(COUNTIF(J60,"Plant*"),"Prim_prod",IF(J60="Amphipoda","Crustacea",IF(J60="Tunicata","Tunicata",IF(J60="Appendicularia","Tunicata",IF(J60="Salpidae","Tunicata",IF(K60="Arachnida","Chelicerata",IF(COUNTIF(J60,"*Ascidia*"),"Tunicata",IF(COUNTIF(J60,"*Brachyura*"),"Crustacea",IF(J60="Bryozoa","Bryozoa",IF(J60="Protochonch","Mollusca",IF(J60="Hemichordata","Hemichordata",IF(COUNTIF(J60,"Cephalopoda*"),"Mollusca",IF(J60="Cirripedia","Crustacea",IF(J60="Copepoda","Crustacea",IF(J60="Crinoidea","Echinodermata",IF(COUNTIF(J60,"*Crustacea*"),"Crustacea",IF(J60="Cumacea","Crustacea",IF(J60="Echinoidea","Echinodermata",IF(COUNTIF(J60,"*Fish*"),"Teleostei",IF(J60="Foraminifera","Protozoa",IF(COUNTIF(J60,"*Gastro*"),"Mollusca",IF(J60="Tanaidacea","Crustacea",IF(J60="Holothuridae","Echinodermata",IF(J60="Hydrozoa","Cnidaria",IF(COUNTIF(J60,"*Insecta*"),"Insecta",IF(J60="Isopoda","Crustacea",IF(J60="Limestone_powder","Other",IF(J60="Mollusca","Mollusca",IF(J60="Nematoda","Nematoda",IF(COUNTIF(J60,"*OM*"),"Other",IF(J60="Ophiuridae","Echinodermata",IF(J60="Opisthobranchia","Mollusca",IF(J60="Ostracoda","Crustacea",IF(COUNTIF(J60,"*Pagur*"),"Crustacea",IF(COUNTIF(J60,"*Phanero*"),"Prim_prod",IF(COUNTIF(J60,"*Polych*"),"Annelida",IF(J60="Polyplacophora","Mollusca",IF(COUNTIF(J60,"*Porifera*"),"Porifera",IF(J60="Protochordata","Acraniata",IF(J60="Pycnogonida","Chelicerata",IF(COUNTIF(J60,"*Sand*"),"Other",IF(J60="Scaphopoda","Mollusca",IF(J60="Scleractinia","Cnidaria", IF(J60="Siphonophora","Cnidaria", IF(J60="Seagrass","Prim_prod",IF(COUNTIF(J60,"*Shrimp*"),"Crustacea",IF(COUNTIF(J60,"*Scyllaridae*"),"Crustacea",IF(J60="Siboglinidae","Annelida",IF(J60="Sipunculidae","Sipuncula",IF(COUNTIF(J60,"*Stomato*"),"Crustacea",IF(J60="Precarida","Crustacea",IF(J60="Zoantharia","Cnidaria",IF(J60="Echiura","Annelida",IF(J60="Priapulida","Cephalorynchia",IF(J60="Mysida","Crustacea",IF(J60="Nebaliacea","Crustacea",IF(J60="Ctenophora","Radiata",IF(J60="Cheloniidae","Reptilia",IF(J60="Eggs","Animalia",IF(COUNTIF(J60,"*Bival*"),"Mollusca","Other"))))))))))))))))))))))))))))))))))))))))))))))))))))))))))))))))</f>
        <v>Crustacea</v>
      </c>
      <c r="J60" t="s">
        <v>50</v>
      </c>
      <c r="K60" t="s">
        <v>81</v>
      </c>
      <c r="L60">
        <v>28</v>
      </c>
      <c r="M60">
        <f t="shared" si="2"/>
        <v>0.28000000000000003</v>
      </c>
      <c r="O60">
        <v>14</v>
      </c>
      <c r="P60">
        <v>7</v>
      </c>
      <c r="Q60">
        <f t="shared" ref="Q60:Q66" si="46">O60-P60</f>
        <v>7</v>
      </c>
      <c r="R60">
        <v>230</v>
      </c>
      <c r="S60">
        <v>700</v>
      </c>
      <c r="T60" t="s">
        <v>772</v>
      </c>
    </row>
    <row r="61" spans="1:21" x14ac:dyDescent="0.35">
      <c r="A61" t="s">
        <v>779</v>
      </c>
      <c r="B61" t="s">
        <v>40</v>
      </c>
      <c r="C61" t="s">
        <v>62</v>
      </c>
      <c r="D61" t="s">
        <v>73</v>
      </c>
      <c r="E61" t="s">
        <v>91</v>
      </c>
      <c r="F61" t="s">
        <v>4</v>
      </c>
      <c r="G61" t="str">
        <f t="shared" si="43"/>
        <v>Gymnothorax_sp</v>
      </c>
      <c r="H61" t="str">
        <f t="shared" si="44"/>
        <v>Gymnothorax_sp</v>
      </c>
      <c r="I61" t="str">
        <f t="shared" si="45"/>
        <v>Crustacea</v>
      </c>
      <c r="J61" t="s">
        <v>50</v>
      </c>
      <c r="K61" t="s">
        <v>76</v>
      </c>
      <c r="L61">
        <v>14</v>
      </c>
      <c r="M61">
        <f t="shared" si="2"/>
        <v>0.14000000000000001</v>
      </c>
      <c r="O61">
        <v>14</v>
      </c>
      <c r="P61">
        <v>7</v>
      </c>
      <c r="Q61">
        <f t="shared" si="46"/>
        <v>7</v>
      </c>
      <c r="R61">
        <v>230</v>
      </c>
      <c r="S61">
        <v>700</v>
      </c>
      <c r="T61" t="s">
        <v>772</v>
      </c>
    </row>
    <row r="62" spans="1:21" x14ac:dyDescent="0.35">
      <c r="A62" t="s">
        <v>779</v>
      </c>
      <c r="B62" t="s">
        <v>40</v>
      </c>
      <c r="C62" t="s">
        <v>62</v>
      </c>
      <c r="D62" t="s">
        <v>73</v>
      </c>
      <c r="E62" t="s">
        <v>91</v>
      </c>
      <c r="F62" t="s">
        <v>4</v>
      </c>
      <c r="G62" t="str">
        <f t="shared" si="43"/>
        <v>Gymnothorax_sp</v>
      </c>
      <c r="H62" t="str">
        <f t="shared" si="44"/>
        <v>Gymnothorax_sp</v>
      </c>
      <c r="I62" t="str">
        <f t="shared" si="45"/>
        <v>Teleostei</v>
      </c>
      <c r="J62" t="s">
        <v>34</v>
      </c>
      <c r="K62" t="s">
        <v>35</v>
      </c>
      <c r="L62">
        <v>14</v>
      </c>
      <c r="M62">
        <f t="shared" si="2"/>
        <v>0.14000000000000001</v>
      </c>
      <c r="O62">
        <v>14</v>
      </c>
      <c r="P62">
        <v>7</v>
      </c>
      <c r="Q62">
        <f t="shared" si="46"/>
        <v>7</v>
      </c>
      <c r="R62">
        <v>230</v>
      </c>
      <c r="S62">
        <v>700</v>
      </c>
      <c r="T62" t="s">
        <v>772</v>
      </c>
    </row>
    <row r="63" spans="1:21" x14ac:dyDescent="0.35">
      <c r="A63" t="s">
        <v>779</v>
      </c>
      <c r="B63" t="s">
        <v>40</v>
      </c>
      <c r="C63" t="s">
        <v>62</v>
      </c>
      <c r="D63" t="s">
        <v>73</v>
      </c>
      <c r="E63" t="s">
        <v>91</v>
      </c>
      <c r="F63" t="s">
        <v>4</v>
      </c>
      <c r="G63" t="str">
        <f t="shared" si="43"/>
        <v>Gymnothorax_sp</v>
      </c>
      <c r="H63" t="str">
        <f t="shared" si="44"/>
        <v>Gymnothorax_sp</v>
      </c>
      <c r="I63" t="str">
        <f t="shared" si="45"/>
        <v>Teleostei</v>
      </c>
      <c r="J63" t="s">
        <v>34</v>
      </c>
      <c r="K63" t="s">
        <v>760</v>
      </c>
      <c r="L63">
        <v>14</v>
      </c>
      <c r="M63">
        <f t="shared" si="2"/>
        <v>0.14000000000000001</v>
      </c>
      <c r="O63">
        <v>14</v>
      </c>
      <c r="P63">
        <v>7</v>
      </c>
      <c r="Q63">
        <f t="shared" si="46"/>
        <v>7</v>
      </c>
      <c r="R63">
        <v>230</v>
      </c>
      <c r="S63">
        <v>700</v>
      </c>
      <c r="T63" t="s">
        <v>772</v>
      </c>
    </row>
    <row r="64" spans="1:21" x14ac:dyDescent="0.35">
      <c r="A64" t="s">
        <v>779</v>
      </c>
      <c r="B64" t="s">
        <v>40</v>
      </c>
      <c r="C64" t="s">
        <v>62</v>
      </c>
      <c r="D64" t="s">
        <v>73</v>
      </c>
      <c r="E64" t="s">
        <v>91</v>
      </c>
      <c r="F64" t="s">
        <v>4</v>
      </c>
      <c r="G64" t="str">
        <f t="shared" si="43"/>
        <v>Gymnothorax_sp</v>
      </c>
      <c r="H64" t="str">
        <f t="shared" si="44"/>
        <v>Gymnothorax_sp</v>
      </c>
      <c r="I64" t="str">
        <f t="shared" si="45"/>
        <v>Teleostei</v>
      </c>
      <c r="J64" t="s">
        <v>34</v>
      </c>
      <c r="K64" t="s">
        <v>71</v>
      </c>
      <c r="L64">
        <v>14</v>
      </c>
      <c r="M64">
        <f t="shared" si="2"/>
        <v>0.14000000000000001</v>
      </c>
      <c r="O64">
        <v>14</v>
      </c>
      <c r="P64">
        <v>7</v>
      </c>
      <c r="Q64">
        <f t="shared" si="46"/>
        <v>7</v>
      </c>
      <c r="R64">
        <v>230</v>
      </c>
      <c r="S64">
        <v>700</v>
      </c>
      <c r="T64" t="s">
        <v>772</v>
      </c>
    </row>
    <row r="65" spans="1:20" x14ac:dyDescent="0.35">
      <c r="A65" t="s">
        <v>779</v>
      </c>
      <c r="B65" t="s">
        <v>40</v>
      </c>
      <c r="C65" t="s">
        <v>62</v>
      </c>
      <c r="D65" t="s">
        <v>73</v>
      </c>
      <c r="E65" t="s">
        <v>91</v>
      </c>
      <c r="F65" t="s">
        <v>4</v>
      </c>
      <c r="G65" t="str">
        <f t="shared" si="43"/>
        <v>Gymnothorax_sp</v>
      </c>
      <c r="H65" t="str">
        <f t="shared" si="44"/>
        <v>Gymnothorax_sp</v>
      </c>
      <c r="I65" t="str">
        <f t="shared" si="45"/>
        <v>Protozoa</v>
      </c>
      <c r="J65" t="s">
        <v>61</v>
      </c>
      <c r="K65" t="s">
        <v>117</v>
      </c>
      <c r="L65">
        <v>14</v>
      </c>
      <c r="M65">
        <f t="shared" si="2"/>
        <v>0.14000000000000001</v>
      </c>
      <c r="O65">
        <v>14</v>
      </c>
      <c r="P65">
        <v>7</v>
      </c>
      <c r="Q65">
        <f t="shared" si="46"/>
        <v>7</v>
      </c>
      <c r="R65">
        <v>230</v>
      </c>
      <c r="S65">
        <v>700</v>
      </c>
      <c r="T65" t="s">
        <v>772</v>
      </c>
    </row>
    <row r="66" spans="1:20" x14ac:dyDescent="0.35">
      <c r="A66" t="s">
        <v>779</v>
      </c>
      <c r="B66" t="s">
        <v>121</v>
      </c>
      <c r="C66" t="s">
        <v>62</v>
      </c>
      <c r="D66" t="s">
        <v>118</v>
      </c>
      <c r="E66" t="s">
        <v>119</v>
      </c>
      <c r="F66" t="s">
        <v>120</v>
      </c>
      <c r="G66" t="str">
        <f t="shared" si="43"/>
        <v>Conger_noordzieki</v>
      </c>
      <c r="H66" t="str">
        <f t="shared" si="44"/>
        <v>Conger_noordzieki</v>
      </c>
      <c r="I66" t="str">
        <f t="shared" si="45"/>
        <v>Crustacea</v>
      </c>
      <c r="J66" t="s">
        <v>52</v>
      </c>
      <c r="K66" t="s">
        <v>58</v>
      </c>
      <c r="L66" t="s">
        <v>22</v>
      </c>
      <c r="M66" t="e">
        <f t="shared" si="2"/>
        <v>#VALUE!</v>
      </c>
      <c r="O66">
        <v>6</v>
      </c>
      <c r="P66">
        <v>1</v>
      </c>
      <c r="Q66">
        <f t="shared" si="46"/>
        <v>5</v>
      </c>
      <c r="R66">
        <v>151</v>
      </c>
      <c r="S66">
        <v>620</v>
      </c>
      <c r="T66" t="s">
        <v>772</v>
      </c>
    </row>
    <row r="67" spans="1:20" x14ac:dyDescent="0.35">
      <c r="A67" t="s">
        <v>779</v>
      </c>
      <c r="B67" t="s">
        <v>121</v>
      </c>
      <c r="C67" t="s">
        <v>62</v>
      </c>
      <c r="D67" t="s">
        <v>118</v>
      </c>
      <c r="E67" t="s">
        <v>119</v>
      </c>
      <c r="F67" t="s">
        <v>120</v>
      </c>
      <c r="G67" t="str">
        <f t="shared" ref="G67:G70" si="47">E67&amp;"_"&amp;F67</f>
        <v>Conger_noordzieki</v>
      </c>
      <c r="H67" t="str">
        <f t="shared" si="44"/>
        <v>Conger_noordzieki</v>
      </c>
      <c r="I67" t="str">
        <f t="shared" si="45"/>
        <v>Annelida</v>
      </c>
      <c r="J67" t="s">
        <v>49</v>
      </c>
      <c r="K67" t="s">
        <v>49</v>
      </c>
      <c r="L67" t="s">
        <v>22</v>
      </c>
      <c r="M67" t="e">
        <f t="shared" ref="M67:M130" si="48">L67/100</f>
        <v>#VALUE!</v>
      </c>
      <c r="O67">
        <v>6</v>
      </c>
      <c r="P67">
        <v>1</v>
      </c>
      <c r="Q67">
        <f t="shared" ref="Q67:Q70" si="49">O67-P67</f>
        <v>5</v>
      </c>
      <c r="R67">
        <v>151</v>
      </c>
      <c r="S67">
        <v>620</v>
      </c>
      <c r="T67" t="s">
        <v>772</v>
      </c>
    </row>
    <row r="68" spans="1:20" x14ac:dyDescent="0.35">
      <c r="A68" t="s">
        <v>779</v>
      </c>
      <c r="B68" t="s">
        <v>121</v>
      </c>
      <c r="C68" t="s">
        <v>62</v>
      </c>
      <c r="D68" t="s">
        <v>118</v>
      </c>
      <c r="E68" t="s">
        <v>119</v>
      </c>
      <c r="F68" t="s">
        <v>120</v>
      </c>
      <c r="G68" t="str">
        <f t="shared" si="47"/>
        <v>Conger_noordzieki</v>
      </c>
      <c r="H68" t="str">
        <f t="shared" si="44"/>
        <v>Conger_noordzieki</v>
      </c>
      <c r="I68" t="str">
        <f t="shared" si="45"/>
        <v>Teleostei</v>
      </c>
      <c r="J68" t="s">
        <v>34</v>
      </c>
      <c r="K68" t="s">
        <v>71</v>
      </c>
      <c r="L68" t="s">
        <v>22</v>
      </c>
      <c r="M68" t="e">
        <f t="shared" si="48"/>
        <v>#VALUE!</v>
      </c>
      <c r="O68">
        <v>6</v>
      </c>
      <c r="P68">
        <v>1</v>
      </c>
      <c r="Q68">
        <f t="shared" si="49"/>
        <v>5</v>
      </c>
      <c r="R68">
        <v>151</v>
      </c>
      <c r="S68">
        <v>620</v>
      </c>
      <c r="T68" t="s">
        <v>772</v>
      </c>
    </row>
    <row r="69" spans="1:20" x14ac:dyDescent="0.35">
      <c r="A69" t="s">
        <v>779</v>
      </c>
      <c r="B69" t="s">
        <v>121</v>
      </c>
      <c r="C69" t="s">
        <v>62</v>
      </c>
      <c r="D69" t="s">
        <v>118</v>
      </c>
      <c r="E69" t="s">
        <v>119</v>
      </c>
      <c r="F69" t="s">
        <v>120</v>
      </c>
      <c r="G69" t="str">
        <f t="shared" si="47"/>
        <v>Conger_noordzieki</v>
      </c>
      <c r="H69" t="str">
        <f t="shared" si="44"/>
        <v>Conger_noordzieki</v>
      </c>
      <c r="I69" t="str">
        <f t="shared" si="45"/>
        <v>Teleostei</v>
      </c>
      <c r="J69" t="s">
        <v>34</v>
      </c>
      <c r="K69" t="s">
        <v>122</v>
      </c>
      <c r="L69" t="s">
        <v>22</v>
      </c>
      <c r="M69" t="e">
        <f t="shared" si="48"/>
        <v>#VALUE!</v>
      </c>
      <c r="O69">
        <v>6</v>
      </c>
      <c r="P69">
        <v>1</v>
      </c>
      <c r="Q69">
        <f t="shared" si="49"/>
        <v>5</v>
      </c>
      <c r="R69">
        <v>151</v>
      </c>
      <c r="S69">
        <v>620</v>
      </c>
      <c r="T69" t="s">
        <v>772</v>
      </c>
    </row>
    <row r="70" spans="1:20" x14ac:dyDescent="0.35">
      <c r="A70" t="s">
        <v>779</v>
      </c>
      <c r="B70" t="s">
        <v>93</v>
      </c>
      <c r="C70" t="s">
        <v>62</v>
      </c>
      <c r="D70" t="s">
        <v>123</v>
      </c>
      <c r="E70" t="s">
        <v>124</v>
      </c>
      <c r="F70" t="s">
        <v>125</v>
      </c>
      <c r="G70" t="str">
        <f t="shared" si="47"/>
        <v>Moringua_macrochir</v>
      </c>
      <c r="H70" t="str">
        <f t="shared" si="44"/>
        <v>Moringua_macrochir</v>
      </c>
      <c r="I70" t="str">
        <f t="shared" si="45"/>
        <v>Annelida</v>
      </c>
      <c r="J70" t="s">
        <v>49</v>
      </c>
      <c r="K70" t="s">
        <v>49</v>
      </c>
      <c r="L70">
        <v>60</v>
      </c>
      <c r="M70">
        <f t="shared" si="48"/>
        <v>0.6</v>
      </c>
      <c r="O70">
        <v>22</v>
      </c>
      <c r="P70">
        <v>12</v>
      </c>
      <c r="Q70">
        <f t="shared" si="49"/>
        <v>10</v>
      </c>
      <c r="R70">
        <v>128</v>
      </c>
      <c r="S70">
        <v>260</v>
      </c>
      <c r="T70" t="s">
        <v>772</v>
      </c>
    </row>
    <row r="71" spans="1:20" x14ac:dyDescent="0.35">
      <c r="A71" t="s">
        <v>779</v>
      </c>
      <c r="B71" t="s">
        <v>93</v>
      </c>
      <c r="C71" t="s">
        <v>62</v>
      </c>
      <c r="D71" t="s">
        <v>123</v>
      </c>
      <c r="E71" t="s">
        <v>124</v>
      </c>
      <c r="F71" t="s">
        <v>125</v>
      </c>
      <c r="G71" t="str">
        <f t="shared" ref="G71:G74" si="50">E71&amp;"_"&amp;F71</f>
        <v>Moringua_macrochir</v>
      </c>
      <c r="H71" t="str">
        <f t="shared" si="44"/>
        <v>Moringua_macrochir</v>
      </c>
      <c r="I71" t="str">
        <f t="shared" si="45"/>
        <v>Protozoa</v>
      </c>
      <c r="J71" t="s">
        <v>61</v>
      </c>
      <c r="K71" t="s">
        <v>60</v>
      </c>
      <c r="L71">
        <v>40</v>
      </c>
      <c r="M71">
        <f t="shared" si="48"/>
        <v>0.4</v>
      </c>
      <c r="O71">
        <v>22</v>
      </c>
      <c r="P71">
        <v>12</v>
      </c>
      <c r="Q71">
        <f t="shared" ref="Q71:Q74" si="51">O71-P71</f>
        <v>10</v>
      </c>
      <c r="R71">
        <v>128</v>
      </c>
      <c r="S71">
        <v>260</v>
      </c>
      <c r="T71" t="s">
        <v>772</v>
      </c>
    </row>
    <row r="72" spans="1:20" x14ac:dyDescent="0.35">
      <c r="A72" t="s">
        <v>779</v>
      </c>
      <c r="B72" t="s">
        <v>93</v>
      </c>
      <c r="C72" t="s">
        <v>62</v>
      </c>
      <c r="D72" t="s">
        <v>123</v>
      </c>
      <c r="E72" t="s">
        <v>124</v>
      </c>
      <c r="F72" t="s">
        <v>125</v>
      </c>
      <c r="G72" t="str">
        <f t="shared" si="50"/>
        <v>Moringua_macrochir</v>
      </c>
      <c r="H72" t="str">
        <f t="shared" si="44"/>
        <v>Moringua_macrochir</v>
      </c>
      <c r="I72" t="str">
        <f t="shared" si="45"/>
        <v>Teleostei</v>
      </c>
      <c r="J72" t="s">
        <v>34</v>
      </c>
      <c r="K72" t="s">
        <v>71</v>
      </c>
      <c r="L72">
        <v>10</v>
      </c>
      <c r="M72">
        <f t="shared" si="48"/>
        <v>0.1</v>
      </c>
      <c r="O72">
        <v>22</v>
      </c>
      <c r="P72">
        <v>12</v>
      </c>
      <c r="Q72">
        <f t="shared" si="51"/>
        <v>10</v>
      </c>
      <c r="R72">
        <v>128</v>
      </c>
      <c r="S72">
        <v>260</v>
      </c>
      <c r="T72" t="s">
        <v>772</v>
      </c>
    </row>
    <row r="73" spans="1:20" x14ac:dyDescent="0.35">
      <c r="A73" t="s">
        <v>779</v>
      </c>
      <c r="B73" t="s">
        <v>93</v>
      </c>
      <c r="C73" t="s">
        <v>62</v>
      </c>
      <c r="D73" t="s">
        <v>123</v>
      </c>
      <c r="E73" t="s">
        <v>124</v>
      </c>
      <c r="F73" t="s">
        <v>125</v>
      </c>
      <c r="G73" t="str">
        <f t="shared" si="50"/>
        <v>Moringua_macrochir</v>
      </c>
      <c r="H73" t="str">
        <f t="shared" si="44"/>
        <v>Moringua_macrochir</v>
      </c>
      <c r="I73" t="str">
        <f t="shared" si="45"/>
        <v>Other</v>
      </c>
      <c r="J73" t="s">
        <v>126</v>
      </c>
      <c r="K73" t="s">
        <v>126</v>
      </c>
      <c r="L73">
        <v>30</v>
      </c>
      <c r="M73">
        <f t="shared" si="48"/>
        <v>0.3</v>
      </c>
      <c r="O73">
        <v>22</v>
      </c>
      <c r="P73">
        <v>12</v>
      </c>
      <c r="Q73">
        <f t="shared" si="51"/>
        <v>10</v>
      </c>
      <c r="R73">
        <v>128</v>
      </c>
      <c r="S73">
        <v>260</v>
      </c>
      <c r="T73" t="s">
        <v>772</v>
      </c>
    </row>
    <row r="74" spans="1:20" x14ac:dyDescent="0.35">
      <c r="A74" t="s">
        <v>779</v>
      </c>
      <c r="B74" t="s">
        <v>121</v>
      </c>
      <c r="C74" t="s">
        <v>62</v>
      </c>
      <c r="D74" t="s">
        <v>127</v>
      </c>
      <c r="E74" t="s">
        <v>128</v>
      </c>
      <c r="F74" t="s">
        <v>129</v>
      </c>
      <c r="G74" t="str">
        <f t="shared" si="50"/>
        <v>Synodus_variegatus</v>
      </c>
      <c r="H74" t="str">
        <f t="shared" si="44"/>
        <v>Synodus_variegatus</v>
      </c>
      <c r="I74" t="str">
        <f t="shared" si="45"/>
        <v>Teleostei</v>
      </c>
      <c r="J74" t="s">
        <v>34</v>
      </c>
      <c r="K74" t="s">
        <v>71</v>
      </c>
      <c r="L74">
        <v>71</v>
      </c>
      <c r="M74">
        <f t="shared" si="48"/>
        <v>0.71</v>
      </c>
      <c r="O74">
        <v>17</v>
      </c>
      <c r="P74">
        <v>10</v>
      </c>
      <c r="Q74">
        <f t="shared" si="51"/>
        <v>7</v>
      </c>
      <c r="R74">
        <v>72</v>
      </c>
      <c r="S74">
        <v>220</v>
      </c>
      <c r="T74" t="s">
        <v>772</v>
      </c>
    </row>
    <row r="75" spans="1:20" x14ac:dyDescent="0.35">
      <c r="A75" t="s">
        <v>779</v>
      </c>
      <c r="B75" t="s">
        <v>121</v>
      </c>
      <c r="C75" t="s">
        <v>62</v>
      </c>
      <c r="D75" t="s">
        <v>127</v>
      </c>
      <c r="E75" t="s">
        <v>128</v>
      </c>
      <c r="F75" t="s">
        <v>129</v>
      </c>
      <c r="G75" t="str">
        <f t="shared" ref="G75:G77" si="52">E75&amp;"_"&amp;F75</f>
        <v>Synodus_variegatus</v>
      </c>
      <c r="H75" t="str">
        <f t="shared" si="44"/>
        <v>Synodus_variegatus</v>
      </c>
      <c r="I75" t="str">
        <f t="shared" si="45"/>
        <v>Teleostei</v>
      </c>
      <c r="J75" t="s">
        <v>34</v>
      </c>
      <c r="K75" t="s">
        <v>761</v>
      </c>
      <c r="L75">
        <v>14</v>
      </c>
      <c r="M75">
        <f t="shared" si="48"/>
        <v>0.14000000000000001</v>
      </c>
      <c r="O75">
        <v>17</v>
      </c>
      <c r="P75">
        <v>10</v>
      </c>
      <c r="Q75">
        <f t="shared" ref="Q75:Q77" si="53">O75-P75</f>
        <v>7</v>
      </c>
      <c r="R75">
        <v>72</v>
      </c>
      <c r="S75">
        <v>220</v>
      </c>
      <c r="T75" t="s">
        <v>772</v>
      </c>
    </row>
    <row r="76" spans="1:20" x14ac:dyDescent="0.35">
      <c r="A76" t="s">
        <v>779</v>
      </c>
      <c r="B76" t="s">
        <v>121</v>
      </c>
      <c r="C76" t="s">
        <v>62</v>
      </c>
      <c r="D76" t="s">
        <v>127</v>
      </c>
      <c r="E76" t="s">
        <v>128</v>
      </c>
      <c r="F76" t="s">
        <v>129</v>
      </c>
      <c r="G76" t="str">
        <f t="shared" si="52"/>
        <v>Synodus_variegatus</v>
      </c>
      <c r="H76" t="str">
        <f t="shared" si="44"/>
        <v>Synodus_variegatus</v>
      </c>
      <c r="I76" t="str">
        <f t="shared" si="45"/>
        <v>Teleostei</v>
      </c>
      <c r="J76" t="s">
        <v>34</v>
      </c>
      <c r="K76" t="s">
        <v>762</v>
      </c>
      <c r="L76">
        <v>14</v>
      </c>
      <c r="M76">
        <f t="shared" si="48"/>
        <v>0.14000000000000001</v>
      </c>
      <c r="O76">
        <v>17</v>
      </c>
      <c r="P76">
        <v>10</v>
      </c>
      <c r="Q76">
        <f t="shared" si="53"/>
        <v>7</v>
      </c>
      <c r="R76">
        <v>72</v>
      </c>
      <c r="S76">
        <v>220</v>
      </c>
      <c r="T76" t="s">
        <v>772</v>
      </c>
    </row>
    <row r="77" spans="1:20" x14ac:dyDescent="0.35">
      <c r="A77" t="s">
        <v>779</v>
      </c>
      <c r="B77" t="s">
        <v>53</v>
      </c>
      <c r="C77" t="s">
        <v>62</v>
      </c>
      <c r="D77" t="s">
        <v>127</v>
      </c>
      <c r="E77" t="s">
        <v>130</v>
      </c>
      <c r="F77" t="s">
        <v>131</v>
      </c>
      <c r="G77" t="str">
        <f t="shared" si="52"/>
        <v>Saurida_gracilis</v>
      </c>
      <c r="H77" t="str">
        <f t="shared" si="44"/>
        <v>Saurida_gracilis</v>
      </c>
      <c r="I77" t="str">
        <f t="shared" si="45"/>
        <v>Teleostei</v>
      </c>
      <c r="J77" t="s">
        <v>34</v>
      </c>
      <c r="K77" t="s">
        <v>71</v>
      </c>
      <c r="L77">
        <v>67</v>
      </c>
      <c r="M77">
        <f t="shared" si="48"/>
        <v>0.67</v>
      </c>
      <c r="O77">
        <v>16</v>
      </c>
      <c r="P77">
        <v>4</v>
      </c>
      <c r="Q77">
        <f t="shared" si="53"/>
        <v>12</v>
      </c>
      <c r="R77">
        <v>45</v>
      </c>
      <c r="S77">
        <v>131</v>
      </c>
      <c r="T77" t="s">
        <v>772</v>
      </c>
    </row>
    <row r="78" spans="1:20" x14ac:dyDescent="0.35">
      <c r="A78" t="s">
        <v>779</v>
      </c>
      <c r="B78" t="s">
        <v>53</v>
      </c>
      <c r="C78" t="s">
        <v>62</v>
      </c>
      <c r="D78" t="s">
        <v>127</v>
      </c>
      <c r="E78" t="s">
        <v>130</v>
      </c>
      <c r="F78" t="s">
        <v>131</v>
      </c>
      <c r="G78" t="str">
        <f t="shared" ref="G78:G84" si="54">E78&amp;"_"&amp;F78</f>
        <v>Saurida_gracilis</v>
      </c>
      <c r="H78" t="str">
        <f t="shared" si="44"/>
        <v>Saurida_gracilis</v>
      </c>
      <c r="I78" t="str">
        <f t="shared" si="45"/>
        <v>Teleostei</v>
      </c>
      <c r="J78" t="s">
        <v>34</v>
      </c>
      <c r="K78" t="s">
        <v>132</v>
      </c>
      <c r="L78">
        <v>17</v>
      </c>
      <c r="M78">
        <f t="shared" si="48"/>
        <v>0.17</v>
      </c>
      <c r="O78">
        <v>16</v>
      </c>
      <c r="P78">
        <v>4</v>
      </c>
      <c r="Q78">
        <f t="shared" ref="Q78:Q84" si="55">O78-P78</f>
        <v>12</v>
      </c>
      <c r="R78">
        <v>45</v>
      </c>
      <c r="S78">
        <v>131</v>
      </c>
      <c r="T78" t="s">
        <v>772</v>
      </c>
    </row>
    <row r="79" spans="1:20" x14ac:dyDescent="0.35">
      <c r="A79" t="s">
        <v>779</v>
      </c>
      <c r="B79" t="s">
        <v>53</v>
      </c>
      <c r="C79" t="s">
        <v>62</v>
      </c>
      <c r="D79" t="s">
        <v>127</v>
      </c>
      <c r="E79" t="s">
        <v>130</v>
      </c>
      <c r="F79" t="s">
        <v>131</v>
      </c>
      <c r="G79" t="str">
        <f t="shared" si="54"/>
        <v>Saurida_gracilis</v>
      </c>
      <c r="H79" t="str">
        <f t="shared" si="44"/>
        <v>Saurida_gracilis</v>
      </c>
      <c r="I79" t="str">
        <f t="shared" si="45"/>
        <v>Teleostei</v>
      </c>
      <c r="J79" t="s">
        <v>34</v>
      </c>
      <c r="K79" t="s">
        <v>336</v>
      </c>
      <c r="L79">
        <v>8</v>
      </c>
      <c r="M79">
        <f t="shared" si="48"/>
        <v>0.08</v>
      </c>
      <c r="O79">
        <v>16</v>
      </c>
      <c r="P79">
        <v>4</v>
      </c>
      <c r="Q79">
        <f t="shared" si="55"/>
        <v>12</v>
      </c>
      <c r="R79">
        <v>45</v>
      </c>
      <c r="S79">
        <v>131</v>
      </c>
      <c r="T79" t="s">
        <v>772</v>
      </c>
    </row>
    <row r="80" spans="1:20" x14ac:dyDescent="0.35">
      <c r="A80" t="s">
        <v>779</v>
      </c>
      <c r="B80" t="s">
        <v>53</v>
      </c>
      <c r="C80" t="s">
        <v>62</v>
      </c>
      <c r="D80" t="s">
        <v>127</v>
      </c>
      <c r="E80" t="s">
        <v>130</v>
      </c>
      <c r="F80" t="s">
        <v>131</v>
      </c>
      <c r="G80" t="str">
        <f t="shared" si="54"/>
        <v>Saurida_gracilis</v>
      </c>
      <c r="H80" t="str">
        <f t="shared" si="44"/>
        <v>Saurida_gracilis</v>
      </c>
      <c r="I80" t="str">
        <f t="shared" si="45"/>
        <v>Teleostei</v>
      </c>
      <c r="J80" t="s">
        <v>34</v>
      </c>
      <c r="K80" t="s">
        <v>289</v>
      </c>
      <c r="L80">
        <v>8</v>
      </c>
      <c r="M80">
        <f t="shared" si="48"/>
        <v>0.08</v>
      </c>
      <c r="O80">
        <v>16</v>
      </c>
      <c r="P80">
        <v>4</v>
      </c>
      <c r="Q80">
        <f t="shared" si="55"/>
        <v>12</v>
      </c>
      <c r="R80">
        <v>45</v>
      </c>
      <c r="S80">
        <v>131</v>
      </c>
      <c r="T80" t="s">
        <v>772</v>
      </c>
    </row>
    <row r="81" spans="1:20" x14ac:dyDescent="0.35">
      <c r="A81" t="s">
        <v>779</v>
      </c>
      <c r="B81" t="s">
        <v>53</v>
      </c>
      <c r="C81" t="s">
        <v>62</v>
      </c>
      <c r="D81" t="s">
        <v>127</v>
      </c>
      <c r="E81" t="s">
        <v>130</v>
      </c>
      <c r="F81" t="s">
        <v>131</v>
      </c>
      <c r="G81" t="str">
        <f t="shared" si="54"/>
        <v>Saurida_gracilis</v>
      </c>
      <c r="H81" t="str">
        <f t="shared" si="44"/>
        <v>Saurida_gracilis</v>
      </c>
      <c r="I81" t="str">
        <f t="shared" si="45"/>
        <v>Teleostei</v>
      </c>
      <c r="J81" t="s">
        <v>34</v>
      </c>
      <c r="K81" t="s">
        <v>133</v>
      </c>
      <c r="L81">
        <v>8</v>
      </c>
      <c r="M81">
        <f t="shared" si="48"/>
        <v>0.08</v>
      </c>
      <c r="O81">
        <v>16</v>
      </c>
      <c r="P81">
        <v>4</v>
      </c>
      <c r="Q81">
        <f t="shared" si="55"/>
        <v>12</v>
      </c>
      <c r="R81">
        <v>45</v>
      </c>
      <c r="S81">
        <v>131</v>
      </c>
      <c r="T81" t="s">
        <v>772</v>
      </c>
    </row>
    <row r="82" spans="1:20" x14ac:dyDescent="0.35">
      <c r="A82" t="s">
        <v>779</v>
      </c>
      <c r="B82" t="s">
        <v>25</v>
      </c>
      <c r="C82" t="s">
        <v>62</v>
      </c>
      <c r="D82" t="s">
        <v>134</v>
      </c>
      <c r="E82" t="s">
        <v>135</v>
      </c>
      <c r="F82" t="s">
        <v>136</v>
      </c>
      <c r="G82" t="str">
        <f t="shared" si="54"/>
        <v>Strongylura_gigantea</v>
      </c>
      <c r="H82" t="s">
        <v>137</v>
      </c>
      <c r="I82" t="s">
        <v>22</v>
      </c>
      <c r="J82" t="s">
        <v>22</v>
      </c>
      <c r="K82" t="s">
        <v>22</v>
      </c>
      <c r="L82" t="s">
        <v>22</v>
      </c>
      <c r="M82" t="e">
        <f t="shared" si="48"/>
        <v>#VALUE!</v>
      </c>
      <c r="O82">
        <v>2</v>
      </c>
      <c r="P82">
        <v>2</v>
      </c>
      <c r="Q82">
        <f t="shared" si="55"/>
        <v>0</v>
      </c>
      <c r="R82">
        <v>840</v>
      </c>
      <c r="S82">
        <v>1030</v>
      </c>
      <c r="T82" t="s">
        <v>772</v>
      </c>
    </row>
    <row r="83" spans="1:20" x14ac:dyDescent="0.35">
      <c r="A83" t="s">
        <v>779</v>
      </c>
      <c r="B83" t="s">
        <v>53</v>
      </c>
      <c r="C83" t="s">
        <v>62</v>
      </c>
      <c r="D83" t="s">
        <v>134</v>
      </c>
      <c r="E83" t="s">
        <v>135</v>
      </c>
      <c r="F83" t="s">
        <v>138</v>
      </c>
      <c r="G83" t="str">
        <f t="shared" si="54"/>
        <v>Strongylura_incisa</v>
      </c>
      <c r="H83" t="str">
        <f>G83</f>
        <v>Strongylura_incisa</v>
      </c>
      <c r="I83" t="str">
        <f t="shared" si="45"/>
        <v>Teleostei</v>
      </c>
      <c r="J83" t="s">
        <v>34</v>
      </c>
      <c r="K83" t="s">
        <v>289</v>
      </c>
      <c r="L83">
        <v>100</v>
      </c>
      <c r="M83">
        <f t="shared" si="48"/>
        <v>1</v>
      </c>
      <c r="O83">
        <v>1</v>
      </c>
      <c r="P83">
        <v>0</v>
      </c>
      <c r="Q83">
        <f t="shared" si="55"/>
        <v>1</v>
      </c>
      <c r="R83">
        <v>143</v>
      </c>
      <c r="S83">
        <v>143</v>
      </c>
      <c r="T83" t="s">
        <v>772</v>
      </c>
    </row>
    <row r="84" spans="1:20" x14ac:dyDescent="0.35">
      <c r="A84" t="s">
        <v>779</v>
      </c>
      <c r="B84" t="s">
        <v>142</v>
      </c>
      <c r="C84" t="s">
        <v>62</v>
      </c>
      <c r="D84" t="s">
        <v>139</v>
      </c>
      <c r="E84" t="s">
        <v>140</v>
      </c>
      <c r="F84" t="s">
        <v>141</v>
      </c>
      <c r="G84" t="str">
        <f t="shared" si="54"/>
        <v>Hyporhamphus_laticeps</v>
      </c>
      <c r="H84" t="str">
        <f>G84</f>
        <v>Hyporhamphus_laticeps</v>
      </c>
      <c r="I84" t="str">
        <f t="shared" si="45"/>
        <v>Teleostei</v>
      </c>
      <c r="J84" t="s">
        <v>34</v>
      </c>
      <c r="K84" t="s">
        <v>143</v>
      </c>
      <c r="L84">
        <v>47</v>
      </c>
      <c r="M84">
        <f t="shared" si="48"/>
        <v>0.47</v>
      </c>
      <c r="O84">
        <v>20</v>
      </c>
      <c r="P84">
        <v>1</v>
      </c>
      <c r="Q84">
        <f t="shared" si="55"/>
        <v>19</v>
      </c>
      <c r="R84">
        <v>215</v>
      </c>
      <c r="S84">
        <v>320</v>
      </c>
      <c r="T84" t="s">
        <v>772</v>
      </c>
    </row>
    <row r="85" spans="1:20" x14ac:dyDescent="0.35">
      <c r="A85" t="s">
        <v>779</v>
      </c>
      <c r="B85" t="s">
        <v>142</v>
      </c>
      <c r="C85" t="s">
        <v>62</v>
      </c>
      <c r="D85" t="s">
        <v>139</v>
      </c>
      <c r="E85" t="s">
        <v>140</v>
      </c>
      <c r="F85" t="s">
        <v>141</v>
      </c>
      <c r="G85" t="str">
        <f t="shared" ref="G85:G90" si="56">E85&amp;"_"&amp;F85</f>
        <v>Hyporhamphus_laticeps</v>
      </c>
      <c r="H85" t="str">
        <f t="shared" ref="H85:H116" si="57">G85</f>
        <v>Hyporhamphus_laticeps</v>
      </c>
      <c r="I85" t="str">
        <f t="shared" si="45"/>
        <v>Crustacea</v>
      </c>
      <c r="J85" t="s">
        <v>52</v>
      </c>
      <c r="K85" t="s">
        <v>46</v>
      </c>
      <c r="L85">
        <v>21</v>
      </c>
      <c r="M85">
        <f t="shared" si="48"/>
        <v>0.21</v>
      </c>
      <c r="O85">
        <v>20</v>
      </c>
      <c r="P85">
        <v>1</v>
      </c>
      <c r="Q85">
        <f t="shared" ref="Q85:Q90" si="58">O85-P85</f>
        <v>19</v>
      </c>
      <c r="R85">
        <v>215</v>
      </c>
      <c r="S85">
        <v>320</v>
      </c>
      <c r="T85" t="s">
        <v>772</v>
      </c>
    </row>
    <row r="86" spans="1:20" x14ac:dyDescent="0.35">
      <c r="A86" t="s">
        <v>779</v>
      </c>
      <c r="B86" t="s">
        <v>142</v>
      </c>
      <c r="C86" t="s">
        <v>62</v>
      </c>
      <c r="D86" t="s">
        <v>139</v>
      </c>
      <c r="E86" t="s">
        <v>140</v>
      </c>
      <c r="F86" t="s">
        <v>141</v>
      </c>
      <c r="G86" t="str">
        <f t="shared" si="56"/>
        <v>Hyporhamphus_laticeps</v>
      </c>
      <c r="H86" t="str">
        <f t="shared" si="57"/>
        <v>Hyporhamphus_laticeps</v>
      </c>
      <c r="I86" t="str">
        <f t="shared" si="45"/>
        <v>Crustacea</v>
      </c>
      <c r="J86" t="s">
        <v>144</v>
      </c>
      <c r="K86" t="s">
        <v>144</v>
      </c>
      <c r="L86">
        <v>15</v>
      </c>
      <c r="M86">
        <f t="shared" si="48"/>
        <v>0.15</v>
      </c>
      <c r="O86">
        <v>20</v>
      </c>
      <c r="P86">
        <v>1</v>
      </c>
      <c r="Q86">
        <f t="shared" si="58"/>
        <v>19</v>
      </c>
      <c r="R86">
        <v>215</v>
      </c>
      <c r="S86">
        <v>320</v>
      </c>
      <c r="T86" t="s">
        <v>772</v>
      </c>
    </row>
    <row r="87" spans="1:20" x14ac:dyDescent="0.35">
      <c r="A87" t="s">
        <v>779</v>
      </c>
      <c r="B87" t="s">
        <v>142</v>
      </c>
      <c r="C87" t="s">
        <v>62</v>
      </c>
      <c r="D87" t="s">
        <v>139</v>
      </c>
      <c r="E87" t="s">
        <v>140</v>
      </c>
      <c r="F87" t="s">
        <v>141</v>
      </c>
      <c r="G87" t="str">
        <f t="shared" si="56"/>
        <v>Hyporhamphus_laticeps</v>
      </c>
      <c r="H87" t="str">
        <f t="shared" si="57"/>
        <v>Hyporhamphus_laticeps</v>
      </c>
      <c r="I87" t="str">
        <f t="shared" si="45"/>
        <v>Crustacea</v>
      </c>
      <c r="J87" t="s">
        <v>52</v>
      </c>
      <c r="K87" t="s">
        <v>58</v>
      </c>
      <c r="L87">
        <v>10</v>
      </c>
      <c r="M87">
        <f t="shared" si="48"/>
        <v>0.1</v>
      </c>
      <c r="O87">
        <v>20</v>
      </c>
      <c r="P87">
        <v>1</v>
      </c>
      <c r="Q87">
        <f t="shared" si="58"/>
        <v>19</v>
      </c>
      <c r="R87">
        <v>215</v>
      </c>
      <c r="S87">
        <v>320</v>
      </c>
      <c r="T87" t="s">
        <v>772</v>
      </c>
    </row>
    <row r="88" spans="1:20" x14ac:dyDescent="0.35">
      <c r="A88" t="s">
        <v>779</v>
      </c>
      <c r="B88" t="s">
        <v>142</v>
      </c>
      <c r="C88" t="s">
        <v>62</v>
      </c>
      <c r="D88" t="s">
        <v>139</v>
      </c>
      <c r="E88" t="s">
        <v>140</v>
      </c>
      <c r="F88" t="s">
        <v>141</v>
      </c>
      <c r="G88" t="str">
        <f t="shared" si="56"/>
        <v>Hyporhamphus_laticeps</v>
      </c>
      <c r="H88" t="str">
        <f t="shared" si="57"/>
        <v>Hyporhamphus_laticeps</v>
      </c>
      <c r="I88" t="str">
        <f t="shared" si="45"/>
        <v>Crustacea</v>
      </c>
      <c r="J88" t="s">
        <v>50</v>
      </c>
      <c r="K88" t="s">
        <v>51</v>
      </c>
      <c r="L88">
        <v>5</v>
      </c>
      <c r="M88">
        <f t="shared" si="48"/>
        <v>0.05</v>
      </c>
      <c r="O88">
        <v>20</v>
      </c>
      <c r="P88">
        <v>1</v>
      </c>
      <c r="Q88">
        <f t="shared" si="58"/>
        <v>19</v>
      </c>
      <c r="R88">
        <v>215</v>
      </c>
      <c r="S88">
        <v>320</v>
      </c>
      <c r="T88" t="s">
        <v>772</v>
      </c>
    </row>
    <row r="89" spans="1:20" x14ac:dyDescent="0.35">
      <c r="A89" t="s">
        <v>779</v>
      </c>
      <c r="B89" t="s">
        <v>142</v>
      </c>
      <c r="C89" t="s">
        <v>62</v>
      </c>
      <c r="D89" t="s">
        <v>139</v>
      </c>
      <c r="E89" t="s">
        <v>140</v>
      </c>
      <c r="F89" t="s">
        <v>141</v>
      </c>
      <c r="G89" t="str">
        <f t="shared" si="56"/>
        <v>Hyporhamphus_laticeps</v>
      </c>
      <c r="H89" t="str">
        <f t="shared" si="57"/>
        <v>Hyporhamphus_laticeps</v>
      </c>
      <c r="I89" t="str">
        <f t="shared" si="45"/>
        <v>Annelida</v>
      </c>
      <c r="J89" t="s">
        <v>49</v>
      </c>
      <c r="K89" t="s">
        <v>49</v>
      </c>
      <c r="L89">
        <v>26</v>
      </c>
      <c r="M89">
        <f t="shared" si="48"/>
        <v>0.26</v>
      </c>
      <c r="O89">
        <v>20</v>
      </c>
      <c r="P89">
        <v>1</v>
      </c>
      <c r="Q89">
        <f t="shared" si="58"/>
        <v>19</v>
      </c>
      <c r="R89">
        <v>215</v>
      </c>
      <c r="S89">
        <v>320</v>
      </c>
      <c r="T89" t="s">
        <v>772</v>
      </c>
    </row>
    <row r="90" spans="1:20" x14ac:dyDescent="0.35">
      <c r="A90" t="s">
        <v>779</v>
      </c>
      <c r="B90" t="s">
        <v>53</v>
      </c>
      <c r="C90" t="s">
        <v>62</v>
      </c>
      <c r="D90" t="s">
        <v>139</v>
      </c>
      <c r="E90" t="s">
        <v>140</v>
      </c>
      <c r="F90" t="s">
        <v>145</v>
      </c>
      <c r="G90" t="str">
        <f t="shared" si="56"/>
        <v>Hyporhamphus_affinis</v>
      </c>
      <c r="H90" t="str">
        <f t="shared" si="57"/>
        <v>Hyporhamphus_affinis</v>
      </c>
      <c r="I90" t="str">
        <f t="shared" si="45"/>
        <v>Crustacea</v>
      </c>
      <c r="J90" t="s">
        <v>42</v>
      </c>
      <c r="K90" t="s">
        <v>42</v>
      </c>
      <c r="L90">
        <v>30</v>
      </c>
      <c r="M90">
        <f t="shared" si="48"/>
        <v>0.3</v>
      </c>
      <c r="O90">
        <v>16</v>
      </c>
      <c r="P90">
        <v>3</v>
      </c>
      <c r="Q90">
        <f t="shared" si="58"/>
        <v>13</v>
      </c>
      <c r="R90" t="s">
        <v>22</v>
      </c>
      <c r="S90" t="s">
        <v>22</v>
      </c>
      <c r="T90" t="s">
        <v>772</v>
      </c>
    </row>
    <row r="91" spans="1:20" x14ac:dyDescent="0.35">
      <c r="A91" t="s">
        <v>779</v>
      </c>
      <c r="B91" t="s">
        <v>53</v>
      </c>
      <c r="C91" t="s">
        <v>62</v>
      </c>
      <c r="D91" t="s">
        <v>139</v>
      </c>
      <c r="E91" t="s">
        <v>140</v>
      </c>
      <c r="F91" t="s">
        <v>145</v>
      </c>
      <c r="G91" t="str">
        <f t="shared" ref="G91:G97" si="59">E91&amp;"_"&amp;F91</f>
        <v>Hyporhamphus_affinis</v>
      </c>
      <c r="H91" t="str">
        <f t="shared" si="57"/>
        <v>Hyporhamphus_affinis</v>
      </c>
      <c r="I91" t="str">
        <f t="shared" si="45"/>
        <v>Crustacea</v>
      </c>
      <c r="J91" t="s">
        <v>50</v>
      </c>
      <c r="K91" t="s">
        <v>51</v>
      </c>
      <c r="L91">
        <v>23</v>
      </c>
      <c r="M91">
        <f t="shared" si="48"/>
        <v>0.23</v>
      </c>
      <c r="O91">
        <v>16</v>
      </c>
      <c r="P91">
        <v>3</v>
      </c>
      <c r="Q91">
        <f t="shared" ref="Q91:Q97" si="60">O91-P91</f>
        <v>13</v>
      </c>
      <c r="R91" t="s">
        <v>22</v>
      </c>
      <c r="S91" t="s">
        <v>22</v>
      </c>
      <c r="T91" t="s">
        <v>772</v>
      </c>
    </row>
    <row r="92" spans="1:20" x14ac:dyDescent="0.35">
      <c r="A92" t="s">
        <v>779</v>
      </c>
      <c r="B92" t="s">
        <v>53</v>
      </c>
      <c r="C92" t="s">
        <v>62</v>
      </c>
      <c r="D92" t="s">
        <v>139</v>
      </c>
      <c r="E92" t="s">
        <v>140</v>
      </c>
      <c r="F92" t="s">
        <v>145</v>
      </c>
      <c r="G92" t="str">
        <f t="shared" si="59"/>
        <v>Hyporhamphus_affinis</v>
      </c>
      <c r="H92" t="str">
        <f t="shared" si="57"/>
        <v>Hyporhamphus_affinis</v>
      </c>
      <c r="I92" t="str">
        <f t="shared" si="45"/>
        <v>Crustacea</v>
      </c>
      <c r="J92" t="s">
        <v>50</v>
      </c>
      <c r="K92" t="s">
        <v>90</v>
      </c>
      <c r="L92">
        <v>15</v>
      </c>
      <c r="M92">
        <f t="shared" si="48"/>
        <v>0.15</v>
      </c>
      <c r="O92">
        <v>16</v>
      </c>
      <c r="P92">
        <v>3</v>
      </c>
      <c r="Q92">
        <f t="shared" si="60"/>
        <v>13</v>
      </c>
      <c r="R92" t="s">
        <v>22</v>
      </c>
      <c r="S92" t="s">
        <v>22</v>
      </c>
      <c r="T92" t="s">
        <v>772</v>
      </c>
    </row>
    <row r="93" spans="1:20" x14ac:dyDescent="0.35">
      <c r="A93" t="s">
        <v>779</v>
      </c>
      <c r="B93" t="s">
        <v>53</v>
      </c>
      <c r="C93" t="s">
        <v>62</v>
      </c>
      <c r="D93" t="s">
        <v>139</v>
      </c>
      <c r="E93" t="s">
        <v>140</v>
      </c>
      <c r="F93" t="s">
        <v>145</v>
      </c>
      <c r="G93" t="str">
        <f t="shared" si="59"/>
        <v>Hyporhamphus_affinis</v>
      </c>
      <c r="H93" t="str">
        <f t="shared" si="57"/>
        <v>Hyporhamphus_affinis</v>
      </c>
      <c r="I93" t="str">
        <f t="shared" si="45"/>
        <v>Teleostei</v>
      </c>
      <c r="J93" t="s">
        <v>34</v>
      </c>
      <c r="K93" t="s">
        <v>71</v>
      </c>
      <c r="L93">
        <v>30</v>
      </c>
      <c r="M93">
        <f t="shared" si="48"/>
        <v>0.3</v>
      </c>
      <c r="O93">
        <v>16</v>
      </c>
      <c r="P93">
        <v>3</v>
      </c>
      <c r="Q93">
        <f t="shared" si="60"/>
        <v>13</v>
      </c>
      <c r="R93" t="s">
        <v>22</v>
      </c>
      <c r="S93" t="s">
        <v>22</v>
      </c>
      <c r="T93" t="s">
        <v>772</v>
      </c>
    </row>
    <row r="94" spans="1:20" x14ac:dyDescent="0.35">
      <c r="A94" t="s">
        <v>779</v>
      </c>
      <c r="B94" t="s">
        <v>53</v>
      </c>
      <c r="C94" t="s">
        <v>62</v>
      </c>
      <c r="D94" t="s">
        <v>139</v>
      </c>
      <c r="E94" t="s">
        <v>140</v>
      </c>
      <c r="F94" t="s">
        <v>145</v>
      </c>
      <c r="G94" t="str">
        <f t="shared" si="59"/>
        <v>Hyporhamphus_affinis</v>
      </c>
      <c r="H94" t="str">
        <f t="shared" si="57"/>
        <v>Hyporhamphus_affinis</v>
      </c>
      <c r="I94" t="str">
        <f t="shared" si="45"/>
        <v>Protozoa</v>
      </c>
      <c r="J94" t="s">
        <v>61</v>
      </c>
      <c r="K94" t="s">
        <v>61</v>
      </c>
      <c r="L94">
        <v>30</v>
      </c>
      <c r="M94">
        <f t="shared" si="48"/>
        <v>0.3</v>
      </c>
      <c r="O94">
        <v>16</v>
      </c>
      <c r="P94">
        <v>3</v>
      </c>
      <c r="Q94">
        <f t="shared" si="60"/>
        <v>13</v>
      </c>
      <c r="R94" t="s">
        <v>22</v>
      </c>
      <c r="S94" t="s">
        <v>22</v>
      </c>
      <c r="T94" t="s">
        <v>772</v>
      </c>
    </row>
    <row r="95" spans="1:20" x14ac:dyDescent="0.35">
      <c r="A95" t="s">
        <v>779</v>
      </c>
      <c r="B95" t="s">
        <v>53</v>
      </c>
      <c r="C95" t="s">
        <v>62</v>
      </c>
      <c r="D95" t="s">
        <v>139</v>
      </c>
      <c r="E95" t="s">
        <v>140</v>
      </c>
      <c r="F95" t="s">
        <v>145</v>
      </c>
      <c r="G95" t="str">
        <f t="shared" si="59"/>
        <v>Hyporhamphus_affinis</v>
      </c>
      <c r="H95" t="str">
        <f t="shared" si="57"/>
        <v>Hyporhamphus_affinis</v>
      </c>
      <c r="I95" t="str">
        <f t="shared" si="45"/>
        <v>Mollusca</v>
      </c>
      <c r="J95" t="s">
        <v>147</v>
      </c>
      <c r="K95" t="s">
        <v>146</v>
      </c>
      <c r="L95">
        <v>8</v>
      </c>
      <c r="M95">
        <f t="shared" si="48"/>
        <v>0.08</v>
      </c>
      <c r="O95">
        <v>16</v>
      </c>
      <c r="P95">
        <v>3</v>
      </c>
      <c r="Q95">
        <f t="shared" si="60"/>
        <v>13</v>
      </c>
      <c r="R95" t="s">
        <v>22</v>
      </c>
      <c r="S95" t="s">
        <v>22</v>
      </c>
      <c r="T95" t="s">
        <v>772</v>
      </c>
    </row>
    <row r="96" spans="1:20" x14ac:dyDescent="0.35">
      <c r="A96" t="s">
        <v>779</v>
      </c>
      <c r="B96" t="s">
        <v>53</v>
      </c>
      <c r="C96" t="s">
        <v>62</v>
      </c>
      <c r="D96" t="s">
        <v>139</v>
      </c>
      <c r="E96" t="s">
        <v>140</v>
      </c>
      <c r="F96" t="s">
        <v>145</v>
      </c>
      <c r="G96" t="str">
        <f t="shared" si="59"/>
        <v>Hyporhamphus_affinis</v>
      </c>
      <c r="H96" t="str">
        <f t="shared" si="57"/>
        <v>Hyporhamphus_affinis</v>
      </c>
      <c r="I96" t="str">
        <f t="shared" si="45"/>
        <v>Other</v>
      </c>
      <c r="J96" t="s">
        <v>112</v>
      </c>
      <c r="K96" t="s">
        <v>112</v>
      </c>
      <c r="L96">
        <v>23</v>
      </c>
      <c r="M96">
        <f t="shared" si="48"/>
        <v>0.23</v>
      </c>
      <c r="O96">
        <v>16</v>
      </c>
      <c r="P96">
        <v>3</v>
      </c>
      <c r="Q96">
        <f t="shared" si="60"/>
        <v>13</v>
      </c>
      <c r="R96" t="s">
        <v>22</v>
      </c>
      <c r="S96" t="s">
        <v>22</v>
      </c>
      <c r="T96" t="s">
        <v>772</v>
      </c>
    </row>
    <row r="97" spans="1:20" x14ac:dyDescent="0.35">
      <c r="A97" t="s">
        <v>779</v>
      </c>
      <c r="B97" t="s">
        <v>121</v>
      </c>
      <c r="C97" t="s">
        <v>62</v>
      </c>
      <c r="D97" t="s">
        <v>148</v>
      </c>
      <c r="E97" t="s">
        <v>149</v>
      </c>
      <c r="F97" t="s">
        <v>150</v>
      </c>
      <c r="G97" t="str">
        <f t="shared" si="59"/>
        <v>Bothus_mancus</v>
      </c>
      <c r="H97" t="str">
        <f t="shared" si="57"/>
        <v>Bothus_mancus</v>
      </c>
      <c r="I97" t="str">
        <f t="shared" si="45"/>
        <v>Teleostei</v>
      </c>
      <c r="J97" t="s">
        <v>34</v>
      </c>
      <c r="K97" t="s">
        <v>100</v>
      </c>
      <c r="L97">
        <v>21</v>
      </c>
      <c r="M97">
        <f t="shared" si="48"/>
        <v>0.21</v>
      </c>
      <c r="O97">
        <v>23</v>
      </c>
      <c r="P97">
        <v>4</v>
      </c>
      <c r="Q97">
        <f t="shared" si="60"/>
        <v>19</v>
      </c>
      <c r="R97">
        <v>97</v>
      </c>
      <c r="S97">
        <v>300</v>
      </c>
      <c r="T97" t="s">
        <v>772</v>
      </c>
    </row>
    <row r="98" spans="1:20" x14ac:dyDescent="0.35">
      <c r="A98" t="s">
        <v>779</v>
      </c>
      <c r="B98" t="s">
        <v>121</v>
      </c>
      <c r="C98" t="s">
        <v>62</v>
      </c>
      <c r="D98" t="s">
        <v>148</v>
      </c>
      <c r="E98" t="s">
        <v>149</v>
      </c>
      <c r="F98" t="s">
        <v>150</v>
      </c>
      <c r="G98" t="str">
        <f t="shared" ref="G98:G117" si="61">E98&amp;"_"&amp;F98</f>
        <v>Bothus_mancus</v>
      </c>
      <c r="H98" t="str">
        <f t="shared" si="57"/>
        <v>Bothus_mancus</v>
      </c>
      <c r="I98" t="str">
        <f t="shared" si="45"/>
        <v>Teleostei</v>
      </c>
      <c r="J98" t="s">
        <v>34</v>
      </c>
      <c r="K98" t="s">
        <v>71</v>
      </c>
      <c r="L98">
        <v>21</v>
      </c>
      <c r="M98">
        <f t="shared" si="48"/>
        <v>0.21</v>
      </c>
      <c r="O98">
        <v>23</v>
      </c>
      <c r="P98">
        <v>4</v>
      </c>
      <c r="Q98">
        <f t="shared" ref="Q98:Q117" si="62">O98-P98</f>
        <v>19</v>
      </c>
      <c r="R98">
        <v>97</v>
      </c>
      <c r="S98">
        <v>300</v>
      </c>
      <c r="T98" t="s">
        <v>772</v>
      </c>
    </row>
    <row r="99" spans="1:20" x14ac:dyDescent="0.35">
      <c r="A99" t="s">
        <v>779</v>
      </c>
      <c r="B99" t="s">
        <v>121</v>
      </c>
      <c r="C99" t="s">
        <v>62</v>
      </c>
      <c r="D99" t="s">
        <v>148</v>
      </c>
      <c r="E99" t="s">
        <v>149</v>
      </c>
      <c r="F99" t="s">
        <v>150</v>
      </c>
      <c r="G99" t="str">
        <f t="shared" si="61"/>
        <v>Bothus_mancus</v>
      </c>
      <c r="H99" t="str">
        <f t="shared" si="57"/>
        <v>Bothus_mancus</v>
      </c>
      <c r="I99" t="str">
        <f t="shared" si="45"/>
        <v>Teleostei</v>
      </c>
      <c r="J99" t="s">
        <v>34</v>
      </c>
      <c r="K99" t="s">
        <v>763</v>
      </c>
      <c r="L99">
        <v>10</v>
      </c>
      <c r="M99">
        <f t="shared" si="48"/>
        <v>0.1</v>
      </c>
      <c r="O99">
        <v>23</v>
      </c>
      <c r="P99">
        <v>4</v>
      </c>
      <c r="Q99">
        <f t="shared" si="62"/>
        <v>19</v>
      </c>
      <c r="R99">
        <v>97</v>
      </c>
      <c r="S99">
        <v>300</v>
      </c>
      <c r="T99" t="s">
        <v>772</v>
      </c>
    </row>
    <row r="100" spans="1:20" x14ac:dyDescent="0.35">
      <c r="A100" t="s">
        <v>779</v>
      </c>
      <c r="B100" t="s">
        <v>121</v>
      </c>
      <c r="C100" t="s">
        <v>62</v>
      </c>
      <c r="D100" t="s">
        <v>148</v>
      </c>
      <c r="E100" t="s">
        <v>149</v>
      </c>
      <c r="F100" t="s">
        <v>150</v>
      </c>
      <c r="G100" t="str">
        <f t="shared" si="61"/>
        <v>Bothus_mancus</v>
      </c>
      <c r="H100" t="str">
        <f t="shared" si="57"/>
        <v>Bothus_mancus</v>
      </c>
      <c r="I100" t="str">
        <f t="shared" si="45"/>
        <v>Teleostei</v>
      </c>
      <c r="J100" t="s">
        <v>34</v>
      </c>
      <c r="K100" t="s">
        <v>151</v>
      </c>
      <c r="L100">
        <v>10</v>
      </c>
      <c r="M100">
        <f t="shared" si="48"/>
        <v>0.1</v>
      </c>
      <c r="O100">
        <v>23</v>
      </c>
      <c r="P100">
        <v>4</v>
      </c>
      <c r="Q100">
        <f t="shared" si="62"/>
        <v>19</v>
      </c>
      <c r="R100">
        <v>97</v>
      </c>
      <c r="S100">
        <v>300</v>
      </c>
      <c r="T100" t="s">
        <v>772</v>
      </c>
    </row>
    <row r="101" spans="1:20" x14ac:dyDescent="0.35">
      <c r="A101" t="s">
        <v>779</v>
      </c>
      <c r="B101" t="s">
        <v>121</v>
      </c>
      <c r="C101" t="s">
        <v>62</v>
      </c>
      <c r="D101" t="s">
        <v>148</v>
      </c>
      <c r="E101" t="s">
        <v>149</v>
      </c>
      <c r="F101" t="s">
        <v>150</v>
      </c>
      <c r="G101" t="str">
        <f t="shared" si="61"/>
        <v>Bothus_mancus</v>
      </c>
      <c r="H101" t="str">
        <f t="shared" si="57"/>
        <v>Bothus_mancus</v>
      </c>
      <c r="I101" t="str">
        <f t="shared" si="45"/>
        <v>Teleostei</v>
      </c>
      <c r="J101" t="s">
        <v>34</v>
      </c>
      <c r="K101" t="s">
        <v>106</v>
      </c>
      <c r="L101">
        <v>10</v>
      </c>
      <c r="M101">
        <f t="shared" si="48"/>
        <v>0.1</v>
      </c>
      <c r="O101">
        <v>23</v>
      </c>
      <c r="P101">
        <v>4</v>
      </c>
      <c r="Q101">
        <f t="shared" si="62"/>
        <v>19</v>
      </c>
      <c r="R101">
        <v>97</v>
      </c>
      <c r="S101">
        <v>300</v>
      </c>
      <c r="T101" t="s">
        <v>772</v>
      </c>
    </row>
    <row r="102" spans="1:20" x14ac:dyDescent="0.35">
      <c r="A102" t="s">
        <v>779</v>
      </c>
      <c r="B102" t="s">
        <v>121</v>
      </c>
      <c r="C102" t="s">
        <v>62</v>
      </c>
      <c r="D102" t="s">
        <v>148</v>
      </c>
      <c r="E102" t="s">
        <v>149</v>
      </c>
      <c r="F102" t="s">
        <v>150</v>
      </c>
      <c r="G102" t="str">
        <f t="shared" si="61"/>
        <v>Bothus_mancus</v>
      </c>
      <c r="H102" t="str">
        <f t="shared" si="57"/>
        <v>Bothus_mancus</v>
      </c>
      <c r="I102" t="str">
        <f t="shared" si="45"/>
        <v>Teleostei</v>
      </c>
      <c r="J102" t="s">
        <v>34</v>
      </c>
      <c r="K102" t="s">
        <v>250</v>
      </c>
      <c r="L102">
        <v>5</v>
      </c>
      <c r="M102">
        <f t="shared" si="48"/>
        <v>0.05</v>
      </c>
      <c r="O102">
        <v>23</v>
      </c>
      <c r="P102">
        <v>4</v>
      </c>
      <c r="Q102">
        <f t="shared" si="62"/>
        <v>19</v>
      </c>
      <c r="R102">
        <v>97</v>
      </c>
      <c r="S102">
        <v>300</v>
      </c>
      <c r="T102" t="s">
        <v>772</v>
      </c>
    </row>
    <row r="103" spans="1:20" x14ac:dyDescent="0.35">
      <c r="A103" t="s">
        <v>779</v>
      </c>
      <c r="B103" t="s">
        <v>121</v>
      </c>
      <c r="C103" t="s">
        <v>62</v>
      </c>
      <c r="D103" t="s">
        <v>148</v>
      </c>
      <c r="E103" t="s">
        <v>149</v>
      </c>
      <c r="F103" t="s">
        <v>150</v>
      </c>
      <c r="G103" t="str">
        <f t="shared" si="61"/>
        <v>Bothus_mancus</v>
      </c>
      <c r="H103" t="str">
        <f t="shared" si="57"/>
        <v>Bothus_mancus</v>
      </c>
      <c r="I103" t="str">
        <f t="shared" si="45"/>
        <v>Teleostei</v>
      </c>
      <c r="J103" t="s">
        <v>34</v>
      </c>
      <c r="K103" t="s">
        <v>764</v>
      </c>
      <c r="L103">
        <v>5</v>
      </c>
      <c r="M103">
        <f t="shared" si="48"/>
        <v>0.05</v>
      </c>
      <c r="O103">
        <v>23</v>
      </c>
      <c r="P103">
        <v>4</v>
      </c>
      <c r="Q103">
        <f t="shared" si="62"/>
        <v>19</v>
      </c>
      <c r="R103">
        <v>97</v>
      </c>
      <c r="S103">
        <v>300</v>
      </c>
      <c r="T103" t="s">
        <v>772</v>
      </c>
    </row>
    <row r="104" spans="1:20" x14ac:dyDescent="0.35">
      <c r="A104" t="s">
        <v>779</v>
      </c>
      <c r="B104" t="s">
        <v>121</v>
      </c>
      <c r="C104" t="s">
        <v>62</v>
      </c>
      <c r="D104" t="s">
        <v>148</v>
      </c>
      <c r="E104" t="s">
        <v>149</v>
      </c>
      <c r="F104" t="s">
        <v>150</v>
      </c>
      <c r="G104" t="str">
        <f t="shared" si="61"/>
        <v>Bothus_mancus</v>
      </c>
      <c r="H104" t="str">
        <f t="shared" si="57"/>
        <v>Bothus_mancus</v>
      </c>
      <c r="I104" t="str">
        <f t="shared" si="45"/>
        <v>Teleostei</v>
      </c>
      <c r="J104" t="s">
        <v>34</v>
      </c>
      <c r="K104" t="s">
        <v>765</v>
      </c>
      <c r="L104">
        <v>5</v>
      </c>
      <c r="M104">
        <f t="shared" si="48"/>
        <v>0.05</v>
      </c>
      <c r="O104">
        <v>23</v>
      </c>
      <c r="P104">
        <v>4</v>
      </c>
      <c r="Q104">
        <f t="shared" si="62"/>
        <v>19</v>
      </c>
      <c r="R104">
        <v>97</v>
      </c>
      <c r="S104">
        <v>300</v>
      </c>
      <c r="T104" t="s">
        <v>772</v>
      </c>
    </row>
    <row r="105" spans="1:20" x14ac:dyDescent="0.35">
      <c r="A105" t="s">
        <v>779</v>
      </c>
      <c r="B105" t="s">
        <v>121</v>
      </c>
      <c r="C105" t="s">
        <v>62</v>
      </c>
      <c r="D105" t="s">
        <v>148</v>
      </c>
      <c r="E105" t="s">
        <v>149</v>
      </c>
      <c r="F105" t="s">
        <v>150</v>
      </c>
      <c r="G105" t="str">
        <f t="shared" si="61"/>
        <v>Bothus_mancus</v>
      </c>
      <c r="H105" t="str">
        <f t="shared" si="57"/>
        <v>Bothus_mancus</v>
      </c>
      <c r="I105" t="str">
        <f t="shared" si="45"/>
        <v>Teleostei</v>
      </c>
      <c r="J105" t="s">
        <v>34</v>
      </c>
      <c r="K105" t="s">
        <v>152</v>
      </c>
      <c r="L105">
        <v>5</v>
      </c>
      <c r="M105">
        <f t="shared" si="48"/>
        <v>0.05</v>
      </c>
      <c r="O105">
        <v>23</v>
      </c>
      <c r="P105">
        <v>4</v>
      </c>
      <c r="Q105">
        <f t="shared" si="62"/>
        <v>19</v>
      </c>
      <c r="R105">
        <v>97</v>
      </c>
      <c r="S105">
        <v>300</v>
      </c>
      <c r="T105" t="s">
        <v>772</v>
      </c>
    </row>
    <row r="106" spans="1:20" x14ac:dyDescent="0.35">
      <c r="A106" t="s">
        <v>779</v>
      </c>
      <c r="B106" t="s">
        <v>121</v>
      </c>
      <c r="C106" t="s">
        <v>62</v>
      </c>
      <c r="D106" t="s">
        <v>148</v>
      </c>
      <c r="E106" t="s">
        <v>149</v>
      </c>
      <c r="F106" t="s">
        <v>150</v>
      </c>
      <c r="G106" t="str">
        <f t="shared" si="61"/>
        <v>Bothus_mancus</v>
      </c>
      <c r="H106" t="str">
        <f t="shared" si="57"/>
        <v>Bothus_mancus</v>
      </c>
      <c r="I106" t="str">
        <f t="shared" si="45"/>
        <v>Teleostei</v>
      </c>
      <c r="J106" t="s">
        <v>34</v>
      </c>
      <c r="K106" t="s">
        <v>336</v>
      </c>
      <c r="L106">
        <v>5</v>
      </c>
      <c r="M106">
        <f t="shared" si="48"/>
        <v>0.05</v>
      </c>
      <c r="O106">
        <v>23</v>
      </c>
      <c r="P106">
        <v>4</v>
      </c>
      <c r="Q106">
        <f t="shared" si="62"/>
        <v>19</v>
      </c>
      <c r="R106">
        <v>97</v>
      </c>
      <c r="S106">
        <v>300</v>
      </c>
      <c r="T106" t="s">
        <v>772</v>
      </c>
    </row>
    <row r="107" spans="1:20" x14ac:dyDescent="0.35">
      <c r="A107" t="s">
        <v>779</v>
      </c>
      <c r="B107" t="s">
        <v>121</v>
      </c>
      <c r="C107" t="s">
        <v>62</v>
      </c>
      <c r="D107" t="s">
        <v>148</v>
      </c>
      <c r="E107" t="s">
        <v>149</v>
      </c>
      <c r="F107" t="s">
        <v>150</v>
      </c>
      <c r="G107" t="str">
        <f t="shared" si="61"/>
        <v>Bothus_mancus</v>
      </c>
      <c r="H107" t="str">
        <f t="shared" si="57"/>
        <v>Bothus_mancus</v>
      </c>
      <c r="I107" t="str">
        <f t="shared" si="45"/>
        <v>Teleostei</v>
      </c>
      <c r="J107" t="s">
        <v>34</v>
      </c>
      <c r="K107" t="s">
        <v>365</v>
      </c>
      <c r="L107">
        <v>5</v>
      </c>
      <c r="M107">
        <f t="shared" si="48"/>
        <v>0.05</v>
      </c>
      <c r="O107">
        <v>23</v>
      </c>
      <c r="P107">
        <v>4</v>
      </c>
      <c r="Q107">
        <f t="shared" si="62"/>
        <v>19</v>
      </c>
      <c r="R107">
        <v>97</v>
      </c>
      <c r="S107">
        <v>300</v>
      </c>
      <c r="T107" t="s">
        <v>772</v>
      </c>
    </row>
    <row r="108" spans="1:20" x14ac:dyDescent="0.35">
      <c r="A108" t="s">
        <v>779</v>
      </c>
      <c r="B108" t="s">
        <v>121</v>
      </c>
      <c r="C108" t="s">
        <v>62</v>
      </c>
      <c r="D108" t="s">
        <v>148</v>
      </c>
      <c r="E108" t="s">
        <v>149</v>
      </c>
      <c r="F108" t="s">
        <v>150</v>
      </c>
      <c r="G108" t="str">
        <f t="shared" si="61"/>
        <v>Bothus_mancus</v>
      </c>
      <c r="H108" t="str">
        <f t="shared" si="57"/>
        <v>Bothus_mancus</v>
      </c>
      <c r="I108" t="str">
        <f t="shared" si="45"/>
        <v>Teleostei</v>
      </c>
      <c r="J108" t="s">
        <v>34</v>
      </c>
      <c r="K108" t="s">
        <v>766</v>
      </c>
      <c r="L108">
        <v>5</v>
      </c>
      <c r="M108">
        <f t="shared" si="48"/>
        <v>0.05</v>
      </c>
      <c r="O108">
        <v>23</v>
      </c>
      <c r="P108">
        <v>4</v>
      </c>
      <c r="Q108">
        <f t="shared" si="62"/>
        <v>19</v>
      </c>
      <c r="R108">
        <v>97</v>
      </c>
      <c r="S108">
        <v>300</v>
      </c>
      <c r="T108" t="s">
        <v>772</v>
      </c>
    </row>
    <row r="109" spans="1:20" x14ac:dyDescent="0.35">
      <c r="A109" t="s">
        <v>779</v>
      </c>
      <c r="B109" t="s">
        <v>121</v>
      </c>
      <c r="C109" t="s">
        <v>62</v>
      </c>
      <c r="D109" t="s">
        <v>148</v>
      </c>
      <c r="E109" t="s">
        <v>149</v>
      </c>
      <c r="F109" t="s">
        <v>150</v>
      </c>
      <c r="G109" t="str">
        <f t="shared" si="61"/>
        <v>Bothus_mancus</v>
      </c>
      <c r="H109" t="str">
        <f t="shared" si="57"/>
        <v>Bothus_mancus</v>
      </c>
      <c r="I109" t="str">
        <f t="shared" si="45"/>
        <v>Teleostei</v>
      </c>
      <c r="J109" t="s">
        <v>34</v>
      </c>
      <c r="K109" t="s">
        <v>767</v>
      </c>
      <c r="L109">
        <v>5</v>
      </c>
      <c r="M109">
        <f t="shared" si="48"/>
        <v>0.05</v>
      </c>
      <c r="O109">
        <v>23</v>
      </c>
      <c r="P109">
        <v>4</v>
      </c>
      <c r="Q109">
        <f t="shared" si="62"/>
        <v>19</v>
      </c>
      <c r="R109">
        <v>97</v>
      </c>
      <c r="S109">
        <v>300</v>
      </c>
      <c r="T109" t="s">
        <v>772</v>
      </c>
    </row>
    <row r="110" spans="1:20" x14ac:dyDescent="0.35">
      <c r="A110" t="s">
        <v>779</v>
      </c>
      <c r="B110" t="s">
        <v>121</v>
      </c>
      <c r="C110" t="s">
        <v>62</v>
      </c>
      <c r="D110" t="s">
        <v>148</v>
      </c>
      <c r="E110" t="s">
        <v>149</v>
      </c>
      <c r="F110" t="s">
        <v>150</v>
      </c>
      <c r="G110" t="str">
        <f t="shared" si="61"/>
        <v>Bothus_mancus</v>
      </c>
      <c r="H110" t="str">
        <f t="shared" si="57"/>
        <v>Bothus_mancus</v>
      </c>
      <c r="I110" t="s">
        <v>41</v>
      </c>
      <c r="J110" t="s">
        <v>105</v>
      </c>
      <c r="K110" t="s">
        <v>116</v>
      </c>
      <c r="L110">
        <v>15</v>
      </c>
      <c r="M110">
        <f t="shared" si="48"/>
        <v>0.15</v>
      </c>
      <c r="O110">
        <v>23</v>
      </c>
      <c r="P110">
        <v>4</v>
      </c>
      <c r="Q110">
        <f t="shared" si="62"/>
        <v>19</v>
      </c>
      <c r="R110">
        <v>97</v>
      </c>
      <c r="S110">
        <v>300</v>
      </c>
      <c r="T110" t="s">
        <v>772</v>
      </c>
    </row>
    <row r="111" spans="1:20" x14ac:dyDescent="0.35">
      <c r="A111" t="s">
        <v>779</v>
      </c>
      <c r="B111" t="s">
        <v>121</v>
      </c>
      <c r="C111" t="s">
        <v>62</v>
      </c>
      <c r="D111" t="s">
        <v>148</v>
      </c>
      <c r="E111" t="s">
        <v>149</v>
      </c>
      <c r="F111" t="s">
        <v>150</v>
      </c>
      <c r="G111" t="str">
        <f t="shared" si="61"/>
        <v>Bothus_mancus</v>
      </c>
      <c r="H111" t="str">
        <f t="shared" si="57"/>
        <v>Bothus_mancus</v>
      </c>
      <c r="I111" t="str">
        <f t="shared" si="45"/>
        <v>Crustacea</v>
      </c>
      <c r="J111" t="s">
        <v>50</v>
      </c>
      <c r="K111" t="s">
        <v>103</v>
      </c>
      <c r="L111">
        <v>10</v>
      </c>
      <c r="M111">
        <f t="shared" si="48"/>
        <v>0.1</v>
      </c>
      <c r="O111">
        <v>23</v>
      </c>
      <c r="P111">
        <v>4</v>
      </c>
      <c r="Q111">
        <f t="shared" si="62"/>
        <v>19</v>
      </c>
      <c r="R111">
        <v>97</v>
      </c>
      <c r="S111">
        <v>300</v>
      </c>
      <c r="T111" t="s">
        <v>772</v>
      </c>
    </row>
    <row r="112" spans="1:20" x14ac:dyDescent="0.35">
      <c r="A112" t="s">
        <v>779</v>
      </c>
      <c r="B112" t="s">
        <v>121</v>
      </c>
      <c r="C112" t="s">
        <v>62</v>
      </c>
      <c r="D112" t="s">
        <v>148</v>
      </c>
      <c r="E112" t="s">
        <v>149</v>
      </c>
      <c r="F112" t="s">
        <v>150</v>
      </c>
      <c r="G112" t="str">
        <f t="shared" si="61"/>
        <v>Bothus_mancus</v>
      </c>
      <c r="H112" t="str">
        <f t="shared" si="57"/>
        <v>Bothus_mancus</v>
      </c>
      <c r="I112" t="str">
        <f t="shared" si="45"/>
        <v>Crustacea</v>
      </c>
      <c r="J112" t="s">
        <v>50</v>
      </c>
      <c r="K112" t="s">
        <v>153</v>
      </c>
      <c r="L112">
        <v>10</v>
      </c>
      <c r="M112">
        <f t="shared" si="48"/>
        <v>0.1</v>
      </c>
      <c r="O112">
        <v>23</v>
      </c>
      <c r="P112">
        <v>4</v>
      </c>
      <c r="Q112">
        <f t="shared" si="62"/>
        <v>19</v>
      </c>
      <c r="R112">
        <v>97</v>
      </c>
      <c r="S112">
        <v>300</v>
      </c>
      <c r="T112" t="s">
        <v>772</v>
      </c>
    </row>
    <row r="113" spans="1:20" x14ac:dyDescent="0.35">
      <c r="A113" t="s">
        <v>779</v>
      </c>
      <c r="B113" t="s">
        <v>121</v>
      </c>
      <c r="C113" t="s">
        <v>62</v>
      </c>
      <c r="D113" t="s">
        <v>148</v>
      </c>
      <c r="E113" t="s">
        <v>149</v>
      </c>
      <c r="F113" t="s">
        <v>150</v>
      </c>
      <c r="G113" t="str">
        <f t="shared" si="61"/>
        <v>Bothus_mancus</v>
      </c>
      <c r="H113" t="str">
        <f t="shared" si="57"/>
        <v>Bothus_mancus</v>
      </c>
      <c r="I113" t="str">
        <f t="shared" si="45"/>
        <v>Crustacea</v>
      </c>
      <c r="J113" t="s">
        <v>50</v>
      </c>
      <c r="K113" t="s">
        <v>80</v>
      </c>
      <c r="L113">
        <v>5</v>
      </c>
      <c r="M113">
        <f t="shared" si="48"/>
        <v>0.05</v>
      </c>
      <c r="O113">
        <v>23</v>
      </c>
      <c r="P113">
        <v>4</v>
      </c>
      <c r="Q113">
        <f t="shared" si="62"/>
        <v>19</v>
      </c>
      <c r="R113">
        <v>97</v>
      </c>
      <c r="S113">
        <v>300</v>
      </c>
      <c r="T113" t="s">
        <v>772</v>
      </c>
    </row>
    <row r="114" spans="1:20" x14ac:dyDescent="0.35">
      <c r="A114" t="s">
        <v>779</v>
      </c>
      <c r="B114" t="s">
        <v>121</v>
      </c>
      <c r="C114" t="s">
        <v>62</v>
      </c>
      <c r="D114" t="s">
        <v>148</v>
      </c>
      <c r="E114" t="s">
        <v>149</v>
      </c>
      <c r="F114" t="s">
        <v>150</v>
      </c>
      <c r="G114" t="str">
        <f t="shared" si="61"/>
        <v>Bothus_mancus</v>
      </c>
      <c r="H114" t="str">
        <f t="shared" si="57"/>
        <v>Bothus_mancus</v>
      </c>
      <c r="I114" t="str">
        <f t="shared" si="45"/>
        <v>Crustacea</v>
      </c>
      <c r="J114" t="s">
        <v>50</v>
      </c>
      <c r="K114" t="s">
        <v>81</v>
      </c>
      <c r="L114">
        <v>5</v>
      </c>
      <c r="M114">
        <f t="shared" si="48"/>
        <v>0.05</v>
      </c>
      <c r="O114">
        <v>23</v>
      </c>
      <c r="P114">
        <v>4</v>
      </c>
      <c r="Q114">
        <f t="shared" si="62"/>
        <v>19</v>
      </c>
      <c r="R114">
        <v>97</v>
      </c>
      <c r="S114">
        <v>300</v>
      </c>
      <c r="T114" t="s">
        <v>772</v>
      </c>
    </row>
    <row r="115" spans="1:20" x14ac:dyDescent="0.35">
      <c r="A115" t="s">
        <v>779</v>
      </c>
      <c r="B115" t="s">
        <v>121</v>
      </c>
      <c r="C115" t="s">
        <v>62</v>
      </c>
      <c r="D115" t="s">
        <v>148</v>
      </c>
      <c r="E115" t="s">
        <v>149</v>
      </c>
      <c r="F115" t="s">
        <v>150</v>
      </c>
      <c r="G115" t="str">
        <f t="shared" si="61"/>
        <v>Bothus_mancus</v>
      </c>
      <c r="H115" t="str">
        <f t="shared" si="57"/>
        <v>Bothus_mancus</v>
      </c>
      <c r="I115" t="str">
        <f t="shared" si="45"/>
        <v>Crustacea</v>
      </c>
      <c r="J115" t="s">
        <v>52</v>
      </c>
      <c r="K115" t="s">
        <v>154</v>
      </c>
      <c r="L115">
        <v>5</v>
      </c>
      <c r="M115">
        <f t="shared" si="48"/>
        <v>0.05</v>
      </c>
      <c r="O115">
        <v>23</v>
      </c>
      <c r="P115">
        <v>4</v>
      </c>
      <c r="Q115">
        <f t="shared" si="62"/>
        <v>19</v>
      </c>
      <c r="R115">
        <v>97</v>
      </c>
      <c r="S115">
        <v>300</v>
      </c>
      <c r="T115" t="s">
        <v>772</v>
      </c>
    </row>
    <row r="116" spans="1:20" x14ac:dyDescent="0.35">
      <c r="A116" t="s">
        <v>779</v>
      </c>
      <c r="B116" t="s">
        <v>121</v>
      </c>
      <c r="C116" t="s">
        <v>62</v>
      </c>
      <c r="D116" t="s">
        <v>148</v>
      </c>
      <c r="E116" t="s">
        <v>149</v>
      </c>
      <c r="F116" t="s">
        <v>150</v>
      </c>
      <c r="G116" t="str">
        <f t="shared" si="61"/>
        <v>Bothus_mancus</v>
      </c>
      <c r="H116" t="str">
        <f t="shared" si="57"/>
        <v>Bothus_mancus</v>
      </c>
      <c r="I116" t="str">
        <f t="shared" si="45"/>
        <v>Crustacea</v>
      </c>
      <c r="J116" t="s">
        <v>155</v>
      </c>
      <c r="K116" t="s">
        <v>155</v>
      </c>
      <c r="L116">
        <v>5</v>
      </c>
      <c r="M116">
        <f t="shared" si="48"/>
        <v>0.05</v>
      </c>
      <c r="O116">
        <v>23</v>
      </c>
      <c r="P116">
        <v>4</v>
      </c>
      <c r="Q116">
        <f t="shared" si="62"/>
        <v>19</v>
      </c>
      <c r="R116">
        <v>97</v>
      </c>
      <c r="S116">
        <v>300</v>
      </c>
      <c r="T116" t="s">
        <v>772</v>
      </c>
    </row>
    <row r="117" spans="1:20" x14ac:dyDescent="0.35">
      <c r="A117" t="s">
        <v>779</v>
      </c>
      <c r="B117" t="s">
        <v>25</v>
      </c>
      <c r="C117" t="s">
        <v>62</v>
      </c>
      <c r="D117" t="s">
        <v>156</v>
      </c>
      <c r="E117" t="s">
        <v>157</v>
      </c>
      <c r="F117" t="s">
        <v>158</v>
      </c>
      <c r="G117" t="str">
        <f t="shared" si="61"/>
        <v>Myripristis_microphthalmus</v>
      </c>
      <c r="H117" t="s">
        <v>159</v>
      </c>
      <c r="I117" t="str">
        <f t="shared" si="45"/>
        <v>Crustacea</v>
      </c>
      <c r="J117" t="s">
        <v>50</v>
      </c>
      <c r="K117" t="s">
        <v>90</v>
      </c>
      <c r="L117">
        <v>58</v>
      </c>
      <c r="M117">
        <f t="shared" si="48"/>
        <v>0.57999999999999996</v>
      </c>
      <c r="O117">
        <v>17</v>
      </c>
      <c r="P117">
        <v>5</v>
      </c>
      <c r="Q117">
        <f t="shared" si="62"/>
        <v>12</v>
      </c>
      <c r="R117">
        <v>135</v>
      </c>
      <c r="S117">
        <v>170</v>
      </c>
      <c r="T117" t="s">
        <v>772</v>
      </c>
    </row>
    <row r="118" spans="1:20" x14ac:dyDescent="0.35">
      <c r="A118" t="s">
        <v>779</v>
      </c>
      <c r="B118" t="s">
        <v>25</v>
      </c>
      <c r="C118" t="s">
        <v>62</v>
      </c>
      <c r="D118" t="s">
        <v>156</v>
      </c>
      <c r="E118" t="s">
        <v>157</v>
      </c>
      <c r="F118" t="s">
        <v>158</v>
      </c>
      <c r="G118" t="str">
        <f t="shared" ref="G118:G130" si="63">E118&amp;"_"&amp;F118</f>
        <v>Myripristis_microphthalmus</v>
      </c>
      <c r="H118" t="s">
        <v>159</v>
      </c>
      <c r="I118" t="str">
        <f t="shared" si="45"/>
        <v>Crustacea</v>
      </c>
      <c r="J118" t="s">
        <v>50</v>
      </c>
      <c r="K118" t="s">
        <v>80</v>
      </c>
      <c r="L118">
        <v>16</v>
      </c>
      <c r="M118">
        <f t="shared" si="48"/>
        <v>0.16</v>
      </c>
      <c r="O118">
        <v>17</v>
      </c>
      <c r="P118">
        <v>5</v>
      </c>
      <c r="Q118">
        <f t="shared" ref="Q118:Q130" si="64">O118-P118</f>
        <v>12</v>
      </c>
      <c r="R118">
        <v>135</v>
      </c>
      <c r="S118">
        <v>170</v>
      </c>
      <c r="T118" t="s">
        <v>772</v>
      </c>
    </row>
    <row r="119" spans="1:20" x14ac:dyDescent="0.35">
      <c r="A119" t="s">
        <v>779</v>
      </c>
      <c r="B119" t="s">
        <v>25</v>
      </c>
      <c r="C119" t="s">
        <v>62</v>
      </c>
      <c r="D119" t="s">
        <v>156</v>
      </c>
      <c r="E119" t="s">
        <v>157</v>
      </c>
      <c r="F119" t="s">
        <v>158</v>
      </c>
      <c r="G119" t="str">
        <f t="shared" si="63"/>
        <v>Myripristis_microphthalmus</v>
      </c>
      <c r="H119" t="s">
        <v>159</v>
      </c>
      <c r="I119" t="str">
        <f t="shared" si="45"/>
        <v>Crustacea</v>
      </c>
      <c r="J119" t="s">
        <v>50</v>
      </c>
      <c r="K119" t="s">
        <v>160</v>
      </c>
      <c r="L119">
        <v>8</v>
      </c>
      <c r="M119">
        <f t="shared" si="48"/>
        <v>0.08</v>
      </c>
      <c r="O119">
        <v>17</v>
      </c>
      <c r="P119">
        <v>5</v>
      </c>
      <c r="Q119">
        <f t="shared" si="64"/>
        <v>12</v>
      </c>
      <c r="R119">
        <v>135</v>
      </c>
      <c r="S119">
        <v>170</v>
      </c>
      <c r="T119" t="s">
        <v>772</v>
      </c>
    </row>
    <row r="120" spans="1:20" x14ac:dyDescent="0.35">
      <c r="A120" t="s">
        <v>779</v>
      </c>
      <c r="B120" t="s">
        <v>25</v>
      </c>
      <c r="C120" t="s">
        <v>62</v>
      </c>
      <c r="D120" t="s">
        <v>156</v>
      </c>
      <c r="E120" t="s">
        <v>157</v>
      </c>
      <c r="F120" t="s">
        <v>158</v>
      </c>
      <c r="G120" t="str">
        <f t="shared" si="63"/>
        <v>Myripristis_microphthalmus</v>
      </c>
      <c r="H120" t="s">
        <v>159</v>
      </c>
      <c r="I120" t="str">
        <f t="shared" si="45"/>
        <v>Crustacea</v>
      </c>
      <c r="J120" t="s">
        <v>50</v>
      </c>
      <c r="K120" t="s">
        <v>51</v>
      </c>
      <c r="L120">
        <v>8</v>
      </c>
      <c r="M120">
        <f t="shared" si="48"/>
        <v>0.08</v>
      </c>
      <c r="O120">
        <v>17</v>
      </c>
      <c r="P120">
        <v>5</v>
      </c>
      <c r="Q120">
        <f t="shared" si="64"/>
        <v>12</v>
      </c>
      <c r="R120">
        <v>135</v>
      </c>
      <c r="S120">
        <v>170</v>
      </c>
      <c r="T120" t="s">
        <v>772</v>
      </c>
    </row>
    <row r="121" spans="1:20" x14ac:dyDescent="0.35">
      <c r="A121" t="s">
        <v>779</v>
      </c>
      <c r="B121" t="s">
        <v>25</v>
      </c>
      <c r="C121" t="s">
        <v>62</v>
      </c>
      <c r="D121" t="s">
        <v>156</v>
      </c>
      <c r="E121" t="s">
        <v>157</v>
      </c>
      <c r="F121" t="s">
        <v>158</v>
      </c>
      <c r="G121" t="str">
        <f t="shared" si="63"/>
        <v>Myripristis_microphthalmus</v>
      </c>
      <c r="H121" t="s">
        <v>159</v>
      </c>
      <c r="I121" t="str">
        <f t="shared" si="45"/>
        <v>Crustacea</v>
      </c>
      <c r="J121" t="s">
        <v>52</v>
      </c>
      <c r="K121" t="s">
        <v>52</v>
      </c>
      <c r="L121">
        <v>25</v>
      </c>
      <c r="M121">
        <f t="shared" si="48"/>
        <v>0.25</v>
      </c>
      <c r="O121">
        <v>17</v>
      </c>
      <c r="P121">
        <v>5</v>
      </c>
      <c r="Q121">
        <f t="shared" si="64"/>
        <v>12</v>
      </c>
      <c r="R121">
        <v>135</v>
      </c>
      <c r="S121">
        <v>170</v>
      </c>
      <c r="T121" t="s">
        <v>772</v>
      </c>
    </row>
    <row r="122" spans="1:20" x14ac:dyDescent="0.35">
      <c r="A122" t="s">
        <v>779</v>
      </c>
      <c r="B122" t="s">
        <v>25</v>
      </c>
      <c r="C122" t="s">
        <v>62</v>
      </c>
      <c r="D122" t="s">
        <v>156</v>
      </c>
      <c r="E122" t="s">
        <v>157</v>
      </c>
      <c r="F122" t="s">
        <v>158</v>
      </c>
      <c r="G122" t="str">
        <f t="shared" si="63"/>
        <v>Myripristis_microphthalmus</v>
      </c>
      <c r="H122" t="s">
        <v>159</v>
      </c>
      <c r="I122" t="str">
        <f t="shared" si="45"/>
        <v>Crustacea</v>
      </c>
      <c r="J122" t="s">
        <v>52</v>
      </c>
      <c r="K122" t="s">
        <v>86</v>
      </c>
      <c r="L122">
        <v>8</v>
      </c>
      <c r="M122">
        <f t="shared" si="48"/>
        <v>0.08</v>
      </c>
      <c r="O122">
        <v>17</v>
      </c>
      <c r="P122">
        <v>5</v>
      </c>
      <c r="Q122">
        <f t="shared" si="64"/>
        <v>12</v>
      </c>
      <c r="R122">
        <v>135</v>
      </c>
      <c r="S122">
        <v>170</v>
      </c>
      <c r="T122" t="s">
        <v>772</v>
      </c>
    </row>
    <row r="123" spans="1:20" x14ac:dyDescent="0.35">
      <c r="A123" t="s">
        <v>779</v>
      </c>
      <c r="B123" t="s">
        <v>25</v>
      </c>
      <c r="C123" t="s">
        <v>62</v>
      </c>
      <c r="D123" t="s">
        <v>156</v>
      </c>
      <c r="E123" t="s">
        <v>157</v>
      </c>
      <c r="F123" t="s">
        <v>158</v>
      </c>
      <c r="G123" t="str">
        <f t="shared" si="63"/>
        <v>Myripristis_microphthalmus</v>
      </c>
      <c r="H123" t="s">
        <v>159</v>
      </c>
      <c r="I123" t="s">
        <v>41</v>
      </c>
      <c r="J123" t="s">
        <v>105</v>
      </c>
      <c r="K123" t="s">
        <v>104</v>
      </c>
      <c r="L123">
        <v>16</v>
      </c>
      <c r="M123">
        <f t="shared" si="48"/>
        <v>0.16</v>
      </c>
      <c r="O123">
        <v>17</v>
      </c>
      <c r="P123">
        <v>5</v>
      </c>
      <c r="Q123">
        <f t="shared" si="64"/>
        <v>12</v>
      </c>
      <c r="R123">
        <v>135</v>
      </c>
      <c r="S123">
        <v>170</v>
      </c>
      <c r="T123" t="s">
        <v>772</v>
      </c>
    </row>
    <row r="124" spans="1:20" x14ac:dyDescent="0.35">
      <c r="A124" t="s">
        <v>779</v>
      </c>
      <c r="B124" t="s">
        <v>25</v>
      </c>
      <c r="C124" t="s">
        <v>62</v>
      </c>
      <c r="D124" t="s">
        <v>156</v>
      </c>
      <c r="E124" t="s">
        <v>157</v>
      </c>
      <c r="F124" t="s">
        <v>158</v>
      </c>
      <c r="G124" t="str">
        <f t="shared" si="63"/>
        <v>Myripristis_microphthalmus</v>
      </c>
      <c r="H124" t="s">
        <v>159</v>
      </c>
      <c r="I124" t="s">
        <v>41</v>
      </c>
      <c r="J124" t="s">
        <v>162</v>
      </c>
      <c r="K124" t="s">
        <v>161</v>
      </c>
      <c r="L124">
        <v>8</v>
      </c>
      <c r="M124">
        <f t="shared" si="48"/>
        <v>0.08</v>
      </c>
      <c r="O124">
        <v>17</v>
      </c>
      <c r="P124">
        <v>5</v>
      </c>
      <c r="Q124">
        <f t="shared" si="64"/>
        <v>12</v>
      </c>
      <c r="R124">
        <v>135</v>
      </c>
      <c r="S124">
        <v>170</v>
      </c>
      <c r="T124" t="s">
        <v>772</v>
      </c>
    </row>
    <row r="125" spans="1:20" x14ac:dyDescent="0.35">
      <c r="A125" t="s">
        <v>779</v>
      </c>
      <c r="B125" t="s">
        <v>25</v>
      </c>
      <c r="C125" t="s">
        <v>62</v>
      </c>
      <c r="D125" t="s">
        <v>156</v>
      </c>
      <c r="E125" t="s">
        <v>157</v>
      </c>
      <c r="F125" t="s">
        <v>158</v>
      </c>
      <c r="G125" t="str">
        <f t="shared" si="63"/>
        <v>Myripristis_microphthalmus</v>
      </c>
      <c r="H125" t="s">
        <v>159</v>
      </c>
      <c r="I125" t="str">
        <f t="shared" ref="I125:I189" si="65">IF(J125="Acari","Chelicerata", IF(J125="Scyphozoa","Cnidaria", IF(J125="Anthozoa","Cnidaria",IF(COUNTIF(J125,"*Algae*"),"Prim_prod",IF(COUNTIF(J125,"Plant*"),"Prim_prod",IF(J125="Amphipoda","Crustacea",IF(J125="Tunicata","Tunicata",IF(J125="Appendicularia","Tunicata",IF(J125="Salpidae","Tunicata",IF(K125="Arachnida","Chelicerata",IF(COUNTIF(J125,"*Ascidia*"),"Tunicata",IF(COUNTIF(J125,"*Brachyura*"),"Crustacea",IF(J125="Bryozoa","Bryozoa",IF(J125="Protochonch","Mollusca",IF(J125="Hemichordata","Hemichordata",IF(COUNTIF(J125,"Cephalopoda*"),"Mollusca",IF(J125="Cirripedia","Crustacea",IF(J125="Copepoda","Crustacea",IF(J125="Crinoidea","Echinodermata",IF(COUNTIF(J125,"*Crustacea*"),"Crustacea",IF(J125="Cumacea","Crustacea",IF(J125="Echinoidea","Echinodermata",IF(COUNTIF(J125,"*Fish*"),"Teleostei",IF(J125="Foraminifera","Protozoa",IF(COUNTIF(J125,"*Gastro*"),"Mollusca",IF(J125="Tanaidacea","Crustacea",IF(J125="Holothuridae","Echinodermata",IF(J125="Hydrozoa","Cnidaria",IF(COUNTIF(J125,"*Insecta*"),"Insecta",IF(J125="Isopoda","Crustacea",IF(J125="Limestone_powder","Other",IF(J125="Mollusca","Mollusca",IF(J125="Nematoda","Nematoda",IF(COUNTIF(J125,"*OM*"),"Other",IF(J125="Ophiuridae","Echinodermata",IF(J125="Opisthobranchia","Mollusca",IF(J125="Ostracoda","Crustacea",IF(COUNTIF(J125,"*Pagur*"),"Crustacea",IF(COUNTIF(J125,"*Phanero*"),"Prim_prod",IF(COUNTIF(J125,"*Polych*"),"Annelida",IF(J125="Polyplacophora","Mollusca",IF(COUNTIF(J125,"*Porifera*"),"Porifera",IF(J125="Protochordata","Acraniata",IF(J125="Pycnogonida","Chelicerata",IF(COUNTIF(J125,"*Sand*"),"Other",IF(J125="Scaphopoda","Mollusca",IF(J125="Scleractinia","Cnidaria", IF(J125="Siphonophora","Cnidaria", IF(J125="Seagrass","Prim_prod",IF(COUNTIF(J125,"*Shrimp*"),"Crustacea",IF(COUNTIF(J125,"*Scyllaridae*"),"Crustacea",IF(J125="Siboglinidae","Annelida",IF(J125="Sipunculidae","Sipuncula",IF(COUNTIF(J125,"*Stomato*"),"Crustacea",IF(J125="Precarida","Crustacea",IF(J125="Zoantharia","Cnidaria",IF(J125="Echiura","Annelida",IF(J125="Priapulida","Cephalorynchia",IF(J125="Mysida","Crustacea",IF(J125="Nebaliacea","Crustacea",IF(J125="Ctenophora","Radiata",IF(J125="Cheloniidae","Reptilia",IF(J125="Eggs","Animalia",IF(COUNTIF(J125,"*Bival*"),"Mollusca","Other"))))))))))))))))))))))))))))))))))))))))))))))))))))))))))))))))</f>
        <v>Crustacea</v>
      </c>
      <c r="J125" t="s">
        <v>155</v>
      </c>
      <c r="K125" t="s">
        <v>155</v>
      </c>
      <c r="L125">
        <v>8</v>
      </c>
      <c r="M125">
        <f t="shared" si="48"/>
        <v>0.08</v>
      </c>
      <c r="O125">
        <v>17</v>
      </c>
      <c r="P125">
        <v>5</v>
      </c>
      <c r="Q125">
        <f t="shared" si="64"/>
        <v>12</v>
      </c>
      <c r="R125">
        <v>135</v>
      </c>
      <c r="S125">
        <v>170</v>
      </c>
      <c r="T125" t="s">
        <v>772</v>
      </c>
    </row>
    <row r="126" spans="1:20" x14ac:dyDescent="0.35">
      <c r="A126" t="s">
        <v>779</v>
      </c>
      <c r="B126" t="s">
        <v>25</v>
      </c>
      <c r="C126" t="s">
        <v>62</v>
      </c>
      <c r="D126" t="s">
        <v>156</v>
      </c>
      <c r="E126" t="s">
        <v>157</v>
      </c>
      <c r="F126" t="s">
        <v>158</v>
      </c>
      <c r="G126" t="str">
        <f t="shared" si="63"/>
        <v>Myripristis_microphthalmus</v>
      </c>
      <c r="H126" t="s">
        <v>159</v>
      </c>
      <c r="I126" t="str">
        <f t="shared" si="65"/>
        <v>Annelida</v>
      </c>
      <c r="J126" t="s">
        <v>49</v>
      </c>
      <c r="K126" t="s">
        <v>49</v>
      </c>
      <c r="L126">
        <v>16</v>
      </c>
      <c r="M126">
        <f t="shared" si="48"/>
        <v>0.16</v>
      </c>
      <c r="O126">
        <v>17</v>
      </c>
      <c r="P126">
        <v>5</v>
      </c>
      <c r="Q126">
        <f t="shared" si="64"/>
        <v>12</v>
      </c>
      <c r="R126">
        <v>135</v>
      </c>
      <c r="S126">
        <v>170</v>
      </c>
      <c r="T126" t="s">
        <v>772</v>
      </c>
    </row>
    <row r="127" spans="1:20" x14ac:dyDescent="0.35">
      <c r="A127" t="s">
        <v>779</v>
      </c>
      <c r="B127" t="s">
        <v>25</v>
      </c>
      <c r="C127" t="s">
        <v>62</v>
      </c>
      <c r="D127" t="s">
        <v>156</v>
      </c>
      <c r="E127" t="s">
        <v>157</v>
      </c>
      <c r="F127" t="s">
        <v>158</v>
      </c>
      <c r="G127" t="str">
        <f t="shared" si="63"/>
        <v>Myripristis_microphthalmus</v>
      </c>
      <c r="H127" t="s">
        <v>159</v>
      </c>
      <c r="I127" t="str">
        <f t="shared" si="65"/>
        <v>Prim_prod</v>
      </c>
      <c r="J127" t="s">
        <v>164</v>
      </c>
      <c r="K127" t="s">
        <v>163</v>
      </c>
      <c r="L127">
        <v>8</v>
      </c>
      <c r="M127">
        <f t="shared" si="48"/>
        <v>0.08</v>
      </c>
      <c r="O127">
        <v>17</v>
      </c>
      <c r="P127">
        <v>5</v>
      </c>
      <c r="Q127">
        <f t="shared" si="64"/>
        <v>12</v>
      </c>
      <c r="R127">
        <v>135</v>
      </c>
      <c r="S127">
        <v>170</v>
      </c>
      <c r="T127" t="s">
        <v>772</v>
      </c>
    </row>
    <row r="128" spans="1:20" x14ac:dyDescent="0.35">
      <c r="A128" t="s">
        <v>779</v>
      </c>
      <c r="B128" t="s">
        <v>25</v>
      </c>
      <c r="C128" t="s">
        <v>62</v>
      </c>
      <c r="D128" t="s">
        <v>156</v>
      </c>
      <c r="E128" t="s">
        <v>157</v>
      </c>
      <c r="F128" t="s">
        <v>158</v>
      </c>
      <c r="G128" t="str">
        <f t="shared" si="63"/>
        <v>Myripristis_microphthalmus</v>
      </c>
      <c r="H128" t="s">
        <v>159</v>
      </c>
      <c r="I128" t="str">
        <f t="shared" si="65"/>
        <v>Other</v>
      </c>
      <c r="J128" t="s">
        <v>126</v>
      </c>
      <c r="K128" t="s">
        <v>126</v>
      </c>
      <c r="L128">
        <v>8</v>
      </c>
      <c r="M128">
        <f t="shared" si="48"/>
        <v>0.08</v>
      </c>
      <c r="O128">
        <v>17</v>
      </c>
      <c r="P128">
        <v>5</v>
      </c>
      <c r="Q128">
        <f t="shared" si="64"/>
        <v>12</v>
      </c>
      <c r="R128">
        <v>135</v>
      </c>
      <c r="S128">
        <v>170</v>
      </c>
      <c r="T128" t="s">
        <v>772</v>
      </c>
    </row>
    <row r="129" spans="1:20" x14ac:dyDescent="0.35">
      <c r="A129" t="s">
        <v>779</v>
      </c>
      <c r="B129" t="s">
        <v>53</v>
      </c>
      <c r="C129" t="s">
        <v>62</v>
      </c>
      <c r="D129" t="s">
        <v>156</v>
      </c>
      <c r="E129" t="s">
        <v>157</v>
      </c>
      <c r="F129" t="s">
        <v>165</v>
      </c>
      <c r="G129" t="str">
        <f t="shared" si="63"/>
        <v>Myripristis_berndti</v>
      </c>
      <c r="H129" t="str">
        <f>G129</f>
        <v>Myripristis_berndti</v>
      </c>
      <c r="I129" t="str">
        <f t="shared" si="65"/>
        <v>Crustacea</v>
      </c>
      <c r="J129" t="s">
        <v>52</v>
      </c>
      <c r="K129" t="s">
        <v>58</v>
      </c>
      <c r="L129">
        <v>100</v>
      </c>
      <c r="M129">
        <f t="shared" si="48"/>
        <v>1</v>
      </c>
      <c r="O129">
        <v>7</v>
      </c>
      <c r="P129">
        <v>2</v>
      </c>
      <c r="Q129">
        <f t="shared" si="64"/>
        <v>5</v>
      </c>
      <c r="R129">
        <v>40</v>
      </c>
      <c r="S129">
        <v>99</v>
      </c>
      <c r="T129" t="s">
        <v>772</v>
      </c>
    </row>
    <row r="130" spans="1:20" x14ac:dyDescent="0.35">
      <c r="A130" t="s">
        <v>779</v>
      </c>
      <c r="B130" t="s">
        <v>40</v>
      </c>
      <c r="C130" t="s">
        <v>62</v>
      </c>
      <c r="D130" t="s">
        <v>156</v>
      </c>
      <c r="E130" t="s">
        <v>157</v>
      </c>
      <c r="F130" t="s">
        <v>4</v>
      </c>
      <c r="G130" t="str">
        <f t="shared" si="63"/>
        <v>Myripristis_sp</v>
      </c>
      <c r="H130" t="str">
        <f>G130</f>
        <v>Myripristis_sp</v>
      </c>
      <c r="I130" t="s">
        <v>41</v>
      </c>
      <c r="J130" t="s">
        <v>105</v>
      </c>
      <c r="K130" t="s">
        <v>116</v>
      </c>
      <c r="L130">
        <v>100</v>
      </c>
      <c r="M130">
        <f t="shared" si="48"/>
        <v>1</v>
      </c>
      <c r="O130">
        <v>7</v>
      </c>
      <c r="P130">
        <v>5</v>
      </c>
      <c r="Q130">
        <f t="shared" si="64"/>
        <v>2</v>
      </c>
      <c r="R130">
        <v>70</v>
      </c>
      <c r="S130">
        <v>210</v>
      </c>
      <c r="T130" t="s">
        <v>772</v>
      </c>
    </row>
    <row r="131" spans="1:20" x14ac:dyDescent="0.35">
      <c r="A131" t="s">
        <v>779</v>
      </c>
      <c r="B131" t="s">
        <v>40</v>
      </c>
      <c r="C131" t="s">
        <v>62</v>
      </c>
      <c r="D131" t="s">
        <v>156</v>
      </c>
      <c r="E131" t="s">
        <v>157</v>
      </c>
      <c r="F131" t="s">
        <v>4</v>
      </c>
      <c r="G131" t="str">
        <f t="shared" ref="G131:G136" si="66">E131&amp;"_"&amp;F131</f>
        <v>Myripristis_sp</v>
      </c>
      <c r="H131" t="str">
        <f t="shared" ref="H131:H135" si="67">G131</f>
        <v>Myripristis_sp</v>
      </c>
      <c r="I131" t="str">
        <f t="shared" si="65"/>
        <v>Crustacea</v>
      </c>
      <c r="J131" t="s">
        <v>50</v>
      </c>
      <c r="K131" t="s">
        <v>90</v>
      </c>
      <c r="L131">
        <v>100</v>
      </c>
      <c r="M131">
        <f t="shared" ref="M131:M194" si="68">L131/100</f>
        <v>1</v>
      </c>
      <c r="O131">
        <v>7</v>
      </c>
      <c r="P131">
        <v>5</v>
      </c>
      <c r="Q131">
        <f t="shared" ref="Q131:Q136" si="69">O131-P131</f>
        <v>2</v>
      </c>
      <c r="R131">
        <v>70</v>
      </c>
      <c r="S131">
        <v>210</v>
      </c>
      <c r="T131" t="s">
        <v>772</v>
      </c>
    </row>
    <row r="132" spans="1:20" x14ac:dyDescent="0.35">
      <c r="A132" t="s">
        <v>779</v>
      </c>
      <c r="B132" t="s">
        <v>40</v>
      </c>
      <c r="C132" t="s">
        <v>62</v>
      </c>
      <c r="D132" t="s">
        <v>156</v>
      </c>
      <c r="E132" t="s">
        <v>157</v>
      </c>
      <c r="F132" t="s">
        <v>4</v>
      </c>
      <c r="G132" t="str">
        <f t="shared" si="66"/>
        <v>Myripristis_sp</v>
      </c>
      <c r="H132" t="str">
        <f t="shared" si="67"/>
        <v>Myripristis_sp</v>
      </c>
      <c r="I132" t="str">
        <f t="shared" si="65"/>
        <v>Crustacea</v>
      </c>
      <c r="J132" t="s">
        <v>155</v>
      </c>
      <c r="K132" t="s">
        <v>155</v>
      </c>
      <c r="L132">
        <v>100</v>
      </c>
      <c r="M132">
        <f t="shared" si="68"/>
        <v>1</v>
      </c>
      <c r="O132">
        <v>7</v>
      </c>
      <c r="P132">
        <v>5</v>
      </c>
      <c r="Q132">
        <f t="shared" si="69"/>
        <v>2</v>
      </c>
      <c r="R132">
        <v>70</v>
      </c>
      <c r="S132">
        <v>210</v>
      </c>
      <c r="T132" t="s">
        <v>772</v>
      </c>
    </row>
    <row r="133" spans="1:20" x14ac:dyDescent="0.35">
      <c r="A133" t="s">
        <v>779</v>
      </c>
      <c r="B133" t="s">
        <v>40</v>
      </c>
      <c r="C133" t="s">
        <v>62</v>
      </c>
      <c r="D133" t="s">
        <v>156</v>
      </c>
      <c r="E133" t="s">
        <v>157</v>
      </c>
      <c r="F133" t="s">
        <v>4</v>
      </c>
      <c r="G133" t="str">
        <f t="shared" si="66"/>
        <v>Myripristis_sp</v>
      </c>
      <c r="H133" t="str">
        <f t="shared" si="67"/>
        <v>Myripristis_sp</v>
      </c>
      <c r="I133" t="str">
        <f t="shared" si="65"/>
        <v>Teleostei</v>
      </c>
      <c r="J133" t="s">
        <v>34</v>
      </c>
      <c r="K133" t="s">
        <v>166</v>
      </c>
      <c r="L133">
        <v>100</v>
      </c>
      <c r="M133">
        <f t="shared" si="68"/>
        <v>1</v>
      </c>
      <c r="O133">
        <v>7</v>
      </c>
      <c r="P133">
        <v>5</v>
      </c>
      <c r="Q133">
        <f t="shared" si="69"/>
        <v>2</v>
      </c>
      <c r="R133">
        <v>70</v>
      </c>
      <c r="S133">
        <v>210</v>
      </c>
      <c r="T133" t="s">
        <v>772</v>
      </c>
    </row>
    <row r="134" spans="1:20" x14ac:dyDescent="0.35">
      <c r="A134" t="s">
        <v>779</v>
      </c>
      <c r="B134" t="s">
        <v>40</v>
      </c>
      <c r="C134" t="s">
        <v>62</v>
      </c>
      <c r="D134" t="s">
        <v>156</v>
      </c>
      <c r="E134" t="s">
        <v>157</v>
      </c>
      <c r="F134" t="s">
        <v>4</v>
      </c>
      <c r="G134" t="str">
        <f t="shared" si="66"/>
        <v>Myripristis_sp</v>
      </c>
      <c r="H134" t="str">
        <f t="shared" si="67"/>
        <v>Myripristis_sp</v>
      </c>
      <c r="I134" t="str">
        <f t="shared" si="65"/>
        <v>Teleostei</v>
      </c>
      <c r="J134" t="s">
        <v>34</v>
      </c>
      <c r="K134" t="s">
        <v>106</v>
      </c>
      <c r="L134">
        <v>100</v>
      </c>
      <c r="M134">
        <f t="shared" si="68"/>
        <v>1</v>
      </c>
      <c r="O134">
        <v>7</v>
      </c>
      <c r="P134">
        <v>5</v>
      </c>
      <c r="Q134">
        <f t="shared" si="69"/>
        <v>2</v>
      </c>
      <c r="R134">
        <v>70</v>
      </c>
      <c r="S134">
        <v>210</v>
      </c>
      <c r="T134" t="s">
        <v>772</v>
      </c>
    </row>
    <row r="135" spans="1:20" x14ac:dyDescent="0.35">
      <c r="A135" t="s">
        <v>779</v>
      </c>
      <c r="B135" t="s">
        <v>40</v>
      </c>
      <c r="C135" t="s">
        <v>62</v>
      </c>
      <c r="D135" t="s">
        <v>156</v>
      </c>
      <c r="E135" t="s">
        <v>157</v>
      </c>
      <c r="F135" t="s">
        <v>4</v>
      </c>
      <c r="G135" t="str">
        <f t="shared" si="66"/>
        <v>Myripristis_sp</v>
      </c>
      <c r="H135" t="str">
        <f t="shared" si="67"/>
        <v>Myripristis_sp</v>
      </c>
      <c r="I135" t="s">
        <v>169</v>
      </c>
      <c r="J135" t="s">
        <v>168</v>
      </c>
      <c r="K135" t="s">
        <v>167</v>
      </c>
      <c r="L135">
        <v>100</v>
      </c>
      <c r="M135">
        <f t="shared" si="68"/>
        <v>1</v>
      </c>
      <c r="O135">
        <v>7</v>
      </c>
      <c r="P135">
        <v>5</v>
      </c>
      <c r="Q135">
        <f t="shared" si="69"/>
        <v>2</v>
      </c>
      <c r="R135">
        <v>70</v>
      </c>
      <c r="S135">
        <v>210</v>
      </c>
      <c r="T135" t="s">
        <v>772</v>
      </c>
    </row>
    <row r="136" spans="1:20" x14ac:dyDescent="0.35">
      <c r="A136" t="s">
        <v>779</v>
      </c>
      <c r="B136" t="s">
        <v>93</v>
      </c>
      <c r="C136" t="s">
        <v>62</v>
      </c>
      <c r="D136" t="s">
        <v>156</v>
      </c>
      <c r="E136" t="s">
        <v>170</v>
      </c>
      <c r="F136" t="s">
        <v>171</v>
      </c>
      <c r="G136" t="str">
        <f t="shared" si="66"/>
        <v>Holocentrus_sammara</v>
      </c>
      <c r="H136" t="s">
        <v>172</v>
      </c>
      <c r="I136" t="str">
        <f t="shared" si="65"/>
        <v>Crustacea</v>
      </c>
      <c r="J136" t="s">
        <v>50</v>
      </c>
      <c r="K136" t="s">
        <v>90</v>
      </c>
      <c r="L136">
        <v>36</v>
      </c>
      <c r="M136">
        <f t="shared" si="68"/>
        <v>0.36</v>
      </c>
      <c r="O136">
        <v>13</v>
      </c>
      <c r="P136">
        <v>2</v>
      </c>
      <c r="Q136">
        <f t="shared" si="69"/>
        <v>11</v>
      </c>
      <c r="R136">
        <v>34</v>
      </c>
      <c r="S136">
        <v>165</v>
      </c>
      <c r="T136" t="s">
        <v>772</v>
      </c>
    </row>
    <row r="137" spans="1:20" x14ac:dyDescent="0.35">
      <c r="A137" t="s">
        <v>779</v>
      </c>
      <c r="B137" t="s">
        <v>93</v>
      </c>
      <c r="C137" t="s">
        <v>62</v>
      </c>
      <c r="D137" t="s">
        <v>156</v>
      </c>
      <c r="E137" t="s">
        <v>170</v>
      </c>
      <c r="F137" t="s">
        <v>171</v>
      </c>
      <c r="G137" t="str">
        <f t="shared" ref="G137:G151" si="70">E137&amp;"_"&amp;F137</f>
        <v>Holocentrus_sammara</v>
      </c>
      <c r="H137" t="s">
        <v>172</v>
      </c>
      <c r="I137" t="str">
        <f t="shared" si="65"/>
        <v>Crustacea</v>
      </c>
      <c r="J137" t="s">
        <v>50</v>
      </c>
      <c r="K137" t="s">
        <v>173</v>
      </c>
      <c r="L137">
        <v>27</v>
      </c>
      <c r="M137">
        <f t="shared" si="68"/>
        <v>0.27</v>
      </c>
      <c r="O137">
        <v>13</v>
      </c>
      <c r="P137">
        <v>2</v>
      </c>
      <c r="Q137">
        <f t="shared" ref="Q137:Q151" si="71">O137-P137</f>
        <v>11</v>
      </c>
      <c r="R137">
        <v>34</v>
      </c>
      <c r="S137">
        <v>165</v>
      </c>
      <c r="T137" t="s">
        <v>772</v>
      </c>
    </row>
    <row r="138" spans="1:20" x14ac:dyDescent="0.35">
      <c r="A138" t="s">
        <v>779</v>
      </c>
      <c r="B138" t="s">
        <v>93</v>
      </c>
      <c r="C138" t="s">
        <v>62</v>
      </c>
      <c r="D138" t="s">
        <v>156</v>
      </c>
      <c r="E138" t="s">
        <v>170</v>
      </c>
      <c r="F138" t="s">
        <v>171</v>
      </c>
      <c r="G138" t="str">
        <f t="shared" si="70"/>
        <v>Holocentrus_sammara</v>
      </c>
      <c r="H138" t="s">
        <v>172</v>
      </c>
      <c r="I138" t="str">
        <f t="shared" si="65"/>
        <v>Crustacea</v>
      </c>
      <c r="J138" t="s">
        <v>50</v>
      </c>
      <c r="K138" t="s">
        <v>153</v>
      </c>
      <c r="L138">
        <v>18</v>
      </c>
      <c r="M138">
        <f t="shared" si="68"/>
        <v>0.18</v>
      </c>
      <c r="O138">
        <v>13</v>
      </c>
      <c r="P138">
        <v>2</v>
      </c>
      <c r="Q138">
        <f t="shared" si="71"/>
        <v>11</v>
      </c>
      <c r="R138">
        <v>34</v>
      </c>
      <c r="S138">
        <v>165</v>
      </c>
      <c r="T138" t="s">
        <v>772</v>
      </c>
    </row>
    <row r="139" spans="1:20" x14ac:dyDescent="0.35">
      <c r="A139" t="s">
        <v>779</v>
      </c>
      <c r="B139" t="s">
        <v>93</v>
      </c>
      <c r="C139" t="s">
        <v>62</v>
      </c>
      <c r="D139" t="s">
        <v>156</v>
      </c>
      <c r="E139" t="s">
        <v>170</v>
      </c>
      <c r="F139" t="s">
        <v>171</v>
      </c>
      <c r="G139" t="str">
        <f t="shared" si="70"/>
        <v>Holocentrus_sammara</v>
      </c>
      <c r="H139" t="s">
        <v>172</v>
      </c>
      <c r="I139" t="str">
        <f t="shared" si="65"/>
        <v>Crustacea</v>
      </c>
      <c r="J139" t="s">
        <v>50</v>
      </c>
      <c r="K139" t="s">
        <v>174</v>
      </c>
      <c r="L139">
        <v>9</v>
      </c>
      <c r="M139">
        <f t="shared" si="68"/>
        <v>0.09</v>
      </c>
      <c r="O139">
        <v>13</v>
      </c>
      <c r="P139">
        <v>2</v>
      </c>
      <c r="Q139">
        <f t="shared" si="71"/>
        <v>11</v>
      </c>
      <c r="R139">
        <v>34</v>
      </c>
      <c r="S139">
        <v>165</v>
      </c>
      <c r="T139" t="s">
        <v>772</v>
      </c>
    </row>
    <row r="140" spans="1:20" x14ac:dyDescent="0.35">
      <c r="A140" t="s">
        <v>779</v>
      </c>
      <c r="B140" t="s">
        <v>93</v>
      </c>
      <c r="C140" t="s">
        <v>62</v>
      </c>
      <c r="D140" t="s">
        <v>156</v>
      </c>
      <c r="E140" t="s">
        <v>170</v>
      </c>
      <c r="F140" t="s">
        <v>171</v>
      </c>
      <c r="G140" t="str">
        <f t="shared" si="70"/>
        <v>Holocentrus_sammara</v>
      </c>
      <c r="H140" t="s">
        <v>172</v>
      </c>
      <c r="I140" t="str">
        <f t="shared" si="65"/>
        <v>Crustacea</v>
      </c>
      <c r="J140" t="s">
        <v>50</v>
      </c>
      <c r="K140" t="s">
        <v>80</v>
      </c>
      <c r="L140">
        <v>9</v>
      </c>
      <c r="M140">
        <f t="shared" si="68"/>
        <v>0.09</v>
      </c>
      <c r="O140">
        <v>13</v>
      </c>
      <c r="P140">
        <v>2</v>
      </c>
      <c r="Q140">
        <f t="shared" si="71"/>
        <v>11</v>
      </c>
      <c r="R140">
        <v>34</v>
      </c>
      <c r="S140">
        <v>165</v>
      </c>
      <c r="T140" t="s">
        <v>772</v>
      </c>
    </row>
    <row r="141" spans="1:20" x14ac:dyDescent="0.35">
      <c r="A141" t="s">
        <v>779</v>
      </c>
      <c r="B141" t="s">
        <v>93</v>
      </c>
      <c r="C141" t="s">
        <v>62</v>
      </c>
      <c r="D141" t="s">
        <v>156</v>
      </c>
      <c r="E141" t="s">
        <v>170</v>
      </c>
      <c r="F141" t="s">
        <v>171</v>
      </c>
      <c r="G141" t="str">
        <f t="shared" si="70"/>
        <v>Holocentrus_sammara</v>
      </c>
      <c r="H141" t="s">
        <v>172</v>
      </c>
      <c r="I141" t="str">
        <f t="shared" si="65"/>
        <v>Crustacea</v>
      </c>
      <c r="J141" t="s">
        <v>50</v>
      </c>
      <c r="K141" t="s">
        <v>175</v>
      </c>
      <c r="L141">
        <v>9</v>
      </c>
      <c r="M141">
        <f t="shared" si="68"/>
        <v>0.09</v>
      </c>
      <c r="O141">
        <v>13</v>
      </c>
      <c r="P141">
        <v>2</v>
      </c>
      <c r="Q141">
        <f t="shared" si="71"/>
        <v>11</v>
      </c>
      <c r="R141">
        <v>34</v>
      </c>
      <c r="S141">
        <v>165</v>
      </c>
      <c r="T141" t="s">
        <v>772</v>
      </c>
    </row>
    <row r="142" spans="1:20" x14ac:dyDescent="0.35">
      <c r="A142" t="s">
        <v>779</v>
      </c>
      <c r="B142" t="s">
        <v>93</v>
      </c>
      <c r="C142" t="s">
        <v>62</v>
      </c>
      <c r="D142" t="s">
        <v>156</v>
      </c>
      <c r="E142" t="s">
        <v>170</v>
      </c>
      <c r="F142" t="s">
        <v>171</v>
      </c>
      <c r="G142" t="str">
        <f t="shared" si="70"/>
        <v>Holocentrus_sammara</v>
      </c>
      <c r="H142" t="s">
        <v>172</v>
      </c>
      <c r="I142" t="str">
        <f t="shared" si="65"/>
        <v>Crustacea</v>
      </c>
      <c r="J142" t="s">
        <v>41</v>
      </c>
      <c r="K142" t="s">
        <v>59</v>
      </c>
      <c r="L142">
        <v>18</v>
      </c>
      <c r="M142">
        <f t="shared" si="68"/>
        <v>0.18</v>
      </c>
      <c r="O142">
        <v>13</v>
      </c>
      <c r="P142">
        <v>2</v>
      </c>
      <c r="Q142">
        <f t="shared" si="71"/>
        <v>11</v>
      </c>
      <c r="R142">
        <v>34</v>
      </c>
      <c r="S142">
        <v>165</v>
      </c>
      <c r="T142" t="s">
        <v>772</v>
      </c>
    </row>
    <row r="143" spans="1:20" x14ac:dyDescent="0.35">
      <c r="A143" t="s">
        <v>779</v>
      </c>
      <c r="B143" t="s">
        <v>93</v>
      </c>
      <c r="C143" t="s">
        <v>62</v>
      </c>
      <c r="D143" t="s">
        <v>156</v>
      </c>
      <c r="E143" t="s">
        <v>170</v>
      </c>
      <c r="F143" t="s">
        <v>171</v>
      </c>
      <c r="G143" t="str">
        <f t="shared" si="70"/>
        <v>Holocentrus_sammara</v>
      </c>
      <c r="H143" t="s">
        <v>172</v>
      </c>
      <c r="I143" t="str">
        <f t="shared" si="65"/>
        <v>Crustacea</v>
      </c>
      <c r="J143" t="s">
        <v>42</v>
      </c>
      <c r="K143" t="s">
        <v>42</v>
      </c>
      <c r="L143">
        <v>9</v>
      </c>
      <c r="M143">
        <f t="shared" si="68"/>
        <v>0.09</v>
      </c>
      <c r="O143">
        <v>13</v>
      </c>
      <c r="P143">
        <v>2</v>
      </c>
      <c r="Q143">
        <f t="shared" si="71"/>
        <v>11</v>
      </c>
      <c r="R143">
        <v>34</v>
      </c>
      <c r="S143">
        <v>165</v>
      </c>
      <c r="T143" t="s">
        <v>772</v>
      </c>
    </row>
    <row r="144" spans="1:20" x14ac:dyDescent="0.35">
      <c r="A144" t="s">
        <v>779</v>
      </c>
      <c r="B144" t="s">
        <v>93</v>
      </c>
      <c r="C144" t="s">
        <v>62</v>
      </c>
      <c r="D144" t="s">
        <v>156</v>
      </c>
      <c r="E144" t="s">
        <v>170</v>
      </c>
      <c r="F144" t="s">
        <v>171</v>
      </c>
      <c r="G144" t="str">
        <f t="shared" si="70"/>
        <v>Holocentrus_sammara</v>
      </c>
      <c r="H144" t="s">
        <v>172</v>
      </c>
      <c r="I144" t="str">
        <f t="shared" si="65"/>
        <v>Cnidaria</v>
      </c>
      <c r="J144" t="s">
        <v>177</v>
      </c>
      <c r="K144" t="s">
        <v>176</v>
      </c>
      <c r="L144">
        <v>18</v>
      </c>
      <c r="M144">
        <f t="shared" si="68"/>
        <v>0.18</v>
      </c>
      <c r="O144">
        <v>13</v>
      </c>
      <c r="P144">
        <v>2</v>
      </c>
      <c r="Q144">
        <f t="shared" si="71"/>
        <v>11</v>
      </c>
      <c r="R144">
        <v>34</v>
      </c>
      <c r="S144">
        <v>165</v>
      </c>
      <c r="T144" t="s">
        <v>772</v>
      </c>
    </row>
    <row r="145" spans="1:20" x14ac:dyDescent="0.35">
      <c r="A145" t="s">
        <v>779</v>
      </c>
      <c r="B145" t="s">
        <v>93</v>
      </c>
      <c r="C145" t="s">
        <v>62</v>
      </c>
      <c r="D145" t="s">
        <v>156</v>
      </c>
      <c r="E145" t="s">
        <v>170</v>
      </c>
      <c r="F145" t="s">
        <v>171</v>
      </c>
      <c r="G145" t="str">
        <f t="shared" si="70"/>
        <v>Holocentrus_sammara</v>
      </c>
      <c r="H145" t="s">
        <v>172</v>
      </c>
      <c r="I145" t="str">
        <f t="shared" si="65"/>
        <v>Mollusca</v>
      </c>
      <c r="J145" t="s">
        <v>147</v>
      </c>
      <c r="K145" t="s">
        <v>178</v>
      </c>
      <c r="L145">
        <v>9</v>
      </c>
      <c r="M145">
        <f t="shared" si="68"/>
        <v>0.09</v>
      </c>
      <c r="O145">
        <v>13</v>
      </c>
      <c r="P145">
        <v>2</v>
      </c>
      <c r="Q145">
        <f t="shared" si="71"/>
        <v>11</v>
      </c>
      <c r="R145">
        <v>34</v>
      </c>
      <c r="S145">
        <v>165</v>
      </c>
      <c r="T145" t="s">
        <v>772</v>
      </c>
    </row>
    <row r="146" spans="1:20" x14ac:dyDescent="0.35">
      <c r="A146" t="s">
        <v>779</v>
      </c>
      <c r="B146" t="s">
        <v>93</v>
      </c>
      <c r="C146" t="s">
        <v>62</v>
      </c>
      <c r="D146" t="s">
        <v>156</v>
      </c>
      <c r="E146" t="s">
        <v>170</v>
      </c>
      <c r="F146" t="s">
        <v>171</v>
      </c>
      <c r="G146" t="str">
        <f t="shared" si="70"/>
        <v>Holocentrus_sammara</v>
      </c>
      <c r="H146" t="s">
        <v>172</v>
      </c>
      <c r="I146" t="str">
        <f t="shared" si="65"/>
        <v>Annelida</v>
      </c>
      <c r="J146" t="s">
        <v>49</v>
      </c>
      <c r="K146" t="s">
        <v>49</v>
      </c>
      <c r="L146">
        <v>9</v>
      </c>
      <c r="M146">
        <f t="shared" si="68"/>
        <v>0.09</v>
      </c>
      <c r="O146">
        <v>13</v>
      </c>
      <c r="P146">
        <v>2</v>
      </c>
      <c r="Q146">
        <f t="shared" si="71"/>
        <v>11</v>
      </c>
      <c r="R146">
        <v>34</v>
      </c>
      <c r="S146">
        <v>165</v>
      </c>
      <c r="T146" t="s">
        <v>772</v>
      </c>
    </row>
    <row r="147" spans="1:20" x14ac:dyDescent="0.35">
      <c r="A147" t="s">
        <v>779</v>
      </c>
      <c r="B147" t="s">
        <v>93</v>
      </c>
      <c r="C147" t="s">
        <v>62</v>
      </c>
      <c r="D147" t="s">
        <v>156</v>
      </c>
      <c r="E147" t="s">
        <v>170</v>
      </c>
      <c r="F147" t="s">
        <v>171</v>
      </c>
      <c r="G147" t="str">
        <f t="shared" si="70"/>
        <v>Holocentrus_sammara</v>
      </c>
      <c r="H147" t="s">
        <v>172</v>
      </c>
      <c r="I147" t="str">
        <f t="shared" si="65"/>
        <v>Prim_prod</v>
      </c>
      <c r="J147" t="s">
        <v>164</v>
      </c>
      <c r="K147" t="s">
        <v>429</v>
      </c>
      <c r="L147">
        <v>9</v>
      </c>
      <c r="M147">
        <f t="shared" si="68"/>
        <v>0.09</v>
      </c>
      <c r="O147">
        <v>13</v>
      </c>
      <c r="P147">
        <v>2</v>
      </c>
      <c r="Q147">
        <f t="shared" si="71"/>
        <v>11</v>
      </c>
      <c r="R147">
        <v>34</v>
      </c>
      <c r="S147">
        <v>165</v>
      </c>
      <c r="T147" t="s">
        <v>772</v>
      </c>
    </row>
    <row r="148" spans="1:20" x14ac:dyDescent="0.35">
      <c r="A148" t="s">
        <v>779</v>
      </c>
      <c r="B148" t="s">
        <v>53</v>
      </c>
      <c r="C148" t="s">
        <v>62</v>
      </c>
      <c r="D148" t="s">
        <v>156</v>
      </c>
      <c r="E148" t="s">
        <v>170</v>
      </c>
      <c r="F148" t="s">
        <v>179</v>
      </c>
      <c r="G148" t="str">
        <f>E148&amp;"_"&amp;F148</f>
        <v>Holocentrus_lacteoguttatus</v>
      </c>
      <c r="H148" t="s">
        <v>180</v>
      </c>
      <c r="I148" t="str">
        <f>IF(J148="Acari","Chelicerata", IF(J148="Scyphozoa","Cnidaria", IF(J148="Anthozoa","Cnidaria",IF(COUNTIF(J148,"*Algae*"),"Prim_prod",IF(COUNTIF(J148,"Plant*"),"Prim_prod",IF(J148="Amphipoda","Crustacea",IF(J148="Tunicata","Tunicata",IF(J148="Appendicularia","Tunicata",IF(J148="Salpidae","Tunicata",IF(K148="Arachnida","Chelicerata",IF(COUNTIF(J148,"*Ascidia*"),"Tunicata",IF(COUNTIF(J148,"*Brachyura*"),"Crustacea",IF(J148="Bryozoa","Bryozoa",IF(J148="Protochonch","Mollusca",IF(J148="Hemichordata","Hemichordata",IF(COUNTIF(J148,"Cephalopoda*"),"Mollusca",IF(J148="Cirripedia","Crustacea",IF(J148="Copepoda","Crustacea",IF(J148="Crinoidea","Echinodermata",IF(COUNTIF(J148,"*Crustacea*"),"Crustacea",IF(J148="Cumacea","Crustacea",IF(J148="Echinoidea","Echinodermata",IF(COUNTIF(J148,"*Fish*"),"Teleostei",IF(J148="Foraminifera","Protozoa",IF(COUNTIF(J148,"*Gastro*"),"Mollusca",IF(J148="Tanaidacea","Crustacea",IF(J148="Holothuridae","Echinodermata",IF(J148="Hydrozoa","Cnidaria",IF(COUNTIF(J148,"*Insecta*"),"Insecta",IF(J148="Isopoda","Crustacea",IF(J148="Limestone_powder","Other",IF(J148="Mollusca","Mollusca",IF(J148="Nematoda","Nematoda",IF(COUNTIF(J148,"*OM*"),"Other",IF(J148="Ophiuridae","Echinodermata",IF(J148="Opisthobranchia","Mollusca",IF(J148="Ostracoda","Crustacea",IF(COUNTIF(J148,"*Pagur*"),"Crustacea",IF(COUNTIF(J148,"*Phanero*"),"Prim_prod",IF(COUNTIF(J148,"*Polych*"),"Annelida",IF(J148="Polyplacophora","Mollusca",IF(COUNTIF(J148,"*Porifera*"),"Porifera",IF(J148="Protochordata","Acraniata",IF(J148="Pycnogonida","Chelicerata",IF(COUNTIF(J148,"*Sand*"),"Other",IF(J148="Scaphopoda","Mollusca",IF(J148="Scleractinia","Cnidaria", IF(J148="Siphonophora","Cnidaria", IF(J148="Seagrass","Prim_prod",IF(COUNTIF(J148,"*Shrimp*"),"Crustacea",IF(COUNTIF(J148,"*Scyllaridae*"),"Crustacea",IF(J148="Siboglinidae","Annelida",IF(J148="Sipunculidae","Sipuncula",IF(COUNTIF(J148,"*Stomato*"),"Crustacea",IF(J148="Precarida","Crustacea",IF(J148="Zoantharia","Cnidaria",IF(J148="Echiura","Annelida",IF(J148="Priapulida","Cephalorynchia",IF(J148="Mysida","Crustacea",IF(J148="Nebaliacea","Crustacea",IF(J148="Ctenophora","Radiata",IF(J148="Cheloniidae","Reptilia",IF(J148="Eggs","Animalia",IF(COUNTIF(J148,"*Bival*"),"Mollusca","Other"))))))))))))))))))))))))))))))))))))))))))))))))))))))))))))))))</f>
        <v>Crustacea</v>
      </c>
      <c r="J148" t="s">
        <v>52</v>
      </c>
      <c r="K148" t="s">
        <v>58</v>
      </c>
      <c r="L148">
        <v>100</v>
      </c>
      <c r="M148">
        <f t="shared" si="68"/>
        <v>1</v>
      </c>
      <c r="O148">
        <v>4</v>
      </c>
      <c r="P148">
        <v>1</v>
      </c>
      <c r="Q148">
        <f>O148-P148</f>
        <v>3</v>
      </c>
      <c r="R148">
        <v>59</v>
      </c>
      <c r="S148">
        <v>82</v>
      </c>
      <c r="T148" t="s">
        <v>772</v>
      </c>
    </row>
    <row r="149" spans="1:20" x14ac:dyDescent="0.35">
      <c r="A149" t="s">
        <v>779</v>
      </c>
      <c r="B149" t="s">
        <v>53</v>
      </c>
      <c r="C149" t="s">
        <v>62</v>
      </c>
      <c r="D149" t="s">
        <v>156</v>
      </c>
      <c r="E149" t="s">
        <v>170</v>
      </c>
      <c r="F149" t="s">
        <v>179</v>
      </c>
      <c r="G149" t="str">
        <f t="shared" ref="G149:G150" si="72">E149&amp;"_"&amp;F149</f>
        <v>Holocentrus_lacteoguttatus</v>
      </c>
      <c r="H149" t="s">
        <v>180</v>
      </c>
      <c r="I149" t="str">
        <f>IF(J149="Acari","Chelicerata", IF(J149="Scyphozoa","Cnidaria", IF(J149="Anthozoa","Cnidaria",IF(COUNTIF(J149,"*Algae*"),"Prim_prod",IF(COUNTIF(J149,"Plant*"),"Prim_prod",IF(J149="Amphipoda","Crustacea",IF(J149="Tunicata","Tunicata",IF(J149="Appendicularia","Tunicata",IF(J149="Salpidae","Tunicata",IF(K149="Arachnida","Chelicerata",IF(COUNTIF(J149,"*Ascidia*"),"Tunicata",IF(COUNTIF(J149,"*Brachyura*"),"Crustacea",IF(J149="Bryozoa","Bryozoa",IF(J149="Protochonch","Mollusca",IF(J149="Hemichordata","Hemichordata",IF(COUNTIF(J149,"Cephalopoda*"),"Mollusca",IF(J149="Cirripedia","Crustacea",IF(J149="Copepoda","Crustacea",IF(J149="Crinoidea","Echinodermata",IF(COUNTIF(J149,"*Crustacea*"),"Crustacea",IF(J149="Cumacea","Crustacea",IF(J149="Echinoidea","Echinodermata",IF(COUNTIF(J149,"*Fish*"),"Teleostei",IF(J149="Foraminifera","Protozoa",IF(COUNTIF(J149,"*Gastro*"),"Mollusca",IF(J149="Tanaidacea","Crustacea",IF(J149="Holothuridae","Echinodermata",IF(J149="Hydrozoa","Cnidaria",IF(COUNTIF(J149,"*Insecta*"),"Insecta",IF(J149="Isopoda","Crustacea",IF(J149="Limestone_powder","Other",IF(J149="Mollusca","Mollusca",IF(J149="Nematoda","Nematoda",IF(COUNTIF(J149,"*OM*"),"Other",IF(J149="Ophiuridae","Echinodermata",IF(J149="Opisthobranchia","Mollusca",IF(J149="Ostracoda","Crustacea",IF(COUNTIF(J149,"*Pagur*"),"Crustacea",IF(COUNTIF(J149,"*Phanero*"),"Prim_prod",IF(COUNTIF(J149,"*Polych*"),"Annelida",IF(J149="Polyplacophora","Mollusca",IF(COUNTIF(J149,"*Porifera*"),"Porifera",IF(J149="Protochordata","Acraniata",IF(J149="Pycnogonida","Chelicerata",IF(COUNTIF(J149,"*Sand*"),"Other",IF(J149="Scaphopoda","Mollusca",IF(J149="Scleractinia","Cnidaria", IF(J149="Siphonophora","Cnidaria", IF(J149="Seagrass","Prim_prod",IF(COUNTIF(J149,"*Shrimp*"),"Crustacea",IF(COUNTIF(J149,"*Scyllaridae*"),"Crustacea",IF(J149="Siboglinidae","Annelida",IF(J149="Sipunculidae","Sipuncula",IF(COUNTIF(J149,"*Stomato*"),"Crustacea",IF(J149="Precarida","Crustacea",IF(J149="Zoantharia","Cnidaria",IF(J149="Echiura","Annelida",IF(J149="Priapulida","Cephalorynchia",IF(J149="Mysida","Crustacea",IF(J149="Nebaliacea","Crustacea",IF(J149="Ctenophora","Radiata",IF(J149="Cheloniidae","Reptilia",IF(J149="Eggs","Animalia",IF(COUNTIF(J149,"*Bival*"),"Mollusca","Other"))))))))))))))))))))))))))))))))))))))))))))))))))))))))))))))))</f>
        <v>Mollusca</v>
      </c>
      <c r="J149" t="s">
        <v>147</v>
      </c>
      <c r="K149" t="s">
        <v>147</v>
      </c>
      <c r="L149">
        <v>100</v>
      </c>
      <c r="M149">
        <f t="shared" si="68"/>
        <v>1</v>
      </c>
      <c r="O149">
        <v>4</v>
      </c>
      <c r="P149">
        <v>1</v>
      </c>
      <c r="Q149">
        <f t="shared" ref="Q149:Q150" si="73">O149-P149</f>
        <v>3</v>
      </c>
      <c r="R149">
        <v>59</v>
      </c>
      <c r="S149">
        <v>82</v>
      </c>
      <c r="T149" t="s">
        <v>772</v>
      </c>
    </row>
    <row r="150" spans="1:20" x14ac:dyDescent="0.35">
      <c r="A150" t="s">
        <v>779</v>
      </c>
      <c r="B150" t="s">
        <v>53</v>
      </c>
      <c r="C150" t="s">
        <v>62</v>
      </c>
      <c r="D150" t="s">
        <v>156</v>
      </c>
      <c r="E150" t="s">
        <v>170</v>
      </c>
      <c r="F150" t="s">
        <v>179</v>
      </c>
      <c r="G150" t="str">
        <f t="shared" si="72"/>
        <v>Holocentrus_lacteoguttatus</v>
      </c>
      <c r="H150" t="s">
        <v>180</v>
      </c>
      <c r="I150" t="str">
        <f>IF(J150="Acari","Chelicerata", IF(J150="Scyphozoa","Cnidaria", IF(J150="Anthozoa","Cnidaria",IF(COUNTIF(J150,"*Algae*"),"Prim_prod",IF(COUNTIF(J150,"Plant*"),"Prim_prod",IF(J150="Amphipoda","Crustacea",IF(J150="Tunicata","Tunicata",IF(J150="Appendicularia","Tunicata",IF(J150="Salpidae","Tunicata",IF(K150="Arachnida","Chelicerata",IF(COUNTIF(J150,"*Ascidia*"),"Tunicata",IF(COUNTIF(J150,"*Brachyura*"),"Crustacea",IF(J150="Bryozoa","Bryozoa",IF(J150="Protochonch","Mollusca",IF(J150="Hemichordata","Hemichordata",IF(COUNTIF(J150,"Cephalopoda*"),"Mollusca",IF(J150="Cirripedia","Crustacea",IF(J150="Copepoda","Crustacea",IF(J150="Crinoidea","Echinodermata",IF(COUNTIF(J150,"*Crustacea*"),"Crustacea",IF(J150="Cumacea","Crustacea",IF(J150="Echinoidea","Echinodermata",IF(COUNTIF(J150,"*Fish*"),"Teleostei",IF(J150="Foraminifera","Protozoa",IF(COUNTIF(J150,"*Gastro*"),"Mollusca",IF(J150="Tanaidacea","Crustacea",IF(J150="Holothuridae","Echinodermata",IF(J150="Hydrozoa","Cnidaria",IF(COUNTIF(J150,"*Insecta*"),"Insecta",IF(J150="Isopoda","Crustacea",IF(J150="Limestone_powder","Other",IF(J150="Mollusca","Mollusca",IF(J150="Nematoda","Nematoda",IF(COUNTIF(J150,"*OM*"),"Other",IF(J150="Ophiuridae","Echinodermata",IF(J150="Opisthobranchia","Mollusca",IF(J150="Ostracoda","Crustacea",IF(COUNTIF(J150,"*Pagur*"),"Crustacea",IF(COUNTIF(J150,"*Phanero*"),"Prim_prod",IF(COUNTIF(J150,"*Polych*"),"Annelida",IF(J150="Polyplacophora","Mollusca",IF(COUNTIF(J150,"*Porifera*"),"Porifera",IF(J150="Protochordata","Acraniata",IF(J150="Pycnogonida","Chelicerata",IF(COUNTIF(J150,"*Sand*"),"Other",IF(J150="Scaphopoda","Mollusca",IF(J150="Scleractinia","Cnidaria", IF(J150="Siphonophora","Cnidaria", IF(J150="Seagrass","Prim_prod",IF(COUNTIF(J150,"*Shrimp*"),"Crustacea",IF(COUNTIF(J150,"*Scyllaridae*"),"Crustacea",IF(J150="Siboglinidae","Annelida",IF(J150="Sipunculidae","Sipuncula",IF(COUNTIF(J150,"*Stomato*"),"Crustacea",IF(J150="Precarida","Crustacea",IF(J150="Zoantharia","Cnidaria",IF(J150="Echiura","Annelida",IF(J150="Priapulida","Cephalorynchia",IF(J150="Mysida","Crustacea",IF(J150="Nebaliacea","Crustacea",IF(J150="Ctenophora","Radiata",IF(J150="Cheloniidae","Reptilia",IF(J150="Eggs","Animalia",IF(COUNTIF(J150,"*Bival*"),"Mollusca","Other"))))))))))))))))))))))))))))))))))))))))))))))))))))))))))))))))</f>
        <v>Other</v>
      </c>
      <c r="J150" t="s">
        <v>112</v>
      </c>
      <c r="K150" t="s">
        <v>112</v>
      </c>
      <c r="L150">
        <v>100</v>
      </c>
      <c r="M150">
        <f t="shared" si="68"/>
        <v>1</v>
      </c>
      <c r="O150">
        <v>4</v>
      </c>
      <c r="P150">
        <v>1</v>
      </c>
      <c r="Q150">
        <f t="shared" si="73"/>
        <v>3</v>
      </c>
      <c r="R150">
        <v>59</v>
      </c>
      <c r="S150">
        <v>82</v>
      </c>
      <c r="T150" t="s">
        <v>772</v>
      </c>
    </row>
    <row r="151" spans="1:20" x14ac:dyDescent="0.35">
      <c r="A151" t="s">
        <v>779</v>
      </c>
      <c r="B151" t="s">
        <v>93</v>
      </c>
      <c r="C151" t="s">
        <v>62</v>
      </c>
      <c r="D151" t="s">
        <v>156</v>
      </c>
      <c r="E151" t="s">
        <v>170</v>
      </c>
      <c r="F151" t="s">
        <v>182</v>
      </c>
      <c r="G151" t="str">
        <f t="shared" si="70"/>
        <v>Holocentrus_microstomus</v>
      </c>
      <c r="H151" t="s">
        <v>183</v>
      </c>
      <c r="I151" t="str">
        <f t="shared" si="65"/>
        <v>Crustacea</v>
      </c>
      <c r="J151" t="s">
        <v>50</v>
      </c>
      <c r="K151" t="s">
        <v>90</v>
      </c>
      <c r="L151">
        <v>42</v>
      </c>
      <c r="M151">
        <f t="shared" si="68"/>
        <v>0.42</v>
      </c>
      <c r="O151">
        <v>29</v>
      </c>
      <c r="P151">
        <v>3</v>
      </c>
      <c r="Q151">
        <f t="shared" si="71"/>
        <v>26</v>
      </c>
      <c r="R151">
        <v>45</v>
      </c>
      <c r="S151">
        <v>191</v>
      </c>
      <c r="T151" t="s">
        <v>772</v>
      </c>
    </row>
    <row r="152" spans="1:20" x14ac:dyDescent="0.35">
      <c r="A152" t="s">
        <v>779</v>
      </c>
      <c r="B152" t="s">
        <v>93</v>
      </c>
      <c r="C152" t="s">
        <v>62</v>
      </c>
      <c r="D152" t="s">
        <v>156</v>
      </c>
      <c r="E152" t="s">
        <v>170</v>
      </c>
      <c r="F152" t="s">
        <v>182</v>
      </c>
      <c r="G152" t="str">
        <f t="shared" ref="G152:G156" si="74">E152&amp;"_"&amp;F152</f>
        <v>Holocentrus_microstomus</v>
      </c>
      <c r="H152" t="s">
        <v>183</v>
      </c>
      <c r="I152" t="str">
        <f t="shared" si="65"/>
        <v>Crustacea</v>
      </c>
      <c r="J152" t="s">
        <v>52</v>
      </c>
      <c r="K152" t="s">
        <v>58</v>
      </c>
      <c r="L152">
        <v>23</v>
      </c>
      <c r="M152">
        <f t="shared" si="68"/>
        <v>0.23</v>
      </c>
      <c r="O152">
        <v>29</v>
      </c>
      <c r="P152">
        <v>3</v>
      </c>
      <c r="Q152">
        <f t="shared" ref="Q152:Q156" si="75">O152-P152</f>
        <v>26</v>
      </c>
      <c r="R152">
        <v>45</v>
      </c>
      <c r="S152">
        <v>191</v>
      </c>
      <c r="T152" t="s">
        <v>772</v>
      </c>
    </row>
    <row r="153" spans="1:20" x14ac:dyDescent="0.35">
      <c r="A153" t="s">
        <v>779</v>
      </c>
      <c r="B153" t="s">
        <v>93</v>
      </c>
      <c r="C153" t="s">
        <v>62</v>
      </c>
      <c r="D153" t="s">
        <v>156</v>
      </c>
      <c r="E153" t="s">
        <v>170</v>
      </c>
      <c r="F153" t="s">
        <v>182</v>
      </c>
      <c r="G153" t="str">
        <f t="shared" si="74"/>
        <v>Holocentrus_microstomus</v>
      </c>
      <c r="H153" t="s">
        <v>183</v>
      </c>
      <c r="I153" t="str">
        <f t="shared" si="65"/>
        <v>Crustacea</v>
      </c>
      <c r="J153" t="s">
        <v>52</v>
      </c>
      <c r="K153" t="s">
        <v>86</v>
      </c>
      <c r="L153">
        <v>6</v>
      </c>
      <c r="M153">
        <f t="shared" si="68"/>
        <v>0.06</v>
      </c>
      <c r="O153">
        <v>29</v>
      </c>
      <c r="P153">
        <v>3</v>
      </c>
      <c r="Q153">
        <f t="shared" si="75"/>
        <v>26</v>
      </c>
      <c r="R153">
        <v>45</v>
      </c>
      <c r="S153">
        <v>191</v>
      </c>
      <c r="T153" t="s">
        <v>772</v>
      </c>
    </row>
    <row r="154" spans="1:20" x14ac:dyDescent="0.35">
      <c r="A154" t="s">
        <v>779</v>
      </c>
      <c r="B154" t="s">
        <v>93</v>
      </c>
      <c r="C154" t="s">
        <v>62</v>
      </c>
      <c r="D154" t="s">
        <v>156</v>
      </c>
      <c r="E154" t="s">
        <v>170</v>
      </c>
      <c r="F154" t="s">
        <v>182</v>
      </c>
      <c r="G154" t="str">
        <f t="shared" si="74"/>
        <v>Holocentrus_microstomus</v>
      </c>
      <c r="H154" t="s">
        <v>183</v>
      </c>
      <c r="I154" t="s">
        <v>41</v>
      </c>
      <c r="J154" t="s">
        <v>105</v>
      </c>
      <c r="K154" t="s">
        <v>181</v>
      </c>
      <c r="L154">
        <v>3</v>
      </c>
      <c r="M154">
        <f t="shared" si="68"/>
        <v>0.03</v>
      </c>
      <c r="O154">
        <v>29</v>
      </c>
      <c r="P154">
        <v>3</v>
      </c>
      <c r="Q154">
        <f t="shared" si="75"/>
        <v>26</v>
      </c>
      <c r="R154">
        <v>45</v>
      </c>
      <c r="S154">
        <v>191</v>
      </c>
      <c r="T154" t="s">
        <v>772</v>
      </c>
    </row>
    <row r="155" spans="1:20" x14ac:dyDescent="0.35">
      <c r="A155" t="s">
        <v>779</v>
      </c>
      <c r="B155" t="s">
        <v>93</v>
      </c>
      <c r="C155" t="s">
        <v>62</v>
      </c>
      <c r="D155" t="s">
        <v>156</v>
      </c>
      <c r="E155" t="s">
        <v>170</v>
      </c>
      <c r="F155" t="s">
        <v>182</v>
      </c>
      <c r="G155" t="str">
        <f t="shared" si="74"/>
        <v>Holocentrus_microstomus</v>
      </c>
      <c r="H155" t="s">
        <v>183</v>
      </c>
      <c r="I155" t="str">
        <f t="shared" si="65"/>
        <v>Teleostei</v>
      </c>
      <c r="J155" t="s">
        <v>34</v>
      </c>
      <c r="K155" t="s">
        <v>71</v>
      </c>
      <c r="L155">
        <v>15</v>
      </c>
      <c r="M155">
        <f t="shared" si="68"/>
        <v>0.15</v>
      </c>
      <c r="O155">
        <v>29</v>
      </c>
      <c r="P155">
        <v>3</v>
      </c>
      <c r="Q155">
        <f t="shared" si="75"/>
        <v>26</v>
      </c>
      <c r="R155">
        <v>45</v>
      </c>
      <c r="S155">
        <v>191</v>
      </c>
      <c r="T155" t="s">
        <v>772</v>
      </c>
    </row>
    <row r="156" spans="1:20" x14ac:dyDescent="0.35">
      <c r="A156" t="s">
        <v>779</v>
      </c>
      <c r="B156" t="s">
        <v>93</v>
      </c>
      <c r="C156" t="s">
        <v>62</v>
      </c>
      <c r="D156" t="s">
        <v>156</v>
      </c>
      <c r="E156" t="s">
        <v>170</v>
      </c>
      <c r="F156" t="s">
        <v>182</v>
      </c>
      <c r="G156" t="str">
        <f t="shared" si="74"/>
        <v>Holocentrus_microstomus</v>
      </c>
      <c r="H156" t="s">
        <v>183</v>
      </c>
      <c r="I156" t="str">
        <f t="shared" si="65"/>
        <v>Teleostei</v>
      </c>
      <c r="J156" t="s">
        <v>34</v>
      </c>
      <c r="K156" t="s">
        <v>419</v>
      </c>
      <c r="L156">
        <v>3</v>
      </c>
      <c r="M156">
        <f t="shared" si="68"/>
        <v>0.03</v>
      </c>
      <c r="O156">
        <v>29</v>
      </c>
      <c r="P156">
        <v>3</v>
      </c>
      <c r="Q156">
        <f t="shared" si="75"/>
        <v>26</v>
      </c>
      <c r="R156">
        <v>45</v>
      </c>
      <c r="S156">
        <v>191</v>
      </c>
      <c r="T156" t="s">
        <v>772</v>
      </c>
    </row>
    <row r="157" spans="1:20" x14ac:dyDescent="0.35">
      <c r="A157" t="s">
        <v>779</v>
      </c>
      <c r="B157" t="s">
        <v>93</v>
      </c>
      <c r="C157" t="s">
        <v>62</v>
      </c>
      <c r="D157" t="s">
        <v>156</v>
      </c>
      <c r="E157" t="s">
        <v>170</v>
      </c>
      <c r="F157" t="s">
        <v>182</v>
      </c>
      <c r="G157" t="str">
        <f t="shared" ref="G157:G161" si="76">E157&amp;"_"&amp;F157</f>
        <v>Holocentrus_microstomus</v>
      </c>
      <c r="H157" t="s">
        <v>183</v>
      </c>
      <c r="I157" t="str">
        <f t="shared" si="65"/>
        <v>Mollusca</v>
      </c>
      <c r="J157" t="s">
        <v>147</v>
      </c>
      <c r="K157" t="s">
        <v>147</v>
      </c>
      <c r="L157">
        <v>3</v>
      </c>
      <c r="M157">
        <f t="shared" si="68"/>
        <v>0.03</v>
      </c>
      <c r="O157">
        <v>29</v>
      </c>
      <c r="P157">
        <v>3</v>
      </c>
      <c r="Q157">
        <f t="shared" ref="Q157:Q161" si="77">O157-P157</f>
        <v>26</v>
      </c>
      <c r="R157">
        <v>45</v>
      </c>
      <c r="S157">
        <v>191</v>
      </c>
      <c r="T157" t="s">
        <v>772</v>
      </c>
    </row>
    <row r="158" spans="1:20" x14ac:dyDescent="0.35">
      <c r="A158" t="s">
        <v>779</v>
      </c>
      <c r="B158" t="s">
        <v>93</v>
      </c>
      <c r="C158" t="s">
        <v>62</v>
      </c>
      <c r="D158" t="s">
        <v>156</v>
      </c>
      <c r="E158" t="s">
        <v>170</v>
      </c>
      <c r="F158" t="s">
        <v>182</v>
      </c>
      <c r="G158" t="str">
        <f t="shared" si="76"/>
        <v>Holocentrus_microstomus</v>
      </c>
      <c r="H158" t="s">
        <v>183</v>
      </c>
      <c r="I158" t="str">
        <f t="shared" si="65"/>
        <v>Cnidaria</v>
      </c>
      <c r="J158" t="s">
        <v>184</v>
      </c>
      <c r="K158" t="s">
        <v>184</v>
      </c>
      <c r="L158">
        <v>3</v>
      </c>
      <c r="M158">
        <f t="shared" si="68"/>
        <v>0.03</v>
      </c>
      <c r="O158">
        <v>29</v>
      </c>
      <c r="P158">
        <v>3</v>
      </c>
      <c r="Q158">
        <f t="shared" si="77"/>
        <v>26</v>
      </c>
      <c r="R158">
        <v>45</v>
      </c>
      <c r="S158">
        <v>191</v>
      </c>
      <c r="T158" t="s">
        <v>772</v>
      </c>
    </row>
    <row r="159" spans="1:20" x14ac:dyDescent="0.35">
      <c r="A159" t="s">
        <v>779</v>
      </c>
      <c r="B159" t="s">
        <v>93</v>
      </c>
      <c r="C159" t="s">
        <v>62</v>
      </c>
      <c r="D159" t="s">
        <v>156</v>
      </c>
      <c r="E159" t="s">
        <v>170</v>
      </c>
      <c r="F159" t="s">
        <v>182</v>
      </c>
      <c r="G159" t="str">
        <f t="shared" si="76"/>
        <v>Holocentrus_microstomus</v>
      </c>
      <c r="H159" t="s">
        <v>183</v>
      </c>
      <c r="I159" t="str">
        <f t="shared" si="65"/>
        <v>Annelida</v>
      </c>
      <c r="J159" t="s">
        <v>49</v>
      </c>
      <c r="K159" t="s">
        <v>49</v>
      </c>
      <c r="L159">
        <v>3</v>
      </c>
      <c r="M159">
        <f t="shared" si="68"/>
        <v>0.03</v>
      </c>
      <c r="O159">
        <v>29</v>
      </c>
      <c r="P159">
        <v>3</v>
      </c>
      <c r="Q159">
        <f t="shared" si="77"/>
        <v>26</v>
      </c>
      <c r="R159">
        <v>45</v>
      </c>
      <c r="S159">
        <v>191</v>
      </c>
      <c r="T159" t="s">
        <v>772</v>
      </c>
    </row>
    <row r="160" spans="1:20" x14ac:dyDescent="0.35">
      <c r="A160" t="s">
        <v>779</v>
      </c>
      <c r="B160" t="s">
        <v>93</v>
      </c>
      <c r="C160" t="s">
        <v>62</v>
      </c>
      <c r="D160" t="s">
        <v>156</v>
      </c>
      <c r="E160" t="s">
        <v>170</v>
      </c>
      <c r="F160" t="s">
        <v>182</v>
      </c>
      <c r="G160" t="str">
        <f t="shared" si="76"/>
        <v>Holocentrus_microstomus</v>
      </c>
      <c r="H160" t="s">
        <v>183</v>
      </c>
      <c r="I160" t="str">
        <f t="shared" si="65"/>
        <v>Other</v>
      </c>
      <c r="J160" t="s">
        <v>112</v>
      </c>
      <c r="K160" t="s">
        <v>112</v>
      </c>
      <c r="L160">
        <v>6</v>
      </c>
      <c r="M160">
        <f t="shared" si="68"/>
        <v>0.06</v>
      </c>
      <c r="O160">
        <v>29</v>
      </c>
      <c r="P160">
        <v>3</v>
      </c>
      <c r="Q160">
        <f t="shared" si="77"/>
        <v>26</v>
      </c>
      <c r="R160">
        <v>45</v>
      </c>
      <c r="S160">
        <v>191</v>
      </c>
      <c r="T160" t="s">
        <v>772</v>
      </c>
    </row>
    <row r="161" spans="1:20" x14ac:dyDescent="0.35">
      <c r="A161" t="s">
        <v>779</v>
      </c>
      <c r="B161" t="s">
        <v>25</v>
      </c>
      <c r="C161" t="s">
        <v>62</v>
      </c>
      <c r="D161" t="s">
        <v>156</v>
      </c>
      <c r="E161" t="s">
        <v>170</v>
      </c>
      <c r="F161" t="s">
        <v>185</v>
      </c>
      <c r="G161" t="str">
        <f t="shared" si="76"/>
        <v>Holocentrus_laevis</v>
      </c>
      <c r="H161" t="s">
        <v>186</v>
      </c>
      <c r="I161" t="str">
        <f t="shared" si="65"/>
        <v>Crustacea</v>
      </c>
      <c r="J161" t="s">
        <v>50</v>
      </c>
      <c r="K161" t="s">
        <v>90</v>
      </c>
      <c r="L161">
        <v>100</v>
      </c>
      <c r="M161">
        <f t="shared" si="68"/>
        <v>1</v>
      </c>
      <c r="O161">
        <v>4</v>
      </c>
      <c r="P161">
        <v>1</v>
      </c>
      <c r="Q161">
        <f t="shared" si="77"/>
        <v>3</v>
      </c>
      <c r="R161">
        <v>125</v>
      </c>
      <c r="S161">
        <v>150</v>
      </c>
      <c r="T161" t="s">
        <v>772</v>
      </c>
    </row>
    <row r="162" spans="1:20" x14ac:dyDescent="0.35">
      <c r="A162" t="s">
        <v>779</v>
      </c>
      <c r="B162" t="s">
        <v>25</v>
      </c>
      <c r="C162" t="s">
        <v>62</v>
      </c>
      <c r="D162" t="s">
        <v>156</v>
      </c>
      <c r="E162" t="s">
        <v>170</v>
      </c>
      <c r="F162" t="s">
        <v>185</v>
      </c>
      <c r="G162" t="str">
        <f t="shared" ref="G162:G165" si="78">E162&amp;"_"&amp;F162</f>
        <v>Holocentrus_laevis</v>
      </c>
      <c r="H162" t="s">
        <v>186</v>
      </c>
      <c r="I162" t="str">
        <f t="shared" si="65"/>
        <v>Crustacea</v>
      </c>
      <c r="J162" t="s">
        <v>50</v>
      </c>
      <c r="K162" t="s">
        <v>80</v>
      </c>
      <c r="L162">
        <v>100</v>
      </c>
      <c r="M162">
        <f t="shared" si="68"/>
        <v>1</v>
      </c>
      <c r="O162">
        <v>4</v>
      </c>
      <c r="P162">
        <v>1</v>
      </c>
      <c r="Q162">
        <f t="shared" ref="Q162:Q165" si="79">O162-P162</f>
        <v>3</v>
      </c>
      <c r="R162">
        <v>125</v>
      </c>
      <c r="S162">
        <v>150</v>
      </c>
      <c r="T162" t="s">
        <v>772</v>
      </c>
    </row>
    <row r="163" spans="1:20" x14ac:dyDescent="0.35">
      <c r="A163" t="s">
        <v>779</v>
      </c>
      <c r="B163" t="s">
        <v>25</v>
      </c>
      <c r="C163" t="s">
        <v>62</v>
      </c>
      <c r="D163" t="s">
        <v>156</v>
      </c>
      <c r="E163" t="s">
        <v>170</v>
      </c>
      <c r="F163" t="s">
        <v>185</v>
      </c>
      <c r="G163" t="str">
        <f t="shared" si="78"/>
        <v>Holocentrus_laevis</v>
      </c>
      <c r="H163" t="s">
        <v>186</v>
      </c>
      <c r="I163" t="str">
        <f t="shared" si="65"/>
        <v>Crustacea</v>
      </c>
      <c r="J163" t="s">
        <v>50</v>
      </c>
      <c r="K163" t="s">
        <v>175</v>
      </c>
      <c r="L163">
        <v>100</v>
      </c>
      <c r="M163">
        <f t="shared" si="68"/>
        <v>1</v>
      </c>
      <c r="O163">
        <v>4</v>
      </c>
      <c r="P163">
        <v>1</v>
      </c>
      <c r="Q163">
        <f t="shared" si="79"/>
        <v>3</v>
      </c>
      <c r="R163">
        <v>125</v>
      </c>
      <c r="S163">
        <v>150</v>
      </c>
      <c r="T163" t="s">
        <v>772</v>
      </c>
    </row>
    <row r="164" spans="1:20" x14ac:dyDescent="0.35">
      <c r="A164" t="s">
        <v>779</v>
      </c>
      <c r="B164" t="s">
        <v>25</v>
      </c>
      <c r="C164" t="s">
        <v>62</v>
      </c>
      <c r="D164" t="s">
        <v>156</v>
      </c>
      <c r="E164" t="s">
        <v>170</v>
      </c>
      <c r="F164" t="s">
        <v>185</v>
      </c>
      <c r="G164" t="str">
        <f t="shared" si="78"/>
        <v>Holocentrus_laevis</v>
      </c>
      <c r="H164" t="s">
        <v>186</v>
      </c>
      <c r="I164" t="str">
        <f t="shared" si="65"/>
        <v>Crustacea</v>
      </c>
      <c r="J164" t="s">
        <v>52</v>
      </c>
      <c r="K164" t="s">
        <v>58</v>
      </c>
      <c r="L164">
        <v>100</v>
      </c>
      <c r="M164">
        <f t="shared" si="68"/>
        <v>1</v>
      </c>
      <c r="O164">
        <v>4</v>
      </c>
      <c r="P164">
        <v>1</v>
      </c>
      <c r="Q164">
        <f t="shared" si="79"/>
        <v>3</v>
      </c>
      <c r="R164">
        <v>125</v>
      </c>
      <c r="S164">
        <v>150</v>
      </c>
      <c r="T164" t="s">
        <v>772</v>
      </c>
    </row>
    <row r="165" spans="1:20" x14ac:dyDescent="0.35">
      <c r="A165" t="s">
        <v>779</v>
      </c>
      <c r="B165" t="s">
        <v>25</v>
      </c>
      <c r="C165" t="s">
        <v>62</v>
      </c>
      <c r="D165" t="s">
        <v>156</v>
      </c>
      <c r="E165" t="s">
        <v>170</v>
      </c>
      <c r="F165" t="s">
        <v>187</v>
      </c>
      <c r="G165" t="str">
        <f t="shared" si="78"/>
        <v>Holocentrus_diadema</v>
      </c>
      <c r="H165" t="s">
        <v>188</v>
      </c>
      <c r="I165" t="str">
        <f t="shared" si="65"/>
        <v>Mollusca</v>
      </c>
      <c r="J165" t="s">
        <v>147</v>
      </c>
      <c r="K165" t="s">
        <v>189</v>
      </c>
      <c r="L165">
        <v>46</v>
      </c>
      <c r="M165">
        <f t="shared" si="68"/>
        <v>0.46</v>
      </c>
      <c r="O165">
        <v>14</v>
      </c>
      <c r="P165">
        <v>1</v>
      </c>
      <c r="Q165">
        <f t="shared" si="79"/>
        <v>13</v>
      </c>
      <c r="R165">
        <v>75</v>
      </c>
      <c r="S165">
        <v>120</v>
      </c>
      <c r="T165" t="s">
        <v>772</v>
      </c>
    </row>
    <row r="166" spans="1:20" x14ac:dyDescent="0.35">
      <c r="A166" t="s">
        <v>779</v>
      </c>
      <c r="B166" t="s">
        <v>25</v>
      </c>
      <c r="C166" t="s">
        <v>62</v>
      </c>
      <c r="D166" t="s">
        <v>156</v>
      </c>
      <c r="E166" t="s">
        <v>170</v>
      </c>
      <c r="F166" t="s">
        <v>187</v>
      </c>
      <c r="G166" t="str">
        <f t="shared" ref="G166:G175" si="80">E166&amp;"_"&amp;F166</f>
        <v>Holocentrus_diadema</v>
      </c>
      <c r="H166" t="s">
        <v>188</v>
      </c>
      <c r="I166" t="str">
        <f t="shared" si="65"/>
        <v>Mollusca</v>
      </c>
      <c r="J166" t="s">
        <v>147</v>
      </c>
      <c r="K166" t="s">
        <v>147</v>
      </c>
      <c r="L166">
        <v>14</v>
      </c>
      <c r="M166">
        <f t="shared" si="68"/>
        <v>0.14000000000000001</v>
      </c>
      <c r="O166">
        <v>14</v>
      </c>
      <c r="P166">
        <v>1</v>
      </c>
      <c r="Q166">
        <f t="shared" ref="Q166:Q175" si="81">O166-P166</f>
        <v>13</v>
      </c>
      <c r="R166">
        <v>75</v>
      </c>
      <c r="S166">
        <v>120</v>
      </c>
      <c r="T166" t="s">
        <v>772</v>
      </c>
    </row>
    <row r="167" spans="1:20" x14ac:dyDescent="0.35">
      <c r="A167" t="s">
        <v>779</v>
      </c>
      <c r="B167" t="s">
        <v>25</v>
      </c>
      <c r="C167" t="s">
        <v>62</v>
      </c>
      <c r="D167" t="s">
        <v>156</v>
      </c>
      <c r="E167" t="s">
        <v>170</v>
      </c>
      <c r="F167" t="s">
        <v>187</v>
      </c>
      <c r="G167" t="str">
        <f t="shared" si="80"/>
        <v>Holocentrus_diadema</v>
      </c>
      <c r="H167" t="s">
        <v>188</v>
      </c>
      <c r="I167" t="str">
        <f t="shared" si="65"/>
        <v>Annelida</v>
      </c>
      <c r="J167" t="s">
        <v>49</v>
      </c>
      <c r="K167" t="s">
        <v>49</v>
      </c>
      <c r="L167">
        <v>46</v>
      </c>
      <c r="M167">
        <f t="shared" si="68"/>
        <v>0.46</v>
      </c>
      <c r="O167">
        <v>14</v>
      </c>
      <c r="P167">
        <v>1</v>
      </c>
      <c r="Q167">
        <f t="shared" si="81"/>
        <v>13</v>
      </c>
      <c r="R167">
        <v>75</v>
      </c>
      <c r="S167">
        <v>120</v>
      </c>
      <c r="T167" t="s">
        <v>772</v>
      </c>
    </row>
    <row r="168" spans="1:20" x14ac:dyDescent="0.35">
      <c r="A168" t="s">
        <v>779</v>
      </c>
      <c r="B168" t="s">
        <v>25</v>
      </c>
      <c r="C168" t="s">
        <v>62</v>
      </c>
      <c r="D168" t="s">
        <v>156</v>
      </c>
      <c r="E168" t="s">
        <v>170</v>
      </c>
      <c r="F168" t="s">
        <v>187</v>
      </c>
      <c r="G168" t="str">
        <f t="shared" si="80"/>
        <v>Holocentrus_diadema</v>
      </c>
      <c r="H168" t="s">
        <v>188</v>
      </c>
      <c r="I168" t="str">
        <f t="shared" si="65"/>
        <v>Crustacea</v>
      </c>
      <c r="J168" t="s">
        <v>50</v>
      </c>
      <c r="K168" t="s">
        <v>81</v>
      </c>
      <c r="L168">
        <v>38</v>
      </c>
      <c r="M168">
        <f t="shared" si="68"/>
        <v>0.38</v>
      </c>
      <c r="O168">
        <v>14</v>
      </c>
      <c r="P168">
        <v>1</v>
      </c>
      <c r="Q168">
        <f t="shared" si="81"/>
        <v>13</v>
      </c>
      <c r="R168">
        <v>75</v>
      </c>
      <c r="S168">
        <v>120</v>
      </c>
      <c r="T168" t="s">
        <v>772</v>
      </c>
    </row>
    <row r="169" spans="1:20" x14ac:dyDescent="0.35">
      <c r="A169" t="s">
        <v>779</v>
      </c>
      <c r="B169" t="s">
        <v>25</v>
      </c>
      <c r="C169" t="s">
        <v>62</v>
      </c>
      <c r="D169" t="s">
        <v>156</v>
      </c>
      <c r="E169" t="s">
        <v>170</v>
      </c>
      <c r="F169" t="s">
        <v>187</v>
      </c>
      <c r="G169" t="str">
        <f t="shared" si="80"/>
        <v>Holocentrus_diadema</v>
      </c>
      <c r="H169" t="s">
        <v>188</v>
      </c>
      <c r="I169" t="str">
        <f t="shared" si="65"/>
        <v>Crustacea</v>
      </c>
      <c r="J169" t="s">
        <v>193</v>
      </c>
      <c r="K169" t="s">
        <v>193</v>
      </c>
      <c r="L169">
        <v>23</v>
      </c>
      <c r="M169">
        <f t="shared" si="68"/>
        <v>0.23</v>
      </c>
      <c r="O169">
        <v>14</v>
      </c>
      <c r="P169">
        <v>1</v>
      </c>
      <c r="Q169">
        <f t="shared" si="81"/>
        <v>13</v>
      </c>
      <c r="R169">
        <v>75</v>
      </c>
      <c r="S169">
        <v>120</v>
      </c>
      <c r="T169" t="s">
        <v>772</v>
      </c>
    </row>
    <row r="170" spans="1:20" x14ac:dyDescent="0.35">
      <c r="A170" t="s">
        <v>779</v>
      </c>
      <c r="B170" t="s">
        <v>25</v>
      </c>
      <c r="C170" t="s">
        <v>62</v>
      </c>
      <c r="D170" t="s">
        <v>156</v>
      </c>
      <c r="E170" t="s">
        <v>170</v>
      </c>
      <c r="F170" t="s">
        <v>187</v>
      </c>
      <c r="G170" t="str">
        <f t="shared" si="80"/>
        <v>Holocentrus_diadema</v>
      </c>
      <c r="H170" t="s">
        <v>188</v>
      </c>
      <c r="I170" t="str">
        <f t="shared" si="65"/>
        <v>Crustacea</v>
      </c>
      <c r="J170" t="s">
        <v>41</v>
      </c>
      <c r="K170" t="s">
        <v>59</v>
      </c>
      <c r="L170">
        <v>14</v>
      </c>
      <c r="M170">
        <f t="shared" si="68"/>
        <v>0.14000000000000001</v>
      </c>
      <c r="O170">
        <v>14</v>
      </c>
      <c r="P170">
        <v>1</v>
      </c>
      <c r="Q170">
        <f t="shared" si="81"/>
        <v>13</v>
      </c>
      <c r="R170">
        <v>75</v>
      </c>
      <c r="S170">
        <v>120</v>
      </c>
      <c r="T170" t="s">
        <v>772</v>
      </c>
    </row>
    <row r="171" spans="1:20" x14ac:dyDescent="0.35">
      <c r="A171" t="s">
        <v>779</v>
      </c>
      <c r="B171" t="s">
        <v>25</v>
      </c>
      <c r="C171" t="s">
        <v>62</v>
      </c>
      <c r="D171" t="s">
        <v>156</v>
      </c>
      <c r="E171" t="s">
        <v>170</v>
      </c>
      <c r="F171" t="s">
        <v>187</v>
      </c>
      <c r="G171" t="str">
        <f t="shared" si="80"/>
        <v>Holocentrus_diadema</v>
      </c>
      <c r="H171" t="s">
        <v>188</v>
      </c>
      <c r="I171" t="str">
        <f t="shared" si="65"/>
        <v>Crustacea</v>
      </c>
      <c r="J171" t="s">
        <v>52</v>
      </c>
      <c r="K171" t="s">
        <v>58</v>
      </c>
      <c r="L171">
        <v>7</v>
      </c>
      <c r="M171">
        <f t="shared" si="68"/>
        <v>7.0000000000000007E-2</v>
      </c>
      <c r="O171">
        <v>14</v>
      </c>
      <c r="P171">
        <v>1</v>
      </c>
      <c r="Q171">
        <f t="shared" si="81"/>
        <v>13</v>
      </c>
      <c r="R171">
        <v>75</v>
      </c>
      <c r="S171">
        <v>120</v>
      </c>
      <c r="T171" t="s">
        <v>772</v>
      </c>
    </row>
    <row r="172" spans="1:20" x14ac:dyDescent="0.35">
      <c r="A172" t="s">
        <v>779</v>
      </c>
      <c r="B172" t="s">
        <v>25</v>
      </c>
      <c r="C172" t="s">
        <v>62</v>
      </c>
      <c r="D172" t="s">
        <v>156</v>
      </c>
      <c r="E172" t="s">
        <v>170</v>
      </c>
      <c r="F172" t="s">
        <v>187</v>
      </c>
      <c r="G172" t="str">
        <f t="shared" si="80"/>
        <v>Holocentrus_diadema</v>
      </c>
      <c r="H172" t="s">
        <v>188</v>
      </c>
      <c r="I172" t="str">
        <f t="shared" si="65"/>
        <v>Crustacea</v>
      </c>
      <c r="J172" t="s">
        <v>52</v>
      </c>
      <c r="K172" t="s">
        <v>86</v>
      </c>
      <c r="L172">
        <v>7</v>
      </c>
      <c r="M172">
        <f t="shared" si="68"/>
        <v>7.0000000000000007E-2</v>
      </c>
      <c r="O172">
        <v>14</v>
      </c>
      <c r="P172">
        <v>1</v>
      </c>
      <c r="Q172">
        <f t="shared" si="81"/>
        <v>13</v>
      </c>
      <c r="R172">
        <v>75</v>
      </c>
      <c r="S172">
        <v>120</v>
      </c>
      <c r="T172" t="s">
        <v>772</v>
      </c>
    </row>
    <row r="173" spans="1:20" x14ac:dyDescent="0.35">
      <c r="A173" t="s">
        <v>779</v>
      </c>
      <c r="B173" t="s">
        <v>25</v>
      </c>
      <c r="C173" t="s">
        <v>62</v>
      </c>
      <c r="D173" t="s">
        <v>156</v>
      </c>
      <c r="E173" t="s">
        <v>170</v>
      </c>
      <c r="F173" t="s">
        <v>187</v>
      </c>
      <c r="G173" t="str">
        <f t="shared" si="80"/>
        <v>Holocentrus_diadema</v>
      </c>
      <c r="H173" t="s">
        <v>188</v>
      </c>
      <c r="I173" t="str">
        <f t="shared" si="65"/>
        <v>Mollusca</v>
      </c>
      <c r="J173" t="s">
        <v>190</v>
      </c>
      <c r="K173" t="s">
        <v>190</v>
      </c>
      <c r="L173">
        <v>14</v>
      </c>
      <c r="M173">
        <f t="shared" si="68"/>
        <v>0.14000000000000001</v>
      </c>
      <c r="O173">
        <v>14</v>
      </c>
      <c r="P173">
        <v>1</v>
      </c>
      <c r="Q173">
        <f t="shared" si="81"/>
        <v>13</v>
      </c>
      <c r="R173">
        <v>75</v>
      </c>
      <c r="S173">
        <v>120</v>
      </c>
      <c r="T173" t="s">
        <v>772</v>
      </c>
    </row>
    <row r="174" spans="1:20" x14ac:dyDescent="0.35">
      <c r="A174" t="s">
        <v>779</v>
      </c>
      <c r="B174" t="s">
        <v>25</v>
      </c>
      <c r="C174" t="s">
        <v>62</v>
      </c>
      <c r="D174" t="s">
        <v>156</v>
      </c>
      <c r="E174" t="s">
        <v>170</v>
      </c>
      <c r="F174" t="s">
        <v>187</v>
      </c>
      <c r="G174" t="str">
        <f t="shared" si="80"/>
        <v>Holocentrus_diadema</v>
      </c>
      <c r="H174" t="s">
        <v>188</v>
      </c>
      <c r="I174" t="s">
        <v>192</v>
      </c>
      <c r="J174" t="s">
        <v>191</v>
      </c>
      <c r="K174" t="s">
        <v>191</v>
      </c>
      <c r="L174">
        <v>7</v>
      </c>
      <c r="M174">
        <f t="shared" si="68"/>
        <v>7.0000000000000007E-2</v>
      </c>
      <c r="O174">
        <v>14</v>
      </c>
      <c r="P174">
        <v>1</v>
      </c>
      <c r="Q174">
        <f t="shared" si="81"/>
        <v>13</v>
      </c>
      <c r="R174">
        <v>75</v>
      </c>
      <c r="S174">
        <v>120</v>
      </c>
      <c r="T174" t="s">
        <v>772</v>
      </c>
    </row>
    <row r="175" spans="1:20" x14ac:dyDescent="0.35">
      <c r="A175" t="s">
        <v>779</v>
      </c>
      <c r="B175" t="s">
        <v>25</v>
      </c>
      <c r="C175" t="s">
        <v>62</v>
      </c>
      <c r="D175" t="s">
        <v>156</v>
      </c>
      <c r="E175" t="s">
        <v>170</v>
      </c>
      <c r="F175" t="s">
        <v>194</v>
      </c>
      <c r="G175" t="str">
        <f t="shared" si="80"/>
        <v>Holocentrus_spinifer</v>
      </c>
      <c r="H175" t="s">
        <v>195</v>
      </c>
      <c r="I175" t="str">
        <f t="shared" si="65"/>
        <v>Crustacea</v>
      </c>
      <c r="J175" t="s">
        <v>50</v>
      </c>
      <c r="K175" t="s">
        <v>81</v>
      </c>
      <c r="L175">
        <v>50</v>
      </c>
      <c r="M175">
        <f t="shared" si="68"/>
        <v>0.5</v>
      </c>
      <c r="O175">
        <v>9</v>
      </c>
      <c r="P175">
        <v>1</v>
      </c>
      <c r="Q175">
        <f t="shared" si="81"/>
        <v>8</v>
      </c>
      <c r="R175">
        <v>150</v>
      </c>
      <c r="S175">
        <v>280</v>
      </c>
      <c r="T175" t="s">
        <v>772</v>
      </c>
    </row>
    <row r="176" spans="1:20" x14ac:dyDescent="0.35">
      <c r="A176" t="s">
        <v>779</v>
      </c>
      <c r="B176" t="s">
        <v>25</v>
      </c>
      <c r="C176" t="s">
        <v>62</v>
      </c>
      <c r="D176" t="s">
        <v>156</v>
      </c>
      <c r="E176" t="s">
        <v>170</v>
      </c>
      <c r="F176" t="s">
        <v>194</v>
      </c>
      <c r="G176" t="str">
        <f t="shared" ref="G176:G181" si="82">E176&amp;"_"&amp;F176</f>
        <v>Holocentrus_spinifer</v>
      </c>
      <c r="H176" t="s">
        <v>195</v>
      </c>
      <c r="I176" t="str">
        <f t="shared" si="65"/>
        <v>Crustacea</v>
      </c>
      <c r="J176" t="s">
        <v>50</v>
      </c>
      <c r="K176" t="s">
        <v>196</v>
      </c>
      <c r="L176">
        <v>12</v>
      </c>
      <c r="M176">
        <f t="shared" si="68"/>
        <v>0.12</v>
      </c>
      <c r="O176">
        <v>9</v>
      </c>
      <c r="P176">
        <v>1</v>
      </c>
      <c r="Q176">
        <f t="shared" ref="Q176:Q181" si="83">O176-P176</f>
        <v>8</v>
      </c>
      <c r="R176">
        <v>150</v>
      </c>
      <c r="S176">
        <v>280</v>
      </c>
      <c r="T176" t="s">
        <v>772</v>
      </c>
    </row>
    <row r="177" spans="1:20" x14ac:dyDescent="0.35">
      <c r="A177" t="s">
        <v>779</v>
      </c>
      <c r="B177" t="s">
        <v>25</v>
      </c>
      <c r="C177" t="s">
        <v>62</v>
      </c>
      <c r="D177" t="s">
        <v>156</v>
      </c>
      <c r="E177" t="s">
        <v>170</v>
      </c>
      <c r="F177" t="s">
        <v>194</v>
      </c>
      <c r="G177" t="str">
        <f t="shared" si="82"/>
        <v>Holocentrus_spinifer</v>
      </c>
      <c r="H177" t="s">
        <v>195</v>
      </c>
      <c r="I177" t="str">
        <f t="shared" si="65"/>
        <v>Crustacea</v>
      </c>
      <c r="J177" t="s">
        <v>50</v>
      </c>
      <c r="K177" t="s">
        <v>80</v>
      </c>
      <c r="L177">
        <v>12</v>
      </c>
      <c r="M177">
        <f t="shared" si="68"/>
        <v>0.12</v>
      </c>
      <c r="O177">
        <v>9</v>
      </c>
      <c r="P177">
        <v>1</v>
      </c>
      <c r="Q177">
        <f t="shared" si="83"/>
        <v>8</v>
      </c>
      <c r="R177">
        <v>150</v>
      </c>
      <c r="S177">
        <v>280</v>
      </c>
      <c r="T177" t="s">
        <v>772</v>
      </c>
    </row>
    <row r="178" spans="1:20" x14ac:dyDescent="0.35">
      <c r="A178" t="s">
        <v>779</v>
      </c>
      <c r="B178" t="s">
        <v>25</v>
      </c>
      <c r="C178" t="s">
        <v>62</v>
      </c>
      <c r="D178" t="s">
        <v>156</v>
      </c>
      <c r="E178" t="s">
        <v>170</v>
      </c>
      <c r="F178" t="s">
        <v>194</v>
      </c>
      <c r="G178" t="str">
        <f t="shared" si="82"/>
        <v>Holocentrus_spinifer</v>
      </c>
      <c r="H178" t="s">
        <v>195</v>
      </c>
      <c r="I178" t="str">
        <f t="shared" si="65"/>
        <v>Crustacea</v>
      </c>
      <c r="J178" t="s">
        <v>50</v>
      </c>
      <c r="K178" t="s">
        <v>175</v>
      </c>
      <c r="L178">
        <v>12</v>
      </c>
      <c r="M178">
        <f t="shared" si="68"/>
        <v>0.12</v>
      </c>
      <c r="O178">
        <v>9</v>
      </c>
      <c r="P178">
        <v>1</v>
      </c>
      <c r="Q178">
        <f t="shared" si="83"/>
        <v>8</v>
      </c>
      <c r="R178">
        <v>150</v>
      </c>
      <c r="S178">
        <v>280</v>
      </c>
      <c r="T178" t="s">
        <v>772</v>
      </c>
    </row>
    <row r="179" spans="1:20" x14ac:dyDescent="0.35">
      <c r="A179" t="s">
        <v>779</v>
      </c>
      <c r="B179" t="s">
        <v>25</v>
      </c>
      <c r="C179" t="s">
        <v>62</v>
      </c>
      <c r="D179" t="s">
        <v>156</v>
      </c>
      <c r="E179" t="s">
        <v>170</v>
      </c>
      <c r="F179" t="s">
        <v>194</v>
      </c>
      <c r="G179" t="str">
        <f t="shared" si="82"/>
        <v>Holocentrus_spinifer</v>
      </c>
      <c r="H179" t="s">
        <v>195</v>
      </c>
      <c r="I179" t="s">
        <v>41</v>
      </c>
      <c r="J179" t="s">
        <v>105</v>
      </c>
      <c r="K179" t="s">
        <v>105</v>
      </c>
      <c r="L179">
        <v>12</v>
      </c>
      <c r="M179">
        <f t="shared" si="68"/>
        <v>0.12</v>
      </c>
      <c r="O179">
        <v>9</v>
      </c>
      <c r="P179">
        <v>1</v>
      </c>
      <c r="Q179">
        <f t="shared" si="83"/>
        <v>8</v>
      </c>
      <c r="R179">
        <v>150</v>
      </c>
      <c r="S179">
        <v>280</v>
      </c>
      <c r="T179" t="s">
        <v>772</v>
      </c>
    </row>
    <row r="180" spans="1:20" x14ac:dyDescent="0.35">
      <c r="A180" t="s">
        <v>779</v>
      </c>
      <c r="B180" t="s">
        <v>25</v>
      </c>
      <c r="C180" t="s">
        <v>62</v>
      </c>
      <c r="D180" t="s">
        <v>156</v>
      </c>
      <c r="E180" t="s">
        <v>170</v>
      </c>
      <c r="F180" t="s">
        <v>194</v>
      </c>
      <c r="G180" t="str">
        <f t="shared" si="82"/>
        <v>Holocentrus_spinifer</v>
      </c>
      <c r="H180" t="s">
        <v>195</v>
      </c>
      <c r="I180" t="str">
        <f t="shared" si="65"/>
        <v>Teleostei</v>
      </c>
      <c r="J180" t="s">
        <v>34</v>
      </c>
      <c r="K180" t="s">
        <v>71</v>
      </c>
      <c r="L180">
        <v>12</v>
      </c>
      <c r="M180">
        <f t="shared" si="68"/>
        <v>0.12</v>
      </c>
      <c r="O180">
        <v>9</v>
      </c>
      <c r="P180">
        <v>1</v>
      </c>
      <c r="Q180">
        <f t="shared" si="83"/>
        <v>8</v>
      </c>
      <c r="R180">
        <v>150</v>
      </c>
      <c r="S180">
        <v>280</v>
      </c>
      <c r="T180" t="s">
        <v>772</v>
      </c>
    </row>
    <row r="181" spans="1:20" x14ac:dyDescent="0.35">
      <c r="A181" t="s">
        <v>779</v>
      </c>
      <c r="B181" t="s">
        <v>40</v>
      </c>
      <c r="C181" t="s">
        <v>62</v>
      </c>
      <c r="D181" t="s">
        <v>156</v>
      </c>
      <c r="E181" t="s">
        <v>170</v>
      </c>
      <c r="F181" t="s">
        <v>4</v>
      </c>
      <c r="G181" t="str">
        <f t="shared" si="82"/>
        <v>Holocentrus_sp</v>
      </c>
      <c r="H181" t="str">
        <f>G181</f>
        <v>Holocentrus_sp</v>
      </c>
      <c r="I181" t="str">
        <f t="shared" si="65"/>
        <v>Crustacea</v>
      </c>
      <c r="J181" t="s">
        <v>50</v>
      </c>
      <c r="K181" t="s">
        <v>103</v>
      </c>
      <c r="L181">
        <v>60</v>
      </c>
      <c r="M181">
        <f t="shared" si="68"/>
        <v>0.6</v>
      </c>
      <c r="O181">
        <v>5</v>
      </c>
      <c r="P181">
        <v>0</v>
      </c>
      <c r="Q181">
        <f t="shared" si="83"/>
        <v>5</v>
      </c>
      <c r="R181">
        <v>80</v>
      </c>
      <c r="S181">
        <v>140</v>
      </c>
      <c r="T181" t="s">
        <v>772</v>
      </c>
    </row>
    <row r="182" spans="1:20" x14ac:dyDescent="0.35">
      <c r="A182" t="s">
        <v>779</v>
      </c>
      <c r="B182" t="s">
        <v>40</v>
      </c>
      <c r="C182" t="s">
        <v>62</v>
      </c>
      <c r="D182" t="s">
        <v>156</v>
      </c>
      <c r="E182" t="s">
        <v>170</v>
      </c>
      <c r="F182" t="s">
        <v>4</v>
      </c>
      <c r="G182" t="str">
        <f t="shared" ref="G182:G183" si="84">E182&amp;"_"&amp;F182</f>
        <v>Holocentrus_sp</v>
      </c>
      <c r="H182" t="str">
        <f>G182</f>
        <v>Holocentrus_sp</v>
      </c>
      <c r="I182" t="str">
        <f t="shared" si="65"/>
        <v>Crustacea</v>
      </c>
      <c r="J182" t="s">
        <v>52</v>
      </c>
      <c r="K182" t="s">
        <v>58</v>
      </c>
      <c r="L182">
        <v>40</v>
      </c>
      <c r="M182">
        <f t="shared" si="68"/>
        <v>0.4</v>
      </c>
      <c r="O182">
        <v>5</v>
      </c>
      <c r="P182">
        <v>0</v>
      </c>
      <c r="Q182">
        <f t="shared" ref="Q182:Q183" si="85">O182-P182</f>
        <v>5</v>
      </c>
      <c r="R182">
        <v>80</v>
      </c>
      <c r="S182">
        <v>140</v>
      </c>
      <c r="T182" t="s">
        <v>772</v>
      </c>
    </row>
    <row r="183" spans="1:20" x14ac:dyDescent="0.35">
      <c r="A183" t="s">
        <v>779</v>
      </c>
      <c r="B183" t="s">
        <v>25</v>
      </c>
      <c r="C183" t="s">
        <v>62</v>
      </c>
      <c r="D183" t="s">
        <v>197</v>
      </c>
      <c r="E183" t="s">
        <v>198</v>
      </c>
      <c r="F183" t="s">
        <v>199</v>
      </c>
      <c r="G183" t="str">
        <f t="shared" si="84"/>
        <v>Corythoichthys_flavofasciatus</v>
      </c>
      <c r="H183" t="str">
        <f>G183</f>
        <v>Corythoichthys_flavofasciatus</v>
      </c>
      <c r="I183" t="str">
        <f t="shared" si="65"/>
        <v>Crustacea</v>
      </c>
      <c r="J183" t="s">
        <v>42</v>
      </c>
      <c r="K183" t="s">
        <v>42</v>
      </c>
      <c r="L183">
        <v>100</v>
      </c>
      <c r="M183">
        <f t="shared" si="68"/>
        <v>1</v>
      </c>
      <c r="O183">
        <v>3</v>
      </c>
      <c r="P183">
        <v>0</v>
      </c>
      <c r="Q183">
        <f t="shared" si="85"/>
        <v>3</v>
      </c>
      <c r="R183">
        <v>82</v>
      </c>
      <c r="S183">
        <v>95</v>
      </c>
      <c r="T183" t="s">
        <v>772</v>
      </c>
    </row>
    <row r="184" spans="1:20" x14ac:dyDescent="0.35">
      <c r="A184" t="s">
        <v>779</v>
      </c>
      <c r="B184" t="s">
        <v>25</v>
      </c>
      <c r="C184" t="s">
        <v>62</v>
      </c>
      <c r="D184" t="s">
        <v>197</v>
      </c>
      <c r="E184" t="s">
        <v>198</v>
      </c>
      <c r="F184" t="s">
        <v>199</v>
      </c>
      <c r="G184" t="str">
        <f t="shared" ref="G184:G186" si="86">E184&amp;"_"&amp;F184</f>
        <v>Corythoichthys_flavofasciatus</v>
      </c>
      <c r="H184" t="str">
        <f t="shared" ref="H184:H193" si="87">G184</f>
        <v>Corythoichthys_flavofasciatus</v>
      </c>
      <c r="I184" t="str">
        <f t="shared" si="65"/>
        <v>Crustacea</v>
      </c>
      <c r="J184" t="s">
        <v>193</v>
      </c>
      <c r="K184" t="s">
        <v>193</v>
      </c>
      <c r="L184">
        <v>33</v>
      </c>
      <c r="M184">
        <f t="shared" si="68"/>
        <v>0.33</v>
      </c>
      <c r="O184">
        <v>3</v>
      </c>
      <c r="P184">
        <v>0</v>
      </c>
      <c r="Q184">
        <f t="shared" ref="Q184:Q186" si="88">O184-P184</f>
        <v>3</v>
      </c>
      <c r="R184">
        <v>82</v>
      </c>
      <c r="S184">
        <v>95</v>
      </c>
      <c r="T184" t="s">
        <v>772</v>
      </c>
    </row>
    <row r="185" spans="1:20" x14ac:dyDescent="0.35">
      <c r="A185" t="s">
        <v>779</v>
      </c>
      <c r="B185" t="s">
        <v>25</v>
      </c>
      <c r="C185" t="s">
        <v>62</v>
      </c>
      <c r="D185" t="s">
        <v>197</v>
      </c>
      <c r="E185" t="s">
        <v>198</v>
      </c>
      <c r="F185" t="s">
        <v>199</v>
      </c>
      <c r="G185" t="str">
        <f t="shared" si="86"/>
        <v>Corythoichthys_flavofasciatus</v>
      </c>
      <c r="H185" t="str">
        <f t="shared" si="87"/>
        <v>Corythoichthys_flavofasciatus</v>
      </c>
      <c r="I185" t="str">
        <f t="shared" si="65"/>
        <v>Crustacea</v>
      </c>
      <c r="J185" t="s">
        <v>47</v>
      </c>
      <c r="K185" t="s">
        <v>47</v>
      </c>
      <c r="L185">
        <v>33</v>
      </c>
      <c r="M185">
        <f t="shared" si="68"/>
        <v>0.33</v>
      </c>
      <c r="O185">
        <v>3</v>
      </c>
      <c r="P185">
        <v>0</v>
      </c>
      <c r="Q185">
        <f t="shared" si="88"/>
        <v>3</v>
      </c>
      <c r="R185">
        <v>82</v>
      </c>
      <c r="S185">
        <v>95</v>
      </c>
      <c r="T185" t="s">
        <v>772</v>
      </c>
    </row>
    <row r="186" spans="1:20" x14ac:dyDescent="0.35">
      <c r="A186" t="s">
        <v>779</v>
      </c>
      <c r="B186" t="s">
        <v>53</v>
      </c>
      <c r="C186" t="s">
        <v>62</v>
      </c>
      <c r="D186" t="s">
        <v>197</v>
      </c>
      <c r="E186" t="s">
        <v>198</v>
      </c>
      <c r="F186" t="s">
        <v>200</v>
      </c>
      <c r="G186" t="str">
        <f t="shared" si="86"/>
        <v>Corythoichthys_intestinalis</v>
      </c>
      <c r="H186" t="str">
        <f t="shared" si="87"/>
        <v>Corythoichthys_intestinalis</v>
      </c>
      <c r="I186" t="str">
        <f t="shared" si="65"/>
        <v>Crustacea</v>
      </c>
      <c r="J186" t="s">
        <v>42</v>
      </c>
      <c r="K186" t="s">
        <v>42</v>
      </c>
      <c r="L186">
        <v>100</v>
      </c>
      <c r="M186">
        <f t="shared" si="68"/>
        <v>1</v>
      </c>
      <c r="O186">
        <v>1</v>
      </c>
      <c r="P186">
        <v>0</v>
      </c>
      <c r="Q186">
        <f t="shared" si="88"/>
        <v>1</v>
      </c>
      <c r="R186">
        <v>85</v>
      </c>
      <c r="S186">
        <v>85</v>
      </c>
      <c r="T186" t="s">
        <v>772</v>
      </c>
    </row>
    <row r="187" spans="1:20" x14ac:dyDescent="0.35">
      <c r="A187" t="s">
        <v>779</v>
      </c>
      <c r="B187" t="s">
        <v>53</v>
      </c>
      <c r="C187" t="s">
        <v>62</v>
      </c>
      <c r="D187" t="s">
        <v>197</v>
      </c>
      <c r="E187" t="s">
        <v>198</v>
      </c>
      <c r="F187" t="s">
        <v>200</v>
      </c>
      <c r="G187" t="str">
        <f t="shared" ref="G187:G189" si="89">E187&amp;"_"&amp;F187</f>
        <v>Corythoichthys_intestinalis</v>
      </c>
      <c r="H187" t="str">
        <f t="shared" si="87"/>
        <v>Corythoichthys_intestinalis</v>
      </c>
      <c r="I187" t="str">
        <f t="shared" si="65"/>
        <v>Crustacea</v>
      </c>
      <c r="J187" t="s">
        <v>47</v>
      </c>
      <c r="K187" t="s">
        <v>47</v>
      </c>
      <c r="L187">
        <v>100</v>
      </c>
      <c r="M187">
        <f t="shared" si="68"/>
        <v>1</v>
      </c>
      <c r="O187">
        <v>1</v>
      </c>
      <c r="P187">
        <v>0</v>
      </c>
      <c r="Q187">
        <f t="shared" ref="Q187:Q189" si="90">O187-P187</f>
        <v>1</v>
      </c>
      <c r="R187">
        <v>85</v>
      </c>
      <c r="S187">
        <v>85</v>
      </c>
      <c r="T187" t="s">
        <v>772</v>
      </c>
    </row>
    <row r="188" spans="1:20" x14ac:dyDescent="0.35">
      <c r="A188" t="s">
        <v>779</v>
      </c>
      <c r="B188" t="s">
        <v>25</v>
      </c>
      <c r="C188" t="s">
        <v>62</v>
      </c>
      <c r="D188" t="s">
        <v>201</v>
      </c>
      <c r="E188" t="s">
        <v>202</v>
      </c>
      <c r="F188" t="s">
        <v>203</v>
      </c>
      <c r="G188" t="str">
        <f t="shared" si="89"/>
        <v>Aulostomus_chinensis</v>
      </c>
      <c r="H188" t="str">
        <f t="shared" si="87"/>
        <v>Aulostomus_chinensis</v>
      </c>
      <c r="I188" t="str">
        <f t="shared" si="65"/>
        <v>Teleostei</v>
      </c>
      <c r="J188" t="s">
        <v>34</v>
      </c>
      <c r="K188" t="s">
        <v>204</v>
      </c>
      <c r="L188">
        <v>100</v>
      </c>
      <c r="M188">
        <f t="shared" si="68"/>
        <v>1</v>
      </c>
      <c r="O188">
        <v>1</v>
      </c>
      <c r="P188">
        <v>0</v>
      </c>
      <c r="Q188">
        <f t="shared" si="90"/>
        <v>1</v>
      </c>
      <c r="R188">
        <v>600</v>
      </c>
      <c r="S188">
        <v>600</v>
      </c>
      <c r="T188" t="s">
        <v>772</v>
      </c>
    </row>
    <row r="189" spans="1:20" x14ac:dyDescent="0.35">
      <c r="A189" t="s">
        <v>779</v>
      </c>
      <c r="B189" t="s">
        <v>40</v>
      </c>
      <c r="C189" t="s">
        <v>62</v>
      </c>
      <c r="D189" t="s">
        <v>205</v>
      </c>
      <c r="E189" t="s">
        <v>206</v>
      </c>
      <c r="F189" t="s">
        <v>207</v>
      </c>
      <c r="G189" t="str">
        <f t="shared" si="89"/>
        <v>Fistularia_petimba</v>
      </c>
      <c r="H189" t="str">
        <f t="shared" si="87"/>
        <v>Fistularia_petimba</v>
      </c>
      <c r="I189" t="str">
        <f t="shared" si="65"/>
        <v>Teleostei</v>
      </c>
      <c r="J189" t="s">
        <v>34</v>
      </c>
      <c r="K189" t="s">
        <v>106</v>
      </c>
      <c r="L189">
        <v>77</v>
      </c>
      <c r="M189">
        <f t="shared" si="68"/>
        <v>0.77</v>
      </c>
      <c r="O189">
        <v>9</v>
      </c>
      <c r="P189">
        <v>0</v>
      </c>
      <c r="Q189">
        <f t="shared" si="90"/>
        <v>9</v>
      </c>
      <c r="R189">
        <v>500</v>
      </c>
      <c r="S189">
        <v>700</v>
      </c>
      <c r="T189" t="s">
        <v>772</v>
      </c>
    </row>
    <row r="190" spans="1:20" x14ac:dyDescent="0.35">
      <c r="A190" t="s">
        <v>779</v>
      </c>
      <c r="B190" t="s">
        <v>40</v>
      </c>
      <c r="C190" t="s">
        <v>62</v>
      </c>
      <c r="D190" t="s">
        <v>205</v>
      </c>
      <c r="E190" t="s">
        <v>206</v>
      </c>
      <c r="F190" t="s">
        <v>207</v>
      </c>
      <c r="G190" t="str">
        <f t="shared" ref="G190:G194" si="91">E190&amp;"_"&amp;F190</f>
        <v>Fistularia_petimba</v>
      </c>
      <c r="H190" t="str">
        <f t="shared" si="87"/>
        <v>Fistularia_petimba</v>
      </c>
      <c r="I190" t="str">
        <f t="shared" ref="I190:I256" si="92">IF(J190="Acari","Chelicerata", IF(J190="Scyphozoa","Cnidaria", IF(J190="Anthozoa","Cnidaria",IF(COUNTIF(J190,"*Algae*"),"Prim_prod",IF(COUNTIF(J190,"Plant*"),"Prim_prod",IF(J190="Amphipoda","Crustacea",IF(J190="Tunicata","Tunicata",IF(J190="Appendicularia","Tunicata",IF(J190="Salpidae","Tunicata",IF(K190="Arachnida","Chelicerata",IF(COUNTIF(J190,"*Ascidia*"),"Tunicata",IF(COUNTIF(J190,"*Brachyura*"),"Crustacea",IF(J190="Bryozoa","Bryozoa",IF(J190="Protochonch","Mollusca",IF(J190="Hemichordata","Hemichordata",IF(COUNTIF(J190,"Cephalopoda*"),"Mollusca",IF(J190="Cirripedia","Crustacea",IF(J190="Copepoda","Crustacea",IF(J190="Crinoidea","Echinodermata",IF(COUNTIF(J190,"*Crustacea*"),"Crustacea",IF(J190="Cumacea","Crustacea",IF(J190="Echinoidea","Echinodermata",IF(COUNTIF(J190,"*Fish*"),"Teleostei",IF(J190="Foraminifera","Protozoa",IF(COUNTIF(J190,"*Gastro*"),"Mollusca",IF(J190="Tanaidacea","Crustacea",IF(J190="Holothuridae","Echinodermata",IF(J190="Hydrozoa","Cnidaria",IF(COUNTIF(J190,"*Insecta*"),"Insecta",IF(J190="Isopoda","Crustacea",IF(J190="Limestone_powder","Other",IF(J190="Mollusca","Mollusca",IF(J190="Nematoda","Nematoda",IF(COUNTIF(J190,"*OM*"),"Other",IF(J190="Ophiuridae","Echinodermata",IF(J190="Opisthobranchia","Mollusca",IF(J190="Ostracoda","Crustacea",IF(COUNTIF(J190,"*Pagur*"),"Crustacea",IF(COUNTIF(J190,"*Phanero*"),"Prim_prod",IF(COUNTIF(J190,"*Polych*"),"Annelida",IF(J190="Polyplacophora","Mollusca",IF(COUNTIF(J190,"*Porifera*"),"Porifera",IF(J190="Protochordata","Acraniata",IF(J190="Pycnogonida","Chelicerata",IF(COUNTIF(J190,"*Sand*"),"Other",IF(J190="Scaphopoda","Mollusca",IF(J190="Scleractinia","Cnidaria", IF(J190="Siphonophora","Cnidaria", IF(J190="Seagrass","Prim_prod",IF(COUNTIF(J190,"*Shrimp*"),"Crustacea",IF(COUNTIF(J190,"*Scyllaridae*"),"Crustacea",IF(J190="Siboglinidae","Annelida",IF(J190="Sipunculidae","Sipuncula",IF(COUNTIF(J190,"*Stomato*"),"Crustacea",IF(J190="Precarida","Crustacea",IF(J190="Zoantharia","Cnidaria",IF(J190="Echiura","Annelida",IF(J190="Priapulida","Cephalorynchia",IF(J190="Mysida","Crustacea",IF(J190="Nebaliacea","Crustacea",IF(J190="Ctenophora","Radiata",IF(J190="Cheloniidae","Reptilia",IF(J190="Eggs","Animalia",IF(COUNTIF(J190,"*Bival*"),"Mollusca","Other"))))))))))))))))))))))))))))))))))))))))))))))))))))))))))))))))</f>
        <v>Teleostei</v>
      </c>
      <c r="J190" t="s">
        <v>34</v>
      </c>
      <c r="K190" t="s">
        <v>109</v>
      </c>
      <c r="L190">
        <v>33</v>
      </c>
      <c r="M190">
        <f t="shared" si="68"/>
        <v>0.33</v>
      </c>
      <c r="O190">
        <v>9</v>
      </c>
      <c r="P190">
        <v>0</v>
      </c>
      <c r="Q190">
        <f t="shared" ref="Q190:Q194" si="93">O190-P190</f>
        <v>9</v>
      </c>
      <c r="R190">
        <v>500</v>
      </c>
      <c r="S190">
        <v>700</v>
      </c>
      <c r="T190" t="s">
        <v>772</v>
      </c>
    </row>
    <row r="191" spans="1:20" x14ac:dyDescent="0.35">
      <c r="A191" t="s">
        <v>779</v>
      </c>
      <c r="B191" t="s">
        <v>40</v>
      </c>
      <c r="C191" t="s">
        <v>62</v>
      </c>
      <c r="D191" t="s">
        <v>205</v>
      </c>
      <c r="E191" t="s">
        <v>206</v>
      </c>
      <c r="F191" t="s">
        <v>207</v>
      </c>
      <c r="G191" t="str">
        <f t="shared" si="91"/>
        <v>Fistularia_petimba</v>
      </c>
      <c r="H191" t="str">
        <f t="shared" si="87"/>
        <v>Fistularia_petimba</v>
      </c>
      <c r="I191" t="str">
        <f t="shared" si="92"/>
        <v>Teleostei</v>
      </c>
      <c r="J191" t="s">
        <v>34</v>
      </c>
      <c r="K191" t="s">
        <v>143</v>
      </c>
      <c r="L191">
        <v>33</v>
      </c>
      <c r="M191">
        <f t="shared" si="68"/>
        <v>0.33</v>
      </c>
      <c r="O191">
        <v>9</v>
      </c>
      <c r="P191">
        <v>0</v>
      </c>
      <c r="Q191">
        <f t="shared" si="93"/>
        <v>9</v>
      </c>
      <c r="R191">
        <v>500</v>
      </c>
      <c r="S191">
        <v>700</v>
      </c>
      <c r="T191" t="s">
        <v>772</v>
      </c>
    </row>
    <row r="192" spans="1:20" x14ac:dyDescent="0.35">
      <c r="A192" t="s">
        <v>779</v>
      </c>
      <c r="B192" t="s">
        <v>40</v>
      </c>
      <c r="C192" t="s">
        <v>62</v>
      </c>
      <c r="D192" t="s">
        <v>205</v>
      </c>
      <c r="E192" t="s">
        <v>206</v>
      </c>
      <c r="F192" t="s">
        <v>207</v>
      </c>
      <c r="G192" t="str">
        <f t="shared" si="91"/>
        <v>Fistularia_petimba</v>
      </c>
      <c r="H192" t="str">
        <f t="shared" si="87"/>
        <v>Fistularia_petimba</v>
      </c>
      <c r="I192" t="str">
        <f t="shared" si="92"/>
        <v>Teleostei</v>
      </c>
      <c r="J192" t="s">
        <v>34</v>
      </c>
      <c r="K192" t="s">
        <v>763</v>
      </c>
      <c r="L192">
        <v>11</v>
      </c>
      <c r="M192">
        <f t="shared" si="68"/>
        <v>0.11</v>
      </c>
      <c r="O192">
        <v>9</v>
      </c>
      <c r="P192">
        <v>0</v>
      </c>
      <c r="Q192">
        <f t="shared" si="93"/>
        <v>9</v>
      </c>
      <c r="R192">
        <v>500</v>
      </c>
      <c r="S192">
        <v>700</v>
      </c>
      <c r="T192" t="s">
        <v>772</v>
      </c>
    </row>
    <row r="193" spans="1:20" x14ac:dyDescent="0.35">
      <c r="A193" t="s">
        <v>779</v>
      </c>
      <c r="B193" t="s">
        <v>40</v>
      </c>
      <c r="C193" t="s">
        <v>62</v>
      </c>
      <c r="D193" t="s">
        <v>205</v>
      </c>
      <c r="E193" t="s">
        <v>206</v>
      </c>
      <c r="F193" t="s">
        <v>207</v>
      </c>
      <c r="G193" t="str">
        <f t="shared" si="91"/>
        <v>Fistularia_petimba</v>
      </c>
      <c r="H193" t="str">
        <f t="shared" si="87"/>
        <v>Fistularia_petimba</v>
      </c>
      <c r="I193" t="str">
        <f t="shared" si="92"/>
        <v>Teleostei</v>
      </c>
      <c r="J193" t="s">
        <v>34</v>
      </c>
      <c r="K193" t="s">
        <v>151</v>
      </c>
      <c r="L193">
        <v>11</v>
      </c>
      <c r="M193">
        <f t="shared" si="68"/>
        <v>0.11</v>
      </c>
      <c r="O193">
        <v>9</v>
      </c>
      <c r="P193">
        <v>0</v>
      </c>
      <c r="Q193">
        <f t="shared" si="93"/>
        <v>9</v>
      </c>
      <c r="R193">
        <v>500</v>
      </c>
      <c r="S193">
        <v>700</v>
      </c>
      <c r="T193" t="s">
        <v>772</v>
      </c>
    </row>
    <row r="194" spans="1:20" x14ac:dyDescent="0.35">
      <c r="A194" t="s">
        <v>779</v>
      </c>
      <c r="B194" t="s">
        <v>40</v>
      </c>
      <c r="C194" t="s">
        <v>62</v>
      </c>
      <c r="D194" t="s">
        <v>204</v>
      </c>
      <c r="E194" t="s">
        <v>208</v>
      </c>
      <c r="F194" t="s">
        <v>209</v>
      </c>
      <c r="G194" t="str">
        <f t="shared" si="91"/>
        <v>Stenatherina_temmincki</v>
      </c>
      <c r="H194" t="s">
        <v>211</v>
      </c>
      <c r="I194" t="str">
        <f t="shared" si="92"/>
        <v>Crustacea</v>
      </c>
      <c r="J194" t="s">
        <v>52</v>
      </c>
      <c r="K194" t="s">
        <v>46</v>
      </c>
      <c r="L194">
        <v>57</v>
      </c>
      <c r="M194">
        <f t="shared" si="68"/>
        <v>0.56999999999999995</v>
      </c>
      <c r="O194">
        <v>8</v>
      </c>
      <c r="P194">
        <v>1</v>
      </c>
      <c r="Q194">
        <f t="shared" si="93"/>
        <v>7</v>
      </c>
      <c r="R194">
        <v>85</v>
      </c>
      <c r="S194">
        <v>85</v>
      </c>
      <c r="T194" t="s">
        <v>772</v>
      </c>
    </row>
    <row r="195" spans="1:20" x14ac:dyDescent="0.35">
      <c r="A195" t="s">
        <v>779</v>
      </c>
      <c r="B195" t="s">
        <v>40</v>
      </c>
      <c r="C195" t="s">
        <v>62</v>
      </c>
      <c r="D195" t="s">
        <v>204</v>
      </c>
      <c r="E195" t="s">
        <v>208</v>
      </c>
      <c r="F195" t="s">
        <v>209</v>
      </c>
      <c r="G195" t="str">
        <f t="shared" ref="G195:G200" si="94">E195&amp;"_"&amp;F195</f>
        <v>Stenatherina_temmincki</v>
      </c>
      <c r="H195" t="s">
        <v>211</v>
      </c>
      <c r="I195" t="str">
        <f t="shared" si="92"/>
        <v>Crustacea</v>
      </c>
      <c r="J195" t="s">
        <v>42</v>
      </c>
      <c r="K195" t="s">
        <v>42</v>
      </c>
      <c r="L195">
        <v>28</v>
      </c>
      <c r="M195">
        <f t="shared" ref="M195:M258" si="95">L195/100</f>
        <v>0.28000000000000003</v>
      </c>
      <c r="O195">
        <v>8</v>
      </c>
      <c r="P195">
        <v>1</v>
      </c>
      <c r="Q195">
        <f t="shared" ref="Q195:Q200" si="96">O195-P195</f>
        <v>7</v>
      </c>
      <c r="R195">
        <v>85</v>
      </c>
      <c r="S195">
        <v>85</v>
      </c>
      <c r="T195" t="s">
        <v>772</v>
      </c>
    </row>
    <row r="196" spans="1:20" x14ac:dyDescent="0.35">
      <c r="A196" t="s">
        <v>779</v>
      </c>
      <c r="B196" t="s">
        <v>40</v>
      </c>
      <c r="C196" t="s">
        <v>62</v>
      </c>
      <c r="D196" t="s">
        <v>204</v>
      </c>
      <c r="E196" t="s">
        <v>208</v>
      </c>
      <c r="F196" t="s">
        <v>209</v>
      </c>
      <c r="G196" t="str">
        <f t="shared" si="94"/>
        <v>Stenatherina_temmincki</v>
      </c>
      <c r="H196" t="s">
        <v>211</v>
      </c>
      <c r="I196" t="s">
        <v>41</v>
      </c>
      <c r="J196" t="s">
        <v>105</v>
      </c>
      <c r="K196" t="s">
        <v>210</v>
      </c>
      <c r="L196">
        <v>14</v>
      </c>
      <c r="M196">
        <f t="shared" si="95"/>
        <v>0.14000000000000001</v>
      </c>
      <c r="O196">
        <v>8</v>
      </c>
      <c r="P196">
        <v>1</v>
      </c>
      <c r="Q196">
        <f t="shared" si="96"/>
        <v>7</v>
      </c>
      <c r="R196">
        <v>85</v>
      </c>
      <c r="S196">
        <v>85</v>
      </c>
      <c r="T196" t="s">
        <v>772</v>
      </c>
    </row>
    <row r="197" spans="1:20" x14ac:dyDescent="0.35">
      <c r="A197" t="s">
        <v>779</v>
      </c>
      <c r="B197" t="s">
        <v>40</v>
      </c>
      <c r="C197" t="s">
        <v>62</v>
      </c>
      <c r="D197" t="s">
        <v>204</v>
      </c>
      <c r="E197" t="s">
        <v>208</v>
      </c>
      <c r="F197" t="s">
        <v>209</v>
      </c>
      <c r="G197" t="str">
        <f t="shared" si="94"/>
        <v>Stenatherina_temmincki</v>
      </c>
      <c r="H197" t="s">
        <v>211</v>
      </c>
      <c r="I197" t="str">
        <f t="shared" si="92"/>
        <v>Protozoa</v>
      </c>
      <c r="J197" t="s">
        <v>61</v>
      </c>
      <c r="K197" t="s">
        <v>117</v>
      </c>
      <c r="L197">
        <v>57</v>
      </c>
      <c r="M197">
        <f t="shared" si="95"/>
        <v>0.56999999999999995</v>
      </c>
      <c r="O197">
        <v>8</v>
      </c>
      <c r="P197">
        <v>1</v>
      </c>
      <c r="Q197">
        <f t="shared" si="96"/>
        <v>7</v>
      </c>
      <c r="R197">
        <v>85</v>
      </c>
      <c r="S197">
        <v>85</v>
      </c>
      <c r="T197" t="s">
        <v>772</v>
      </c>
    </row>
    <row r="198" spans="1:20" x14ac:dyDescent="0.35">
      <c r="A198" t="s">
        <v>779</v>
      </c>
      <c r="B198" t="s">
        <v>40</v>
      </c>
      <c r="C198" t="s">
        <v>62</v>
      </c>
      <c r="D198" t="s">
        <v>204</v>
      </c>
      <c r="E198" t="s">
        <v>208</v>
      </c>
      <c r="F198" t="s">
        <v>209</v>
      </c>
      <c r="G198" t="str">
        <f t="shared" si="94"/>
        <v>Stenatherina_temmincki</v>
      </c>
      <c r="H198" t="s">
        <v>211</v>
      </c>
      <c r="I198" t="str">
        <f t="shared" si="92"/>
        <v>Mollusca</v>
      </c>
      <c r="J198" t="s">
        <v>147</v>
      </c>
      <c r="K198" t="s">
        <v>147</v>
      </c>
      <c r="L198">
        <v>14</v>
      </c>
      <c r="M198">
        <f t="shared" si="95"/>
        <v>0.14000000000000001</v>
      </c>
      <c r="O198">
        <v>8</v>
      </c>
      <c r="P198">
        <v>1</v>
      </c>
      <c r="Q198">
        <f t="shared" si="96"/>
        <v>7</v>
      </c>
      <c r="R198">
        <v>85</v>
      </c>
      <c r="S198">
        <v>85</v>
      </c>
      <c r="T198" t="s">
        <v>772</v>
      </c>
    </row>
    <row r="199" spans="1:20" x14ac:dyDescent="0.35">
      <c r="A199" t="s">
        <v>779</v>
      </c>
      <c r="B199" t="s">
        <v>40</v>
      </c>
      <c r="C199" t="s">
        <v>62</v>
      </c>
      <c r="D199" t="s">
        <v>204</v>
      </c>
      <c r="E199" t="s">
        <v>208</v>
      </c>
      <c r="F199" t="s">
        <v>209</v>
      </c>
      <c r="G199" t="str">
        <f t="shared" si="94"/>
        <v>Stenatherina_temmincki</v>
      </c>
      <c r="H199" t="s">
        <v>211</v>
      </c>
      <c r="I199" t="str">
        <f t="shared" si="92"/>
        <v>Teleostei</v>
      </c>
      <c r="J199" t="s">
        <v>34</v>
      </c>
      <c r="K199" t="s">
        <v>71</v>
      </c>
      <c r="L199">
        <v>14</v>
      </c>
      <c r="M199">
        <f t="shared" si="95"/>
        <v>0.14000000000000001</v>
      </c>
      <c r="O199">
        <v>8</v>
      </c>
      <c r="P199">
        <v>1</v>
      </c>
      <c r="Q199">
        <f t="shared" si="96"/>
        <v>7</v>
      </c>
      <c r="R199">
        <v>85</v>
      </c>
      <c r="S199">
        <v>85</v>
      </c>
      <c r="T199" t="s">
        <v>772</v>
      </c>
    </row>
    <row r="200" spans="1:20" x14ac:dyDescent="0.35">
      <c r="A200" t="s">
        <v>779</v>
      </c>
      <c r="B200" t="s">
        <v>53</v>
      </c>
      <c r="C200" t="s">
        <v>62</v>
      </c>
      <c r="D200" t="s">
        <v>204</v>
      </c>
      <c r="E200" t="s">
        <v>212</v>
      </c>
      <c r="F200" t="s">
        <v>213</v>
      </c>
      <c r="G200" t="str">
        <f t="shared" si="94"/>
        <v>Allanetta_ovalaua</v>
      </c>
      <c r="H200" t="s">
        <v>214</v>
      </c>
      <c r="I200" t="str">
        <f t="shared" si="92"/>
        <v>Crustacea</v>
      </c>
      <c r="J200" t="s">
        <v>42</v>
      </c>
      <c r="K200" t="s">
        <v>215</v>
      </c>
      <c r="L200">
        <v>88</v>
      </c>
      <c r="M200">
        <f t="shared" si="95"/>
        <v>0.88</v>
      </c>
      <c r="O200">
        <v>12</v>
      </c>
      <c r="P200">
        <v>3</v>
      </c>
      <c r="Q200">
        <f t="shared" si="96"/>
        <v>9</v>
      </c>
      <c r="R200">
        <v>66</v>
      </c>
      <c r="S200">
        <v>74</v>
      </c>
      <c r="T200" t="s">
        <v>772</v>
      </c>
    </row>
    <row r="201" spans="1:20" x14ac:dyDescent="0.35">
      <c r="A201" t="s">
        <v>779</v>
      </c>
      <c r="B201" t="s">
        <v>53</v>
      </c>
      <c r="C201" t="s">
        <v>62</v>
      </c>
      <c r="D201" t="s">
        <v>204</v>
      </c>
      <c r="E201" t="s">
        <v>212</v>
      </c>
      <c r="F201" t="s">
        <v>213</v>
      </c>
      <c r="G201" t="str">
        <f t="shared" ref="G201:G203" si="97">E201&amp;"_"&amp;F201</f>
        <v>Allanetta_ovalaua</v>
      </c>
      <c r="H201" t="s">
        <v>214</v>
      </c>
      <c r="I201" t="str">
        <f t="shared" si="92"/>
        <v>Crustacea</v>
      </c>
      <c r="J201" t="s">
        <v>50</v>
      </c>
      <c r="K201" t="s">
        <v>51</v>
      </c>
      <c r="L201">
        <v>44</v>
      </c>
      <c r="M201">
        <f t="shared" si="95"/>
        <v>0.44</v>
      </c>
      <c r="O201">
        <v>12</v>
      </c>
      <c r="P201">
        <v>3</v>
      </c>
      <c r="Q201">
        <f t="shared" ref="Q201:Q203" si="98">O201-P201</f>
        <v>9</v>
      </c>
      <c r="R201">
        <v>66</v>
      </c>
      <c r="S201">
        <v>74</v>
      </c>
      <c r="T201" t="s">
        <v>772</v>
      </c>
    </row>
    <row r="202" spans="1:20" x14ac:dyDescent="0.35">
      <c r="A202" t="s">
        <v>779</v>
      </c>
      <c r="B202" t="s">
        <v>53</v>
      </c>
      <c r="C202" t="s">
        <v>62</v>
      </c>
      <c r="D202" t="s">
        <v>204</v>
      </c>
      <c r="E202" t="s">
        <v>212</v>
      </c>
      <c r="F202" t="s">
        <v>213</v>
      </c>
      <c r="G202" t="str">
        <f t="shared" si="97"/>
        <v>Allanetta_ovalaua</v>
      </c>
      <c r="H202" t="s">
        <v>214</v>
      </c>
      <c r="I202" t="str">
        <f t="shared" si="92"/>
        <v>Mollusca</v>
      </c>
      <c r="J202" t="s">
        <v>147</v>
      </c>
      <c r="K202" t="s">
        <v>146</v>
      </c>
      <c r="L202">
        <v>11</v>
      </c>
      <c r="M202">
        <f t="shared" si="95"/>
        <v>0.11</v>
      </c>
      <c r="O202">
        <v>12</v>
      </c>
      <c r="P202">
        <v>3</v>
      </c>
      <c r="Q202">
        <f t="shared" si="98"/>
        <v>9</v>
      </c>
      <c r="R202">
        <v>66</v>
      </c>
      <c r="S202">
        <v>74</v>
      </c>
      <c r="T202" t="s">
        <v>772</v>
      </c>
    </row>
    <row r="203" spans="1:20" x14ac:dyDescent="0.35">
      <c r="A203" t="s">
        <v>779</v>
      </c>
      <c r="B203" t="s">
        <v>53</v>
      </c>
      <c r="C203" t="s">
        <v>62</v>
      </c>
      <c r="D203" t="s">
        <v>204</v>
      </c>
      <c r="E203" t="s">
        <v>216</v>
      </c>
      <c r="F203" t="s">
        <v>217</v>
      </c>
      <c r="G203" t="str">
        <f t="shared" si="97"/>
        <v>Pranesus_pinguis</v>
      </c>
      <c r="H203" t="s">
        <v>218</v>
      </c>
      <c r="I203" t="str">
        <f t="shared" si="92"/>
        <v>Crustacea</v>
      </c>
      <c r="J203" t="s">
        <v>42</v>
      </c>
      <c r="K203" t="s">
        <v>42</v>
      </c>
      <c r="L203">
        <v>100</v>
      </c>
      <c r="M203">
        <f t="shared" si="95"/>
        <v>1</v>
      </c>
      <c r="O203">
        <v>5</v>
      </c>
      <c r="P203">
        <v>3</v>
      </c>
      <c r="Q203">
        <f t="shared" si="98"/>
        <v>2</v>
      </c>
      <c r="R203">
        <v>66</v>
      </c>
      <c r="S203">
        <v>74</v>
      </c>
      <c r="T203" t="s">
        <v>772</v>
      </c>
    </row>
    <row r="204" spans="1:20" x14ac:dyDescent="0.35">
      <c r="A204" t="s">
        <v>779</v>
      </c>
      <c r="B204" t="s">
        <v>53</v>
      </c>
      <c r="C204" t="s">
        <v>62</v>
      </c>
      <c r="D204" t="s">
        <v>204</v>
      </c>
      <c r="E204" t="s">
        <v>216</v>
      </c>
      <c r="F204" t="s">
        <v>217</v>
      </c>
      <c r="G204" t="str">
        <f t="shared" ref="G204:G205" si="99">E204&amp;"_"&amp;F204</f>
        <v>Pranesus_pinguis</v>
      </c>
      <c r="H204" t="s">
        <v>218</v>
      </c>
      <c r="I204" t="str">
        <f t="shared" si="92"/>
        <v>Crustacea</v>
      </c>
      <c r="J204" t="s">
        <v>50</v>
      </c>
      <c r="K204" t="s">
        <v>51</v>
      </c>
      <c r="L204">
        <v>100</v>
      </c>
      <c r="M204">
        <f t="shared" si="95"/>
        <v>1</v>
      </c>
      <c r="O204">
        <v>5</v>
      </c>
      <c r="P204">
        <v>3</v>
      </c>
      <c r="Q204">
        <f t="shared" ref="Q204:Q205" si="100">O204-P204</f>
        <v>2</v>
      </c>
      <c r="R204">
        <v>66</v>
      </c>
      <c r="S204">
        <v>74</v>
      </c>
      <c r="T204" t="s">
        <v>772</v>
      </c>
    </row>
    <row r="205" spans="1:20" x14ac:dyDescent="0.35">
      <c r="A205" t="s">
        <v>779</v>
      </c>
      <c r="B205" t="s">
        <v>40</v>
      </c>
      <c r="C205" t="s">
        <v>62</v>
      </c>
      <c r="D205" t="s">
        <v>219</v>
      </c>
      <c r="E205" t="s">
        <v>220</v>
      </c>
      <c r="F205" t="s">
        <v>221</v>
      </c>
      <c r="G205" t="str">
        <f t="shared" si="99"/>
        <v>Neomyxus_chaptalii</v>
      </c>
      <c r="H205" t="str">
        <f>G205</f>
        <v>Neomyxus_chaptalii</v>
      </c>
      <c r="I205" t="str">
        <f t="shared" si="92"/>
        <v>Prim_prod</v>
      </c>
      <c r="J205" t="s">
        <v>164</v>
      </c>
      <c r="K205" t="s">
        <v>222</v>
      </c>
      <c r="L205">
        <v>100</v>
      </c>
      <c r="M205">
        <f t="shared" si="95"/>
        <v>1</v>
      </c>
      <c r="O205">
        <v>3</v>
      </c>
      <c r="P205">
        <v>0</v>
      </c>
      <c r="Q205">
        <f t="shared" si="100"/>
        <v>3</v>
      </c>
      <c r="R205">
        <v>160</v>
      </c>
      <c r="S205">
        <v>190</v>
      </c>
      <c r="T205" t="s">
        <v>772</v>
      </c>
    </row>
    <row r="206" spans="1:20" x14ac:dyDescent="0.35">
      <c r="A206" t="s">
        <v>779</v>
      </c>
      <c r="B206" t="s">
        <v>40</v>
      </c>
      <c r="C206" t="s">
        <v>62</v>
      </c>
      <c r="D206" t="s">
        <v>219</v>
      </c>
      <c r="E206" t="s">
        <v>220</v>
      </c>
      <c r="F206" t="s">
        <v>221</v>
      </c>
      <c r="G206" t="str">
        <f t="shared" ref="G206:G210" si="101">E206&amp;"_"&amp;F206</f>
        <v>Neomyxus_chaptalii</v>
      </c>
      <c r="H206" t="str">
        <f t="shared" ref="H206:H210" si="102">G206</f>
        <v>Neomyxus_chaptalii</v>
      </c>
      <c r="I206" t="str">
        <f t="shared" si="92"/>
        <v>Prim_prod</v>
      </c>
      <c r="J206" t="s">
        <v>164</v>
      </c>
      <c r="K206" t="s">
        <v>225</v>
      </c>
      <c r="L206">
        <v>100</v>
      </c>
      <c r="M206">
        <f t="shared" si="95"/>
        <v>1</v>
      </c>
      <c r="O206">
        <v>3</v>
      </c>
      <c r="P206">
        <v>0</v>
      </c>
      <c r="Q206">
        <f t="shared" ref="Q206:Q210" si="103">O206-P206</f>
        <v>3</v>
      </c>
      <c r="R206">
        <v>160</v>
      </c>
      <c r="S206">
        <v>190</v>
      </c>
      <c r="T206" t="s">
        <v>772</v>
      </c>
    </row>
    <row r="207" spans="1:20" x14ac:dyDescent="0.35">
      <c r="A207" t="s">
        <v>779</v>
      </c>
      <c r="B207" t="s">
        <v>40</v>
      </c>
      <c r="C207" t="s">
        <v>62</v>
      </c>
      <c r="D207" t="s">
        <v>219</v>
      </c>
      <c r="E207" t="s">
        <v>220</v>
      </c>
      <c r="F207" t="s">
        <v>221</v>
      </c>
      <c r="G207" t="str">
        <f t="shared" si="101"/>
        <v>Neomyxus_chaptalii</v>
      </c>
      <c r="H207" t="str">
        <f t="shared" si="102"/>
        <v>Neomyxus_chaptalii</v>
      </c>
      <c r="I207" t="str">
        <f t="shared" si="92"/>
        <v>Prim_prod</v>
      </c>
      <c r="J207" t="s">
        <v>164</v>
      </c>
      <c r="K207" t="s">
        <v>223</v>
      </c>
      <c r="L207">
        <v>100</v>
      </c>
      <c r="M207">
        <f t="shared" si="95"/>
        <v>1</v>
      </c>
      <c r="O207">
        <v>3</v>
      </c>
      <c r="P207">
        <v>0</v>
      </c>
      <c r="Q207">
        <f t="shared" si="103"/>
        <v>3</v>
      </c>
      <c r="R207">
        <v>160</v>
      </c>
      <c r="S207">
        <v>190</v>
      </c>
      <c r="T207" t="s">
        <v>772</v>
      </c>
    </row>
    <row r="208" spans="1:20" x14ac:dyDescent="0.35">
      <c r="A208" t="s">
        <v>779</v>
      </c>
      <c r="B208" t="s">
        <v>40</v>
      </c>
      <c r="C208" t="s">
        <v>62</v>
      </c>
      <c r="D208" t="s">
        <v>219</v>
      </c>
      <c r="E208" t="s">
        <v>220</v>
      </c>
      <c r="F208" t="s">
        <v>221</v>
      </c>
      <c r="G208" t="str">
        <f t="shared" si="101"/>
        <v>Neomyxus_chaptalii</v>
      </c>
      <c r="H208" t="str">
        <f t="shared" si="102"/>
        <v>Neomyxus_chaptalii</v>
      </c>
      <c r="I208" t="str">
        <f t="shared" si="92"/>
        <v>Protozoa</v>
      </c>
      <c r="J208" t="s">
        <v>61</v>
      </c>
      <c r="K208" t="s">
        <v>61</v>
      </c>
      <c r="L208">
        <v>100</v>
      </c>
      <c r="M208">
        <f t="shared" si="95"/>
        <v>1</v>
      </c>
      <c r="O208">
        <v>3</v>
      </c>
      <c r="P208">
        <v>0</v>
      </c>
      <c r="Q208">
        <f t="shared" si="103"/>
        <v>3</v>
      </c>
      <c r="R208">
        <v>160</v>
      </c>
      <c r="S208">
        <v>190</v>
      </c>
      <c r="T208" t="s">
        <v>772</v>
      </c>
    </row>
    <row r="209" spans="1:20" x14ac:dyDescent="0.35">
      <c r="A209" t="s">
        <v>779</v>
      </c>
      <c r="B209" t="s">
        <v>40</v>
      </c>
      <c r="C209" t="s">
        <v>62</v>
      </c>
      <c r="D209" t="s">
        <v>219</v>
      </c>
      <c r="E209" t="s">
        <v>220</v>
      </c>
      <c r="F209" t="s">
        <v>221</v>
      </c>
      <c r="G209" t="str">
        <f t="shared" si="101"/>
        <v>Neomyxus_chaptalii</v>
      </c>
      <c r="H209" t="str">
        <f t="shared" si="102"/>
        <v>Neomyxus_chaptalii</v>
      </c>
      <c r="I209" t="str">
        <f t="shared" si="92"/>
        <v>Other</v>
      </c>
      <c r="J209" t="s">
        <v>224</v>
      </c>
      <c r="K209" t="s">
        <v>224</v>
      </c>
      <c r="L209">
        <v>100</v>
      </c>
      <c r="M209">
        <f t="shared" si="95"/>
        <v>1</v>
      </c>
      <c r="O209">
        <v>3</v>
      </c>
      <c r="P209">
        <v>0</v>
      </c>
      <c r="Q209">
        <f t="shared" si="103"/>
        <v>3</v>
      </c>
      <c r="R209">
        <v>160</v>
      </c>
      <c r="S209">
        <v>190</v>
      </c>
      <c r="T209" t="s">
        <v>772</v>
      </c>
    </row>
    <row r="210" spans="1:20" x14ac:dyDescent="0.35">
      <c r="A210" t="s">
        <v>779</v>
      </c>
      <c r="B210" t="s">
        <v>93</v>
      </c>
      <c r="C210" t="s">
        <v>62</v>
      </c>
      <c r="D210" t="s">
        <v>219</v>
      </c>
      <c r="E210" t="s">
        <v>226</v>
      </c>
      <c r="F210" t="s">
        <v>227</v>
      </c>
      <c r="G210" t="str">
        <f t="shared" si="101"/>
        <v>Crenimugil_crenilabis</v>
      </c>
      <c r="H210" t="str">
        <f t="shared" si="102"/>
        <v>Crenimugil_crenilabis</v>
      </c>
      <c r="I210" t="str">
        <f t="shared" si="92"/>
        <v>Other</v>
      </c>
      <c r="J210" t="s">
        <v>224</v>
      </c>
      <c r="K210" t="s">
        <v>228</v>
      </c>
      <c r="L210">
        <v>92</v>
      </c>
      <c r="M210">
        <f t="shared" si="95"/>
        <v>0.92</v>
      </c>
      <c r="O210">
        <v>13</v>
      </c>
      <c r="P210">
        <v>0</v>
      </c>
      <c r="Q210">
        <f t="shared" si="103"/>
        <v>13</v>
      </c>
      <c r="R210">
        <v>112</v>
      </c>
      <c r="S210">
        <v>400</v>
      </c>
      <c r="T210" t="s">
        <v>772</v>
      </c>
    </row>
    <row r="211" spans="1:20" x14ac:dyDescent="0.35">
      <c r="A211" t="s">
        <v>779</v>
      </c>
      <c r="B211" t="s">
        <v>93</v>
      </c>
      <c r="C211" t="s">
        <v>62</v>
      </c>
      <c r="D211" t="s">
        <v>219</v>
      </c>
      <c r="E211" t="s">
        <v>226</v>
      </c>
      <c r="F211" t="s">
        <v>227</v>
      </c>
      <c r="G211" t="str">
        <f t="shared" ref="G211:G216" si="104">E211&amp;"_"&amp;F211</f>
        <v>Crenimugil_crenilabis</v>
      </c>
      <c r="H211" t="str">
        <f t="shared" ref="H211:H216" si="105">G211</f>
        <v>Crenimugil_crenilabis</v>
      </c>
      <c r="I211" t="str">
        <f t="shared" si="92"/>
        <v>Prim_prod</v>
      </c>
      <c r="J211" t="s">
        <v>164</v>
      </c>
      <c r="K211" t="s">
        <v>229</v>
      </c>
      <c r="L211">
        <v>84</v>
      </c>
      <c r="M211">
        <f t="shared" si="95"/>
        <v>0.84</v>
      </c>
      <c r="O211">
        <v>13</v>
      </c>
      <c r="P211">
        <v>0</v>
      </c>
      <c r="Q211">
        <f t="shared" ref="Q211:Q216" si="106">O211-P211</f>
        <v>13</v>
      </c>
      <c r="R211">
        <v>112</v>
      </c>
      <c r="S211">
        <v>400</v>
      </c>
      <c r="T211" t="s">
        <v>772</v>
      </c>
    </row>
    <row r="212" spans="1:20" x14ac:dyDescent="0.35">
      <c r="A212" t="s">
        <v>779</v>
      </c>
      <c r="B212" t="s">
        <v>93</v>
      </c>
      <c r="C212" t="s">
        <v>62</v>
      </c>
      <c r="D212" t="s">
        <v>219</v>
      </c>
      <c r="E212" t="s">
        <v>226</v>
      </c>
      <c r="F212" t="s">
        <v>227</v>
      </c>
      <c r="G212" t="str">
        <f t="shared" si="104"/>
        <v>Crenimugil_crenilabis</v>
      </c>
      <c r="H212" t="str">
        <f t="shared" si="105"/>
        <v>Crenimugil_crenilabis</v>
      </c>
      <c r="I212" t="str">
        <f t="shared" si="92"/>
        <v>Prim_prod</v>
      </c>
      <c r="J212" t="s">
        <v>164</v>
      </c>
      <c r="K212" t="s">
        <v>222</v>
      </c>
      <c r="L212">
        <v>61</v>
      </c>
      <c r="M212">
        <f t="shared" si="95"/>
        <v>0.61</v>
      </c>
      <c r="O212">
        <v>13</v>
      </c>
      <c r="P212">
        <v>0</v>
      </c>
      <c r="Q212">
        <f t="shared" si="106"/>
        <v>13</v>
      </c>
      <c r="R212">
        <v>112</v>
      </c>
      <c r="S212">
        <v>400</v>
      </c>
      <c r="T212" t="s">
        <v>772</v>
      </c>
    </row>
    <row r="213" spans="1:20" x14ac:dyDescent="0.35">
      <c r="A213" t="s">
        <v>779</v>
      </c>
      <c r="B213" t="s">
        <v>93</v>
      </c>
      <c r="C213" t="s">
        <v>62</v>
      </c>
      <c r="D213" t="s">
        <v>219</v>
      </c>
      <c r="E213" t="s">
        <v>226</v>
      </c>
      <c r="F213" t="s">
        <v>227</v>
      </c>
      <c r="G213" t="str">
        <f t="shared" si="104"/>
        <v>Crenimugil_crenilabis</v>
      </c>
      <c r="H213" t="str">
        <f t="shared" si="105"/>
        <v>Crenimugil_crenilabis</v>
      </c>
      <c r="I213" t="str">
        <f t="shared" si="92"/>
        <v>Prim_prod</v>
      </c>
      <c r="J213" t="s">
        <v>164</v>
      </c>
      <c r="K213" t="s">
        <v>223</v>
      </c>
      <c r="L213">
        <v>15</v>
      </c>
      <c r="M213">
        <f t="shared" si="95"/>
        <v>0.15</v>
      </c>
      <c r="O213">
        <v>13</v>
      </c>
      <c r="P213">
        <v>0</v>
      </c>
      <c r="Q213">
        <f t="shared" si="106"/>
        <v>13</v>
      </c>
      <c r="R213">
        <v>112</v>
      </c>
      <c r="S213">
        <v>400</v>
      </c>
      <c r="T213" t="s">
        <v>772</v>
      </c>
    </row>
    <row r="214" spans="1:20" x14ac:dyDescent="0.35">
      <c r="A214" t="s">
        <v>779</v>
      </c>
      <c r="B214" t="s">
        <v>93</v>
      </c>
      <c r="C214" t="s">
        <v>62</v>
      </c>
      <c r="D214" t="s">
        <v>219</v>
      </c>
      <c r="E214" t="s">
        <v>226</v>
      </c>
      <c r="F214" t="s">
        <v>227</v>
      </c>
      <c r="G214" t="str">
        <f t="shared" si="104"/>
        <v>Crenimugil_crenilabis</v>
      </c>
      <c r="H214" t="str">
        <f t="shared" si="105"/>
        <v>Crenimugil_crenilabis</v>
      </c>
      <c r="I214" t="str">
        <f t="shared" si="92"/>
        <v>Protozoa</v>
      </c>
      <c r="J214" t="s">
        <v>61</v>
      </c>
      <c r="K214" t="s">
        <v>61</v>
      </c>
      <c r="L214">
        <v>76</v>
      </c>
      <c r="M214">
        <f t="shared" si="95"/>
        <v>0.76</v>
      </c>
      <c r="O214">
        <v>13</v>
      </c>
      <c r="P214">
        <v>0</v>
      </c>
      <c r="Q214">
        <f t="shared" si="106"/>
        <v>13</v>
      </c>
      <c r="R214">
        <v>112</v>
      </c>
      <c r="S214">
        <v>400</v>
      </c>
      <c r="T214" t="s">
        <v>772</v>
      </c>
    </row>
    <row r="215" spans="1:20" x14ac:dyDescent="0.35">
      <c r="A215" t="s">
        <v>779</v>
      </c>
      <c r="B215" t="s">
        <v>25</v>
      </c>
      <c r="C215" t="s">
        <v>62</v>
      </c>
      <c r="D215" t="s">
        <v>230</v>
      </c>
      <c r="E215" t="s">
        <v>231</v>
      </c>
      <c r="F215" t="s">
        <v>232</v>
      </c>
      <c r="G215" t="str">
        <f t="shared" si="104"/>
        <v>Sphyraena_qenie</v>
      </c>
      <c r="H215" t="str">
        <f t="shared" si="105"/>
        <v>Sphyraena_qenie</v>
      </c>
      <c r="I215" t="s">
        <v>22</v>
      </c>
      <c r="J215" t="s">
        <v>22</v>
      </c>
      <c r="K215" t="s">
        <v>22</v>
      </c>
      <c r="L215" t="s">
        <v>22</v>
      </c>
      <c r="M215" t="e">
        <f t="shared" si="95"/>
        <v>#VALUE!</v>
      </c>
      <c r="O215">
        <v>2</v>
      </c>
      <c r="P215">
        <v>2</v>
      </c>
      <c r="Q215">
        <f t="shared" si="106"/>
        <v>0</v>
      </c>
      <c r="R215">
        <v>1220</v>
      </c>
      <c r="S215">
        <v>1240</v>
      </c>
      <c r="T215" t="s">
        <v>772</v>
      </c>
    </row>
    <row r="216" spans="1:20" x14ac:dyDescent="0.35">
      <c r="A216" t="s">
        <v>779</v>
      </c>
      <c r="B216" t="s">
        <v>53</v>
      </c>
      <c r="C216" t="s">
        <v>62</v>
      </c>
      <c r="D216" t="s">
        <v>233</v>
      </c>
      <c r="E216" t="s">
        <v>234</v>
      </c>
      <c r="F216" t="s">
        <v>235</v>
      </c>
      <c r="G216" t="str">
        <f t="shared" si="104"/>
        <v>Polydactylus_sexfilis</v>
      </c>
      <c r="H216" t="str">
        <f t="shared" si="105"/>
        <v>Polydactylus_sexfilis</v>
      </c>
      <c r="I216" t="str">
        <f t="shared" si="92"/>
        <v>Crustacea</v>
      </c>
      <c r="J216" t="s">
        <v>52</v>
      </c>
      <c r="K216" t="s">
        <v>58</v>
      </c>
      <c r="L216">
        <v>50</v>
      </c>
      <c r="M216">
        <f t="shared" si="95"/>
        <v>0.5</v>
      </c>
      <c r="O216">
        <v>18</v>
      </c>
      <c r="P216">
        <v>12</v>
      </c>
      <c r="Q216">
        <f t="shared" si="106"/>
        <v>6</v>
      </c>
      <c r="R216">
        <v>57</v>
      </c>
      <c r="S216">
        <v>86</v>
      </c>
      <c r="T216" t="s">
        <v>772</v>
      </c>
    </row>
    <row r="217" spans="1:20" x14ac:dyDescent="0.35">
      <c r="A217" t="s">
        <v>779</v>
      </c>
      <c r="B217" t="s">
        <v>53</v>
      </c>
      <c r="C217" t="s">
        <v>62</v>
      </c>
      <c r="D217" t="s">
        <v>233</v>
      </c>
      <c r="E217" t="s">
        <v>234</v>
      </c>
      <c r="F217" t="s">
        <v>235</v>
      </c>
      <c r="G217" t="str">
        <f t="shared" ref="G217:G221" si="107">E217&amp;"_"&amp;F217</f>
        <v>Polydactylus_sexfilis</v>
      </c>
      <c r="H217" t="str">
        <f t="shared" ref="H217:H220" si="108">G217</f>
        <v>Polydactylus_sexfilis</v>
      </c>
      <c r="I217" t="str">
        <f t="shared" si="92"/>
        <v>Crustacea</v>
      </c>
      <c r="J217" t="s">
        <v>50</v>
      </c>
      <c r="K217" t="s">
        <v>90</v>
      </c>
      <c r="L217">
        <v>33</v>
      </c>
      <c r="M217">
        <f t="shared" si="95"/>
        <v>0.33</v>
      </c>
      <c r="O217">
        <v>18</v>
      </c>
      <c r="P217">
        <v>12</v>
      </c>
      <c r="Q217">
        <f t="shared" ref="Q217:Q221" si="109">O217-P217</f>
        <v>6</v>
      </c>
      <c r="R217">
        <v>57</v>
      </c>
      <c r="S217">
        <v>86</v>
      </c>
      <c r="T217" t="s">
        <v>772</v>
      </c>
    </row>
    <row r="218" spans="1:20" x14ac:dyDescent="0.35">
      <c r="A218" t="s">
        <v>779</v>
      </c>
      <c r="B218" t="s">
        <v>53</v>
      </c>
      <c r="C218" t="s">
        <v>62</v>
      </c>
      <c r="D218" t="s">
        <v>233</v>
      </c>
      <c r="E218" t="s">
        <v>234</v>
      </c>
      <c r="F218" t="s">
        <v>235</v>
      </c>
      <c r="G218" t="str">
        <f t="shared" si="107"/>
        <v>Polydactylus_sexfilis</v>
      </c>
      <c r="H218" t="str">
        <f t="shared" si="108"/>
        <v>Polydactylus_sexfilis</v>
      </c>
      <c r="I218" t="str">
        <f t="shared" si="92"/>
        <v>Annelida</v>
      </c>
      <c r="J218" t="s">
        <v>49</v>
      </c>
      <c r="K218" t="s">
        <v>49</v>
      </c>
      <c r="L218">
        <v>16</v>
      </c>
      <c r="M218">
        <f t="shared" si="95"/>
        <v>0.16</v>
      </c>
      <c r="O218">
        <v>18</v>
      </c>
      <c r="P218">
        <v>12</v>
      </c>
      <c r="Q218">
        <f t="shared" si="109"/>
        <v>6</v>
      </c>
      <c r="R218">
        <v>57</v>
      </c>
      <c r="S218">
        <v>86</v>
      </c>
      <c r="T218" t="s">
        <v>772</v>
      </c>
    </row>
    <row r="219" spans="1:20" x14ac:dyDescent="0.35">
      <c r="A219" t="s">
        <v>779</v>
      </c>
      <c r="B219" t="s">
        <v>53</v>
      </c>
      <c r="C219" t="s">
        <v>62</v>
      </c>
      <c r="D219" t="s">
        <v>233</v>
      </c>
      <c r="E219" t="s">
        <v>234</v>
      </c>
      <c r="F219" t="s">
        <v>235</v>
      </c>
      <c r="G219" t="str">
        <f t="shared" si="107"/>
        <v>Polydactylus_sexfilis</v>
      </c>
      <c r="H219" t="str">
        <f t="shared" si="108"/>
        <v>Polydactylus_sexfilis</v>
      </c>
      <c r="I219" t="str">
        <f t="shared" si="92"/>
        <v>Protozoa</v>
      </c>
      <c r="J219" t="s">
        <v>61</v>
      </c>
      <c r="K219" t="s">
        <v>60</v>
      </c>
      <c r="L219">
        <v>16</v>
      </c>
      <c r="M219">
        <f t="shared" si="95"/>
        <v>0.16</v>
      </c>
      <c r="O219">
        <v>18</v>
      </c>
      <c r="P219">
        <v>12</v>
      </c>
      <c r="Q219">
        <f t="shared" si="109"/>
        <v>6</v>
      </c>
      <c r="R219">
        <v>57</v>
      </c>
      <c r="S219">
        <v>86</v>
      </c>
      <c r="T219" t="s">
        <v>772</v>
      </c>
    </row>
    <row r="220" spans="1:20" x14ac:dyDescent="0.35">
      <c r="A220" t="s">
        <v>779</v>
      </c>
      <c r="B220" t="s">
        <v>25</v>
      </c>
      <c r="C220" t="s">
        <v>62</v>
      </c>
      <c r="D220" t="s">
        <v>236</v>
      </c>
      <c r="E220" t="s">
        <v>237</v>
      </c>
      <c r="F220" t="s">
        <v>238</v>
      </c>
      <c r="G220" t="str">
        <f t="shared" si="107"/>
        <v>Gymnosarda_nuda</v>
      </c>
      <c r="H220" t="str">
        <f t="shared" si="108"/>
        <v>Gymnosarda_nuda</v>
      </c>
      <c r="I220" t="s">
        <v>22</v>
      </c>
      <c r="J220" t="s">
        <v>22</v>
      </c>
      <c r="K220" t="s">
        <v>22</v>
      </c>
      <c r="L220" t="s">
        <v>22</v>
      </c>
      <c r="M220" t="e">
        <f t="shared" si="95"/>
        <v>#VALUE!</v>
      </c>
      <c r="O220">
        <v>2</v>
      </c>
      <c r="P220">
        <v>2</v>
      </c>
      <c r="Q220">
        <f t="shared" si="109"/>
        <v>0</v>
      </c>
      <c r="R220">
        <v>44</v>
      </c>
      <c r="S220">
        <v>45</v>
      </c>
      <c r="T220" t="s">
        <v>772</v>
      </c>
    </row>
    <row r="221" spans="1:20" x14ac:dyDescent="0.35">
      <c r="A221" t="s">
        <v>779</v>
      </c>
      <c r="B221" t="s">
        <v>121</v>
      </c>
      <c r="C221" t="s">
        <v>62</v>
      </c>
      <c r="D221" t="s">
        <v>239</v>
      </c>
      <c r="E221" t="s">
        <v>240</v>
      </c>
      <c r="F221" t="s">
        <v>241</v>
      </c>
      <c r="G221" t="str">
        <f t="shared" si="107"/>
        <v>Trachurops_crumenophthalmus</v>
      </c>
      <c r="H221" t="s">
        <v>242</v>
      </c>
      <c r="I221" t="str">
        <f t="shared" si="92"/>
        <v>Protozoa</v>
      </c>
      <c r="J221" t="s">
        <v>61</v>
      </c>
      <c r="K221" t="s">
        <v>60</v>
      </c>
      <c r="L221">
        <v>47</v>
      </c>
      <c r="M221">
        <f t="shared" si="95"/>
        <v>0.47</v>
      </c>
      <c r="O221">
        <v>27</v>
      </c>
      <c r="P221">
        <v>4</v>
      </c>
      <c r="Q221">
        <f t="shared" si="109"/>
        <v>23</v>
      </c>
      <c r="R221">
        <v>82</v>
      </c>
      <c r="S221">
        <v>245</v>
      </c>
      <c r="T221" t="s">
        <v>772</v>
      </c>
    </row>
    <row r="222" spans="1:20" x14ac:dyDescent="0.35">
      <c r="A222" t="s">
        <v>779</v>
      </c>
      <c r="B222" t="s">
        <v>121</v>
      </c>
      <c r="C222" t="s">
        <v>62</v>
      </c>
      <c r="D222" t="s">
        <v>239</v>
      </c>
      <c r="E222" t="s">
        <v>240</v>
      </c>
      <c r="F222" t="s">
        <v>241</v>
      </c>
      <c r="G222" t="str">
        <f t="shared" ref="G222:G230" si="110">E222&amp;"_"&amp;F222</f>
        <v>Trachurops_crumenophthalmus</v>
      </c>
      <c r="H222" t="s">
        <v>242</v>
      </c>
      <c r="I222" t="str">
        <f t="shared" si="92"/>
        <v>Protozoa</v>
      </c>
      <c r="J222" t="s">
        <v>61</v>
      </c>
      <c r="K222" t="s">
        <v>689</v>
      </c>
      <c r="L222">
        <v>13</v>
      </c>
      <c r="M222">
        <f t="shared" si="95"/>
        <v>0.13</v>
      </c>
      <c r="O222">
        <v>27</v>
      </c>
      <c r="P222">
        <v>4</v>
      </c>
      <c r="Q222">
        <f t="shared" ref="Q222:Q230" si="111">O222-P222</f>
        <v>23</v>
      </c>
      <c r="R222">
        <v>82</v>
      </c>
      <c r="S222">
        <v>245</v>
      </c>
      <c r="T222" t="s">
        <v>772</v>
      </c>
    </row>
    <row r="223" spans="1:20" x14ac:dyDescent="0.35">
      <c r="A223" t="s">
        <v>779</v>
      </c>
      <c r="B223" t="s">
        <v>121</v>
      </c>
      <c r="C223" t="s">
        <v>62</v>
      </c>
      <c r="D223" t="s">
        <v>239</v>
      </c>
      <c r="E223" t="s">
        <v>240</v>
      </c>
      <c r="F223" t="s">
        <v>241</v>
      </c>
      <c r="G223" t="str">
        <f t="shared" si="110"/>
        <v>Trachurops_crumenophthalmus</v>
      </c>
      <c r="H223" t="s">
        <v>242</v>
      </c>
      <c r="I223" t="str">
        <f t="shared" si="92"/>
        <v>Mollusca</v>
      </c>
      <c r="J223" t="s">
        <v>147</v>
      </c>
      <c r="K223" t="s">
        <v>178</v>
      </c>
      <c r="L223">
        <v>26</v>
      </c>
      <c r="M223">
        <f t="shared" si="95"/>
        <v>0.26</v>
      </c>
      <c r="O223">
        <v>27</v>
      </c>
      <c r="P223">
        <v>4</v>
      </c>
      <c r="Q223">
        <f t="shared" si="111"/>
        <v>23</v>
      </c>
      <c r="R223">
        <v>82</v>
      </c>
      <c r="S223">
        <v>245</v>
      </c>
      <c r="T223" t="s">
        <v>772</v>
      </c>
    </row>
    <row r="224" spans="1:20" x14ac:dyDescent="0.35">
      <c r="A224" t="s">
        <v>779</v>
      </c>
      <c r="B224" t="s">
        <v>121</v>
      </c>
      <c r="C224" t="s">
        <v>62</v>
      </c>
      <c r="D224" t="s">
        <v>239</v>
      </c>
      <c r="E224" t="s">
        <v>240</v>
      </c>
      <c r="F224" t="s">
        <v>241</v>
      </c>
      <c r="G224" t="str">
        <f t="shared" si="110"/>
        <v>Trachurops_crumenophthalmus</v>
      </c>
      <c r="H224" t="s">
        <v>242</v>
      </c>
      <c r="I224" t="str">
        <f t="shared" si="92"/>
        <v>Mollusca</v>
      </c>
      <c r="J224" t="s">
        <v>147</v>
      </c>
      <c r="K224" t="s">
        <v>147</v>
      </c>
      <c r="L224">
        <v>17</v>
      </c>
      <c r="M224">
        <f t="shared" si="95"/>
        <v>0.17</v>
      </c>
      <c r="O224">
        <v>27</v>
      </c>
      <c r="P224">
        <v>4</v>
      </c>
      <c r="Q224">
        <f t="shared" si="111"/>
        <v>23</v>
      </c>
      <c r="R224">
        <v>82</v>
      </c>
      <c r="S224">
        <v>245</v>
      </c>
      <c r="T224" t="s">
        <v>772</v>
      </c>
    </row>
    <row r="225" spans="1:20" x14ac:dyDescent="0.35">
      <c r="A225" t="s">
        <v>779</v>
      </c>
      <c r="B225" t="s">
        <v>121</v>
      </c>
      <c r="C225" t="s">
        <v>62</v>
      </c>
      <c r="D225" t="s">
        <v>239</v>
      </c>
      <c r="E225" t="s">
        <v>240</v>
      </c>
      <c r="F225" t="s">
        <v>241</v>
      </c>
      <c r="G225" t="str">
        <f t="shared" si="110"/>
        <v>Trachurops_crumenophthalmus</v>
      </c>
      <c r="H225" t="s">
        <v>242</v>
      </c>
      <c r="I225" t="str">
        <f t="shared" si="92"/>
        <v>Teleostei</v>
      </c>
      <c r="J225" t="s">
        <v>34</v>
      </c>
      <c r="K225" t="s">
        <v>71</v>
      </c>
      <c r="L225">
        <v>17</v>
      </c>
      <c r="M225">
        <f t="shared" si="95"/>
        <v>0.17</v>
      </c>
      <c r="O225">
        <v>27</v>
      </c>
      <c r="P225">
        <v>4</v>
      </c>
      <c r="Q225">
        <f t="shared" si="111"/>
        <v>23</v>
      </c>
      <c r="R225">
        <v>82</v>
      </c>
      <c r="S225">
        <v>245</v>
      </c>
      <c r="T225" t="s">
        <v>772</v>
      </c>
    </row>
    <row r="226" spans="1:20" x14ac:dyDescent="0.35">
      <c r="A226" t="s">
        <v>779</v>
      </c>
      <c r="B226" t="s">
        <v>121</v>
      </c>
      <c r="C226" t="s">
        <v>62</v>
      </c>
      <c r="D226" t="s">
        <v>239</v>
      </c>
      <c r="E226" t="s">
        <v>240</v>
      </c>
      <c r="F226" t="s">
        <v>241</v>
      </c>
      <c r="G226" t="str">
        <f t="shared" si="110"/>
        <v>Trachurops_crumenophthalmus</v>
      </c>
      <c r="H226" t="s">
        <v>242</v>
      </c>
      <c r="I226" t="str">
        <f t="shared" si="92"/>
        <v>Crustacea</v>
      </c>
      <c r="J226" t="s">
        <v>52</v>
      </c>
      <c r="K226" t="s">
        <v>243</v>
      </c>
      <c r="L226">
        <v>8</v>
      </c>
      <c r="M226">
        <f t="shared" si="95"/>
        <v>0.08</v>
      </c>
      <c r="O226">
        <v>27</v>
      </c>
      <c r="P226">
        <v>4</v>
      </c>
      <c r="Q226">
        <f t="shared" si="111"/>
        <v>23</v>
      </c>
      <c r="R226">
        <v>82</v>
      </c>
      <c r="S226">
        <v>245</v>
      </c>
      <c r="T226" t="s">
        <v>772</v>
      </c>
    </row>
    <row r="227" spans="1:20" x14ac:dyDescent="0.35">
      <c r="A227" t="s">
        <v>779</v>
      </c>
      <c r="B227" t="s">
        <v>121</v>
      </c>
      <c r="C227" t="s">
        <v>62</v>
      </c>
      <c r="D227" t="s">
        <v>239</v>
      </c>
      <c r="E227" t="s">
        <v>240</v>
      </c>
      <c r="F227" t="s">
        <v>241</v>
      </c>
      <c r="G227" t="str">
        <f t="shared" si="110"/>
        <v>Trachurops_crumenophthalmus</v>
      </c>
      <c r="H227" t="s">
        <v>242</v>
      </c>
      <c r="I227" t="str">
        <f t="shared" si="92"/>
        <v>Other</v>
      </c>
      <c r="J227" t="s">
        <v>126</v>
      </c>
      <c r="K227" t="s">
        <v>126</v>
      </c>
      <c r="L227">
        <v>30</v>
      </c>
      <c r="M227">
        <f t="shared" si="95"/>
        <v>0.3</v>
      </c>
      <c r="O227">
        <v>27</v>
      </c>
      <c r="P227">
        <v>4</v>
      </c>
      <c r="Q227">
        <f t="shared" si="111"/>
        <v>23</v>
      </c>
      <c r="R227">
        <v>82</v>
      </c>
      <c r="S227">
        <v>245</v>
      </c>
      <c r="T227" t="s">
        <v>772</v>
      </c>
    </row>
    <row r="228" spans="1:20" x14ac:dyDescent="0.35">
      <c r="A228" t="s">
        <v>779</v>
      </c>
      <c r="B228" t="s">
        <v>121</v>
      </c>
      <c r="C228" t="s">
        <v>62</v>
      </c>
      <c r="D228" t="s">
        <v>239</v>
      </c>
      <c r="E228" t="s">
        <v>240</v>
      </c>
      <c r="F228" t="s">
        <v>241</v>
      </c>
      <c r="G228" t="str">
        <f t="shared" si="110"/>
        <v>Trachurops_crumenophthalmus</v>
      </c>
      <c r="H228" t="s">
        <v>242</v>
      </c>
      <c r="I228" t="str">
        <f t="shared" si="92"/>
        <v>Other</v>
      </c>
      <c r="J228" t="s">
        <v>244</v>
      </c>
      <c r="K228" t="s">
        <v>244</v>
      </c>
      <c r="L228">
        <v>26</v>
      </c>
      <c r="M228">
        <f t="shared" si="95"/>
        <v>0.26</v>
      </c>
      <c r="O228">
        <v>27</v>
      </c>
      <c r="P228">
        <v>4</v>
      </c>
      <c r="Q228">
        <f t="shared" si="111"/>
        <v>23</v>
      </c>
      <c r="R228">
        <v>82</v>
      </c>
      <c r="S228">
        <v>245</v>
      </c>
      <c r="T228" t="s">
        <v>772</v>
      </c>
    </row>
    <row r="229" spans="1:20" x14ac:dyDescent="0.35">
      <c r="A229" t="s">
        <v>779</v>
      </c>
      <c r="B229" t="s">
        <v>121</v>
      </c>
      <c r="C229" t="s">
        <v>62</v>
      </c>
      <c r="D229" t="s">
        <v>239</v>
      </c>
      <c r="E229" t="s">
        <v>240</v>
      </c>
      <c r="F229" t="s">
        <v>241</v>
      </c>
      <c r="G229" t="str">
        <f t="shared" si="110"/>
        <v>Trachurops_crumenophthalmus</v>
      </c>
      <c r="H229" t="s">
        <v>242</v>
      </c>
      <c r="I229" t="str">
        <f t="shared" si="92"/>
        <v>Other</v>
      </c>
      <c r="J229" t="s">
        <v>112</v>
      </c>
      <c r="K229" t="s">
        <v>112</v>
      </c>
      <c r="L229">
        <v>21</v>
      </c>
      <c r="M229">
        <f t="shared" si="95"/>
        <v>0.21</v>
      </c>
      <c r="O229">
        <v>27</v>
      </c>
      <c r="P229">
        <v>4</v>
      </c>
      <c r="Q229">
        <f t="shared" si="111"/>
        <v>23</v>
      </c>
      <c r="R229">
        <v>82</v>
      </c>
      <c r="S229">
        <v>245</v>
      </c>
      <c r="T229" t="s">
        <v>772</v>
      </c>
    </row>
    <row r="230" spans="1:20" x14ac:dyDescent="0.35">
      <c r="A230" t="s">
        <v>779</v>
      </c>
      <c r="B230" t="s">
        <v>53</v>
      </c>
      <c r="C230" t="s">
        <v>62</v>
      </c>
      <c r="D230" t="s">
        <v>239</v>
      </c>
      <c r="E230" t="s">
        <v>245</v>
      </c>
      <c r="F230" t="s">
        <v>246</v>
      </c>
      <c r="G230" t="str">
        <f t="shared" si="110"/>
        <v>Trachinotus_bailloni</v>
      </c>
      <c r="H230" t="str">
        <f>G230</f>
        <v>Trachinotus_bailloni</v>
      </c>
      <c r="I230" t="str">
        <f t="shared" si="92"/>
        <v>Teleostei</v>
      </c>
      <c r="J230" t="s">
        <v>34</v>
      </c>
      <c r="K230" t="s">
        <v>71</v>
      </c>
      <c r="L230">
        <v>100</v>
      </c>
      <c r="M230">
        <f t="shared" si="95"/>
        <v>1</v>
      </c>
      <c r="O230">
        <v>9</v>
      </c>
      <c r="P230">
        <v>4</v>
      </c>
      <c r="Q230">
        <f t="shared" si="111"/>
        <v>5</v>
      </c>
      <c r="R230">
        <v>56</v>
      </c>
      <c r="S230">
        <v>101</v>
      </c>
      <c r="T230" t="s">
        <v>772</v>
      </c>
    </row>
    <row r="231" spans="1:20" x14ac:dyDescent="0.35">
      <c r="A231" t="s">
        <v>779</v>
      </c>
      <c r="B231" t="s">
        <v>53</v>
      </c>
      <c r="C231" t="s">
        <v>62</v>
      </c>
      <c r="D231" t="s">
        <v>239</v>
      </c>
      <c r="E231" t="s">
        <v>245</v>
      </c>
      <c r="F231" t="s">
        <v>246</v>
      </c>
      <c r="G231" t="str">
        <f t="shared" ref="G231:G234" si="112">E231&amp;"_"&amp;F231</f>
        <v>Trachinotus_bailloni</v>
      </c>
      <c r="H231" t="str">
        <f t="shared" ref="H231:H243" si="113">G231</f>
        <v>Trachinotus_bailloni</v>
      </c>
      <c r="I231" t="str">
        <f t="shared" si="92"/>
        <v>Teleostei</v>
      </c>
      <c r="J231" t="s">
        <v>34</v>
      </c>
      <c r="K231" t="s">
        <v>247</v>
      </c>
      <c r="L231">
        <v>20</v>
      </c>
      <c r="M231">
        <f t="shared" si="95"/>
        <v>0.2</v>
      </c>
      <c r="O231">
        <v>9</v>
      </c>
      <c r="P231">
        <v>4</v>
      </c>
      <c r="Q231">
        <f t="shared" ref="Q231:Q234" si="114">O231-P231</f>
        <v>5</v>
      </c>
      <c r="R231">
        <v>56</v>
      </c>
      <c r="S231">
        <v>101</v>
      </c>
      <c r="T231" t="s">
        <v>772</v>
      </c>
    </row>
    <row r="232" spans="1:20" x14ac:dyDescent="0.35">
      <c r="A232" t="s">
        <v>779</v>
      </c>
      <c r="B232" t="s">
        <v>53</v>
      </c>
      <c r="C232" t="s">
        <v>62</v>
      </c>
      <c r="D232" t="s">
        <v>239</v>
      </c>
      <c r="E232" t="s">
        <v>245</v>
      </c>
      <c r="F232" t="s">
        <v>246</v>
      </c>
      <c r="G232" t="str">
        <f t="shared" si="112"/>
        <v>Trachinotus_bailloni</v>
      </c>
      <c r="H232" t="str">
        <f t="shared" si="113"/>
        <v>Trachinotus_bailloni</v>
      </c>
      <c r="I232" t="str">
        <f t="shared" si="92"/>
        <v>Crustacea</v>
      </c>
      <c r="J232" t="s">
        <v>193</v>
      </c>
      <c r="K232" t="s">
        <v>193</v>
      </c>
      <c r="L232">
        <v>20</v>
      </c>
      <c r="M232">
        <f t="shared" si="95"/>
        <v>0.2</v>
      </c>
      <c r="O232">
        <v>9</v>
      </c>
      <c r="P232">
        <v>4</v>
      </c>
      <c r="Q232">
        <f t="shared" si="114"/>
        <v>5</v>
      </c>
      <c r="R232">
        <v>56</v>
      </c>
      <c r="S232">
        <v>101</v>
      </c>
      <c r="T232" t="s">
        <v>772</v>
      </c>
    </row>
    <row r="233" spans="1:20" x14ac:dyDescent="0.35">
      <c r="A233" t="s">
        <v>779</v>
      </c>
      <c r="B233" t="s">
        <v>53</v>
      </c>
      <c r="C233" t="s">
        <v>62</v>
      </c>
      <c r="D233" t="s">
        <v>239</v>
      </c>
      <c r="E233" t="s">
        <v>245</v>
      </c>
      <c r="F233" t="s">
        <v>246</v>
      </c>
      <c r="G233" t="str">
        <f t="shared" si="112"/>
        <v>Trachinotus_bailloni</v>
      </c>
      <c r="H233" t="str">
        <f t="shared" si="113"/>
        <v>Trachinotus_bailloni</v>
      </c>
      <c r="I233" t="str">
        <f t="shared" si="92"/>
        <v>Crustacea</v>
      </c>
      <c r="J233" t="s">
        <v>50</v>
      </c>
      <c r="K233" t="s">
        <v>90</v>
      </c>
      <c r="L233">
        <v>20</v>
      </c>
      <c r="M233">
        <f t="shared" si="95"/>
        <v>0.2</v>
      </c>
      <c r="O233">
        <v>9</v>
      </c>
      <c r="P233">
        <v>4</v>
      </c>
      <c r="Q233">
        <f t="shared" si="114"/>
        <v>5</v>
      </c>
      <c r="R233">
        <v>56</v>
      </c>
      <c r="S233">
        <v>101</v>
      </c>
      <c r="T233" t="s">
        <v>772</v>
      </c>
    </row>
    <row r="234" spans="1:20" x14ac:dyDescent="0.35">
      <c r="A234" t="s">
        <v>779</v>
      </c>
      <c r="B234" t="s">
        <v>93</v>
      </c>
      <c r="C234" t="s">
        <v>62</v>
      </c>
      <c r="D234" t="s">
        <v>239</v>
      </c>
      <c r="E234" t="s">
        <v>248</v>
      </c>
      <c r="F234" t="s">
        <v>249</v>
      </c>
      <c r="G234" t="str">
        <f t="shared" si="112"/>
        <v>Carangoides_ferdau</v>
      </c>
      <c r="H234" t="str">
        <f t="shared" si="113"/>
        <v>Carangoides_ferdau</v>
      </c>
      <c r="I234" t="str">
        <f t="shared" si="92"/>
        <v>Teleostei</v>
      </c>
      <c r="J234" t="s">
        <v>34</v>
      </c>
      <c r="K234" t="s">
        <v>768</v>
      </c>
      <c r="L234">
        <v>100</v>
      </c>
      <c r="M234">
        <f t="shared" si="95"/>
        <v>1</v>
      </c>
      <c r="O234">
        <v>5</v>
      </c>
      <c r="P234">
        <v>2</v>
      </c>
      <c r="Q234">
        <f t="shared" si="114"/>
        <v>3</v>
      </c>
      <c r="R234">
        <v>250</v>
      </c>
      <c r="S234">
        <v>395</v>
      </c>
      <c r="T234" t="s">
        <v>772</v>
      </c>
    </row>
    <row r="235" spans="1:20" x14ac:dyDescent="0.35">
      <c r="A235" t="s">
        <v>779</v>
      </c>
      <c r="B235" t="s">
        <v>93</v>
      </c>
      <c r="C235" t="s">
        <v>62</v>
      </c>
      <c r="D235" t="s">
        <v>239</v>
      </c>
      <c r="E235" t="s">
        <v>248</v>
      </c>
      <c r="F235" t="s">
        <v>249</v>
      </c>
      <c r="G235" t="str">
        <f t="shared" ref="G235:G238" si="115">E235&amp;"_"&amp;F235</f>
        <v>Carangoides_ferdau</v>
      </c>
      <c r="H235" t="str">
        <f t="shared" si="113"/>
        <v>Carangoides_ferdau</v>
      </c>
      <c r="I235" t="str">
        <f t="shared" si="92"/>
        <v>Teleostei</v>
      </c>
      <c r="J235" t="s">
        <v>34</v>
      </c>
      <c r="K235" t="s">
        <v>250</v>
      </c>
      <c r="L235">
        <v>100</v>
      </c>
      <c r="M235">
        <f t="shared" si="95"/>
        <v>1</v>
      </c>
      <c r="O235">
        <v>5</v>
      </c>
      <c r="P235">
        <v>2</v>
      </c>
      <c r="Q235">
        <f t="shared" ref="Q235:Q238" si="116">O235-P235</f>
        <v>3</v>
      </c>
      <c r="R235">
        <v>250</v>
      </c>
      <c r="S235">
        <v>395</v>
      </c>
      <c r="T235" t="s">
        <v>772</v>
      </c>
    </row>
    <row r="236" spans="1:20" x14ac:dyDescent="0.35">
      <c r="A236" t="s">
        <v>779</v>
      </c>
      <c r="B236" t="s">
        <v>93</v>
      </c>
      <c r="C236" t="s">
        <v>62</v>
      </c>
      <c r="D236" t="s">
        <v>239</v>
      </c>
      <c r="E236" t="s">
        <v>248</v>
      </c>
      <c r="F236" t="s">
        <v>249</v>
      </c>
      <c r="G236" t="str">
        <f t="shared" si="115"/>
        <v>Carangoides_ferdau</v>
      </c>
      <c r="H236" t="str">
        <f t="shared" si="113"/>
        <v>Carangoides_ferdau</v>
      </c>
      <c r="I236" t="str">
        <f t="shared" si="92"/>
        <v>Teleostei</v>
      </c>
      <c r="J236" t="s">
        <v>34</v>
      </c>
      <c r="K236" t="s">
        <v>100</v>
      </c>
      <c r="L236">
        <v>100</v>
      </c>
      <c r="M236">
        <f t="shared" si="95"/>
        <v>1</v>
      </c>
      <c r="O236">
        <v>5</v>
      </c>
      <c r="P236">
        <v>2</v>
      </c>
      <c r="Q236">
        <f t="shared" si="116"/>
        <v>3</v>
      </c>
      <c r="R236">
        <v>250</v>
      </c>
      <c r="S236">
        <v>395</v>
      </c>
      <c r="T236" t="s">
        <v>772</v>
      </c>
    </row>
    <row r="237" spans="1:20" x14ac:dyDescent="0.35">
      <c r="A237" t="s">
        <v>779</v>
      </c>
      <c r="B237" t="s">
        <v>93</v>
      </c>
      <c r="C237" t="s">
        <v>62</v>
      </c>
      <c r="D237" t="s">
        <v>239</v>
      </c>
      <c r="E237" t="s">
        <v>248</v>
      </c>
      <c r="F237" t="s">
        <v>249</v>
      </c>
      <c r="G237" t="str">
        <f t="shared" si="115"/>
        <v>Carangoides_ferdau</v>
      </c>
      <c r="H237" t="str">
        <f t="shared" si="113"/>
        <v>Carangoides_ferdau</v>
      </c>
      <c r="I237" t="str">
        <f t="shared" si="92"/>
        <v>Teleostei</v>
      </c>
      <c r="J237" t="s">
        <v>34</v>
      </c>
      <c r="K237" t="s">
        <v>71</v>
      </c>
      <c r="L237">
        <v>100</v>
      </c>
      <c r="M237">
        <f t="shared" si="95"/>
        <v>1</v>
      </c>
      <c r="O237">
        <v>5</v>
      </c>
      <c r="P237">
        <v>2</v>
      </c>
      <c r="Q237">
        <f t="shared" si="116"/>
        <v>3</v>
      </c>
      <c r="R237">
        <v>250</v>
      </c>
      <c r="S237">
        <v>395</v>
      </c>
      <c r="T237" t="s">
        <v>772</v>
      </c>
    </row>
    <row r="238" spans="1:20" x14ac:dyDescent="0.35">
      <c r="A238" t="s">
        <v>779</v>
      </c>
      <c r="B238" t="s">
        <v>93</v>
      </c>
      <c r="C238" t="s">
        <v>62</v>
      </c>
      <c r="D238" t="s">
        <v>239</v>
      </c>
      <c r="E238" t="s">
        <v>251</v>
      </c>
      <c r="F238" t="s">
        <v>252</v>
      </c>
      <c r="G238" t="str">
        <f t="shared" si="115"/>
        <v>Caranx_melampygus</v>
      </c>
      <c r="H238" t="str">
        <f t="shared" si="113"/>
        <v>Caranx_melampygus</v>
      </c>
      <c r="I238" t="str">
        <f t="shared" si="92"/>
        <v>Teleostei</v>
      </c>
      <c r="J238" t="s">
        <v>34</v>
      </c>
      <c r="K238" t="s">
        <v>253</v>
      </c>
      <c r="L238">
        <v>50</v>
      </c>
      <c r="M238">
        <f t="shared" si="95"/>
        <v>0.5</v>
      </c>
      <c r="O238">
        <v>2</v>
      </c>
      <c r="P238">
        <v>0</v>
      </c>
      <c r="Q238">
        <f t="shared" si="116"/>
        <v>2</v>
      </c>
      <c r="R238">
        <v>555</v>
      </c>
      <c r="S238">
        <v>555</v>
      </c>
      <c r="T238" t="s">
        <v>772</v>
      </c>
    </row>
    <row r="239" spans="1:20" x14ac:dyDescent="0.35">
      <c r="A239" t="s">
        <v>779</v>
      </c>
      <c r="B239" t="s">
        <v>93</v>
      </c>
      <c r="C239" t="s">
        <v>62</v>
      </c>
      <c r="D239" t="s">
        <v>239</v>
      </c>
      <c r="E239" t="s">
        <v>251</v>
      </c>
      <c r="F239" t="s">
        <v>252</v>
      </c>
      <c r="G239" t="str">
        <f t="shared" ref="G239:G241" si="117">E239&amp;"_"&amp;F239</f>
        <v>Caranx_melampygus</v>
      </c>
      <c r="H239" t="str">
        <f t="shared" si="113"/>
        <v>Caranx_melampygus</v>
      </c>
      <c r="I239" t="str">
        <f t="shared" si="92"/>
        <v>Teleostei</v>
      </c>
      <c r="J239" t="s">
        <v>34</v>
      </c>
      <c r="K239" t="s">
        <v>71</v>
      </c>
      <c r="L239">
        <v>50</v>
      </c>
      <c r="M239">
        <f t="shared" si="95"/>
        <v>0.5</v>
      </c>
      <c r="O239">
        <v>2</v>
      </c>
      <c r="P239">
        <v>0</v>
      </c>
      <c r="Q239">
        <f t="shared" ref="Q239:Q241" si="118">O239-P239</f>
        <v>2</v>
      </c>
      <c r="R239">
        <v>555</v>
      </c>
      <c r="S239">
        <v>555</v>
      </c>
      <c r="T239" t="s">
        <v>772</v>
      </c>
    </row>
    <row r="240" spans="1:20" x14ac:dyDescent="0.35">
      <c r="A240" t="s">
        <v>779</v>
      </c>
      <c r="B240" t="s">
        <v>25</v>
      </c>
      <c r="C240" t="s">
        <v>62</v>
      </c>
      <c r="D240" t="s">
        <v>239</v>
      </c>
      <c r="E240" t="s">
        <v>251</v>
      </c>
      <c r="F240" t="s">
        <v>254</v>
      </c>
      <c r="G240" t="str">
        <f t="shared" si="117"/>
        <v>Caranx_lessoni</v>
      </c>
      <c r="H240" t="str">
        <f t="shared" si="113"/>
        <v>Caranx_lessoni</v>
      </c>
      <c r="I240" t="s">
        <v>22</v>
      </c>
      <c r="J240" t="s">
        <v>22</v>
      </c>
      <c r="K240" t="s">
        <v>22</v>
      </c>
      <c r="L240" t="s">
        <v>22</v>
      </c>
      <c r="M240" t="e">
        <f t="shared" si="95"/>
        <v>#VALUE!</v>
      </c>
      <c r="O240">
        <v>1</v>
      </c>
      <c r="P240">
        <v>1</v>
      </c>
      <c r="Q240">
        <f t="shared" si="118"/>
        <v>0</v>
      </c>
      <c r="R240">
        <v>640</v>
      </c>
      <c r="S240">
        <v>640</v>
      </c>
      <c r="T240" t="s">
        <v>772</v>
      </c>
    </row>
    <row r="241" spans="1:20" x14ac:dyDescent="0.35">
      <c r="A241" t="s">
        <v>779</v>
      </c>
      <c r="B241" t="s">
        <v>25</v>
      </c>
      <c r="C241" t="s">
        <v>62</v>
      </c>
      <c r="D241" t="s">
        <v>239</v>
      </c>
      <c r="E241" t="s">
        <v>255</v>
      </c>
      <c r="F241" t="s">
        <v>256</v>
      </c>
      <c r="G241" t="str">
        <f t="shared" si="117"/>
        <v>Elagatis_bipinnulatus</v>
      </c>
      <c r="H241" t="str">
        <f t="shared" si="113"/>
        <v>Elagatis_bipinnulatus</v>
      </c>
      <c r="I241" t="str">
        <f t="shared" si="92"/>
        <v>Crustacea</v>
      </c>
      <c r="J241" t="s">
        <v>52</v>
      </c>
      <c r="K241" t="s">
        <v>52</v>
      </c>
      <c r="L241">
        <v>100</v>
      </c>
      <c r="M241">
        <f t="shared" si="95"/>
        <v>1</v>
      </c>
      <c r="O241">
        <v>2</v>
      </c>
      <c r="P241">
        <v>1</v>
      </c>
      <c r="Q241">
        <f t="shared" si="118"/>
        <v>1</v>
      </c>
      <c r="R241">
        <v>535</v>
      </c>
      <c r="S241">
        <v>590</v>
      </c>
      <c r="T241" t="s">
        <v>772</v>
      </c>
    </row>
    <row r="242" spans="1:20" x14ac:dyDescent="0.35">
      <c r="A242" t="s">
        <v>779</v>
      </c>
      <c r="B242" t="s">
        <v>25</v>
      </c>
      <c r="C242" t="s">
        <v>62</v>
      </c>
      <c r="D242" t="s">
        <v>239</v>
      </c>
      <c r="E242" t="s">
        <v>255</v>
      </c>
      <c r="F242" t="s">
        <v>256</v>
      </c>
      <c r="G242" t="str">
        <f t="shared" ref="G242:G244" si="119">E242&amp;"_"&amp;F242</f>
        <v>Elagatis_bipinnulatus</v>
      </c>
      <c r="H242" t="str">
        <f t="shared" si="113"/>
        <v>Elagatis_bipinnulatus</v>
      </c>
      <c r="I242" t="str">
        <f t="shared" si="92"/>
        <v>Crustacea</v>
      </c>
      <c r="J242" t="s">
        <v>50</v>
      </c>
      <c r="K242" t="s">
        <v>160</v>
      </c>
      <c r="L242">
        <v>100</v>
      </c>
      <c r="M242">
        <f t="shared" si="95"/>
        <v>1</v>
      </c>
      <c r="O242">
        <v>2</v>
      </c>
      <c r="P242">
        <v>1</v>
      </c>
      <c r="Q242">
        <f t="shared" ref="Q242:Q244" si="120">O242-P242</f>
        <v>1</v>
      </c>
      <c r="R242">
        <v>535</v>
      </c>
      <c r="S242">
        <v>590</v>
      </c>
      <c r="T242" t="s">
        <v>772</v>
      </c>
    </row>
    <row r="243" spans="1:20" x14ac:dyDescent="0.35">
      <c r="A243" t="s">
        <v>779</v>
      </c>
      <c r="B243" t="s">
        <v>25</v>
      </c>
      <c r="C243" t="s">
        <v>62</v>
      </c>
      <c r="D243" t="s">
        <v>239</v>
      </c>
      <c r="E243" t="s">
        <v>255</v>
      </c>
      <c r="F243" t="s">
        <v>256</v>
      </c>
      <c r="G243" t="str">
        <f t="shared" si="119"/>
        <v>Elagatis_bipinnulatus</v>
      </c>
      <c r="H243" t="str">
        <f t="shared" si="113"/>
        <v>Elagatis_bipinnulatus</v>
      </c>
      <c r="I243" t="str">
        <f t="shared" si="92"/>
        <v>Teleostei</v>
      </c>
      <c r="J243" t="s">
        <v>34</v>
      </c>
      <c r="K243" t="s">
        <v>71</v>
      </c>
      <c r="L243">
        <v>100</v>
      </c>
      <c r="M243">
        <f t="shared" si="95"/>
        <v>1</v>
      </c>
      <c r="O243">
        <v>2</v>
      </c>
      <c r="P243">
        <v>1</v>
      </c>
      <c r="Q243">
        <f t="shared" si="120"/>
        <v>1</v>
      </c>
      <c r="R243">
        <v>535</v>
      </c>
      <c r="S243">
        <v>590</v>
      </c>
      <c r="T243" t="s">
        <v>772</v>
      </c>
    </row>
    <row r="244" spans="1:20" x14ac:dyDescent="0.35">
      <c r="A244" t="s">
        <v>779</v>
      </c>
      <c r="B244" t="s">
        <v>99</v>
      </c>
      <c r="C244" t="s">
        <v>62</v>
      </c>
      <c r="D244" t="s">
        <v>257</v>
      </c>
      <c r="E244" t="s">
        <v>258</v>
      </c>
      <c r="F244" t="s">
        <v>259</v>
      </c>
      <c r="G244" t="str">
        <f t="shared" si="119"/>
        <v>Apogon_novemfasciatus</v>
      </c>
      <c r="H244" t="s">
        <v>260</v>
      </c>
      <c r="I244" t="str">
        <f t="shared" si="92"/>
        <v>Teleostei</v>
      </c>
      <c r="J244" t="s">
        <v>34</v>
      </c>
      <c r="K244" t="s">
        <v>71</v>
      </c>
      <c r="L244">
        <v>35</v>
      </c>
      <c r="M244">
        <f t="shared" si="95"/>
        <v>0.35</v>
      </c>
      <c r="O244">
        <v>24</v>
      </c>
      <c r="P244">
        <v>7</v>
      </c>
      <c r="Q244">
        <f t="shared" si="120"/>
        <v>17</v>
      </c>
      <c r="R244">
        <v>34</v>
      </c>
      <c r="S244">
        <v>70</v>
      </c>
      <c r="T244" t="s">
        <v>772</v>
      </c>
    </row>
    <row r="245" spans="1:20" x14ac:dyDescent="0.35">
      <c r="A245" t="s">
        <v>779</v>
      </c>
      <c r="B245" t="s">
        <v>99</v>
      </c>
      <c r="C245" t="s">
        <v>62</v>
      </c>
      <c r="D245" t="s">
        <v>257</v>
      </c>
      <c r="E245" t="s">
        <v>258</v>
      </c>
      <c r="F245" t="s">
        <v>259</v>
      </c>
      <c r="G245" t="str">
        <f t="shared" ref="G245:G254" si="121">E245&amp;"_"&amp;F245</f>
        <v>Apogon_novemfasciatus</v>
      </c>
      <c r="H245" t="s">
        <v>260</v>
      </c>
      <c r="I245" t="str">
        <f t="shared" si="92"/>
        <v>Teleostei</v>
      </c>
      <c r="J245" t="s">
        <v>34</v>
      </c>
      <c r="K245" t="s">
        <v>109</v>
      </c>
      <c r="L245">
        <v>11</v>
      </c>
      <c r="M245">
        <f t="shared" si="95"/>
        <v>0.11</v>
      </c>
      <c r="O245">
        <v>24</v>
      </c>
      <c r="P245">
        <v>7</v>
      </c>
      <c r="Q245">
        <f t="shared" ref="Q245:Q254" si="122">O245-P245</f>
        <v>17</v>
      </c>
      <c r="R245">
        <v>34</v>
      </c>
      <c r="S245">
        <v>70</v>
      </c>
      <c r="T245" t="s">
        <v>772</v>
      </c>
    </row>
    <row r="246" spans="1:20" x14ac:dyDescent="0.35">
      <c r="A246" t="s">
        <v>779</v>
      </c>
      <c r="B246" t="s">
        <v>99</v>
      </c>
      <c r="C246" t="s">
        <v>62</v>
      </c>
      <c r="D246" t="s">
        <v>257</v>
      </c>
      <c r="E246" t="s">
        <v>258</v>
      </c>
      <c r="F246" t="s">
        <v>259</v>
      </c>
      <c r="G246" t="str">
        <f t="shared" si="121"/>
        <v>Apogon_novemfasciatus</v>
      </c>
      <c r="H246" t="s">
        <v>260</v>
      </c>
      <c r="I246" t="str">
        <f t="shared" si="92"/>
        <v>Teleostei</v>
      </c>
      <c r="J246" t="s">
        <v>34</v>
      </c>
      <c r="K246" t="s">
        <v>106</v>
      </c>
      <c r="L246">
        <v>11</v>
      </c>
      <c r="M246">
        <f t="shared" si="95"/>
        <v>0.11</v>
      </c>
      <c r="O246">
        <v>24</v>
      </c>
      <c r="P246">
        <v>7</v>
      </c>
      <c r="Q246">
        <f t="shared" si="122"/>
        <v>17</v>
      </c>
      <c r="R246">
        <v>34</v>
      </c>
      <c r="S246">
        <v>70</v>
      </c>
      <c r="T246" t="s">
        <v>772</v>
      </c>
    </row>
    <row r="247" spans="1:20" x14ac:dyDescent="0.35">
      <c r="A247" t="s">
        <v>779</v>
      </c>
      <c r="B247" t="s">
        <v>99</v>
      </c>
      <c r="C247" t="s">
        <v>62</v>
      </c>
      <c r="D247" t="s">
        <v>257</v>
      </c>
      <c r="E247" t="s">
        <v>258</v>
      </c>
      <c r="F247" t="s">
        <v>259</v>
      </c>
      <c r="G247" t="str">
        <f t="shared" si="121"/>
        <v>Apogon_novemfasciatus</v>
      </c>
      <c r="H247" t="s">
        <v>260</v>
      </c>
      <c r="I247" t="str">
        <f t="shared" si="92"/>
        <v>Teleostei</v>
      </c>
      <c r="J247" t="s">
        <v>34</v>
      </c>
      <c r="K247" t="s">
        <v>100</v>
      </c>
      <c r="L247">
        <v>11</v>
      </c>
      <c r="M247">
        <f t="shared" si="95"/>
        <v>0.11</v>
      </c>
      <c r="O247">
        <v>24</v>
      </c>
      <c r="P247">
        <v>7</v>
      </c>
      <c r="Q247">
        <f t="shared" si="122"/>
        <v>17</v>
      </c>
      <c r="R247">
        <v>34</v>
      </c>
      <c r="S247">
        <v>70</v>
      </c>
      <c r="T247" t="s">
        <v>772</v>
      </c>
    </row>
    <row r="248" spans="1:20" x14ac:dyDescent="0.35">
      <c r="A248" t="s">
        <v>779</v>
      </c>
      <c r="B248" t="s">
        <v>99</v>
      </c>
      <c r="C248" t="s">
        <v>62</v>
      </c>
      <c r="D248" t="s">
        <v>257</v>
      </c>
      <c r="E248" t="s">
        <v>258</v>
      </c>
      <c r="F248" t="s">
        <v>259</v>
      </c>
      <c r="G248" t="str">
        <f t="shared" si="121"/>
        <v>Apogon_novemfasciatus</v>
      </c>
      <c r="H248" t="s">
        <v>260</v>
      </c>
      <c r="I248" t="str">
        <f t="shared" si="92"/>
        <v>Teleostei</v>
      </c>
      <c r="J248" t="s">
        <v>34</v>
      </c>
      <c r="K248" t="s">
        <v>768</v>
      </c>
      <c r="L248">
        <v>5</v>
      </c>
      <c r="M248">
        <f t="shared" si="95"/>
        <v>0.05</v>
      </c>
      <c r="O248">
        <v>24</v>
      </c>
      <c r="P248">
        <v>7</v>
      </c>
      <c r="Q248">
        <f t="shared" si="122"/>
        <v>17</v>
      </c>
      <c r="R248">
        <v>34</v>
      </c>
      <c r="S248">
        <v>70</v>
      </c>
      <c r="T248" t="s">
        <v>772</v>
      </c>
    </row>
    <row r="249" spans="1:20" x14ac:dyDescent="0.35">
      <c r="A249" t="s">
        <v>779</v>
      </c>
      <c r="B249" t="s">
        <v>99</v>
      </c>
      <c r="C249" t="s">
        <v>62</v>
      </c>
      <c r="D249" t="s">
        <v>257</v>
      </c>
      <c r="E249" t="s">
        <v>258</v>
      </c>
      <c r="F249" t="s">
        <v>259</v>
      </c>
      <c r="G249" t="str">
        <f t="shared" si="121"/>
        <v>Apogon_novemfasciatus</v>
      </c>
      <c r="H249" t="s">
        <v>260</v>
      </c>
      <c r="I249" t="str">
        <f t="shared" si="92"/>
        <v>Teleostei</v>
      </c>
      <c r="J249" t="s">
        <v>34</v>
      </c>
      <c r="K249" t="s">
        <v>769</v>
      </c>
      <c r="L249">
        <v>5</v>
      </c>
      <c r="M249">
        <f t="shared" si="95"/>
        <v>0.05</v>
      </c>
      <c r="O249">
        <v>24</v>
      </c>
      <c r="P249">
        <v>7</v>
      </c>
      <c r="Q249">
        <f t="shared" si="122"/>
        <v>17</v>
      </c>
      <c r="R249">
        <v>34</v>
      </c>
      <c r="S249">
        <v>70</v>
      </c>
      <c r="T249" t="s">
        <v>772</v>
      </c>
    </row>
    <row r="250" spans="1:20" x14ac:dyDescent="0.35">
      <c r="A250" t="s">
        <v>779</v>
      </c>
      <c r="B250" t="s">
        <v>99</v>
      </c>
      <c r="C250" t="s">
        <v>62</v>
      </c>
      <c r="D250" t="s">
        <v>257</v>
      </c>
      <c r="E250" t="s">
        <v>258</v>
      </c>
      <c r="F250" t="s">
        <v>259</v>
      </c>
      <c r="G250" t="str">
        <f t="shared" si="121"/>
        <v>Apogon_novemfasciatus</v>
      </c>
      <c r="H250" t="s">
        <v>260</v>
      </c>
      <c r="I250" t="str">
        <f t="shared" si="92"/>
        <v>Teleostei</v>
      </c>
      <c r="J250" t="s">
        <v>34</v>
      </c>
      <c r="K250" t="s">
        <v>770</v>
      </c>
      <c r="L250">
        <v>5</v>
      </c>
      <c r="M250">
        <f t="shared" si="95"/>
        <v>0.05</v>
      </c>
      <c r="O250">
        <v>24</v>
      </c>
      <c r="P250">
        <v>7</v>
      </c>
      <c r="Q250">
        <f t="shared" si="122"/>
        <v>17</v>
      </c>
      <c r="R250">
        <v>34</v>
      </c>
      <c r="S250">
        <v>70</v>
      </c>
      <c r="T250" t="s">
        <v>772</v>
      </c>
    </row>
    <row r="251" spans="1:20" x14ac:dyDescent="0.35">
      <c r="A251" t="s">
        <v>779</v>
      </c>
      <c r="B251" t="s">
        <v>99</v>
      </c>
      <c r="C251" t="s">
        <v>62</v>
      </c>
      <c r="D251" t="s">
        <v>257</v>
      </c>
      <c r="E251" t="s">
        <v>258</v>
      </c>
      <c r="F251" t="s">
        <v>259</v>
      </c>
      <c r="G251" t="str">
        <f t="shared" si="121"/>
        <v>Apogon_novemfasciatus</v>
      </c>
      <c r="H251" t="s">
        <v>260</v>
      </c>
      <c r="I251" t="str">
        <f t="shared" si="92"/>
        <v>Teleostei</v>
      </c>
      <c r="J251" t="s">
        <v>34</v>
      </c>
      <c r="K251" t="s">
        <v>122</v>
      </c>
      <c r="L251">
        <v>11</v>
      </c>
      <c r="M251">
        <f t="shared" si="95"/>
        <v>0.11</v>
      </c>
      <c r="O251">
        <v>24</v>
      </c>
      <c r="P251">
        <v>7</v>
      </c>
      <c r="Q251">
        <f t="shared" si="122"/>
        <v>17</v>
      </c>
      <c r="R251">
        <v>34</v>
      </c>
      <c r="S251">
        <v>70</v>
      </c>
      <c r="T251" t="s">
        <v>772</v>
      </c>
    </row>
    <row r="252" spans="1:20" x14ac:dyDescent="0.35">
      <c r="A252" t="s">
        <v>779</v>
      </c>
      <c r="B252" t="s">
        <v>99</v>
      </c>
      <c r="C252" t="s">
        <v>62</v>
      </c>
      <c r="D252" t="s">
        <v>257</v>
      </c>
      <c r="E252" t="s">
        <v>258</v>
      </c>
      <c r="F252" t="s">
        <v>259</v>
      </c>
      <c r="G252" t="str">
        <f t="shared" si="121"/>
        <v>Apogon_novemfasciatus</v>
      </c>
      <c r="H252" t="s">
        <v>260</v>
      </c>
      <c r="I252" t="str">
        <f t="shared" si="92"/>
        <v>Crustacea</v>
      </c>
      <c r="J252" t="s">
        <v>52</v>
      </c>
      <c r="K252" t="s">
        <v>58</v>
      </c>
      <c r="L252">
        <v>17</v>
      </c>
      <c r="M252">
        <f t="shared" si="95"/>
        <v>0.17</v>
      </c>
      <c r="O252">
        <v>24</v>
      </c>
      <c r="P252">
        <v>7</v>
      </c>
      <c r="Q252">
        <f t="shared" si="122"/>
        <v>17</v>
      </c>
      <c r="R252">
        <v>34</v>
      </c>
      <c r="S252">
        <v>70</v>
      </c>
      <c r="T252" t="s">
        <v>772</v>
      </c>
    </row>
    <row r="253" spans="1:20" x14ac:dyDescent="0.35">
      <c r="A253" t="s">
        <v>779</v>
      </c>
      <c r="B253" t="s">
        <v>99</v>
      </c>
      <c r="C253" t="s">
        <v>62</v>
      </c>
      <c r="D253" t="s">
        <v>257</v>
      </c>
      <c r="E253" t="s">
        <v>258</v>
      </c>
      <c r="F253" t="s">
        <v>259</v>
      </c>
      <c r="G253" t="str">
        <f t="shared" si="121"/>
        <v>Apogon_novemfasciatus</v>
      </c>
      <c r="H253" t="s">
        <v>260</v>
      </c>
      <c r="I253" t="str">
        <f t="shared" si="92"/>
        <v>Crustacea</v>
      </c>
      <c r="J253" t="s">
        <v>50</v>
      </c>
      <c r="K253" t="s">
        <v>81</v>
      </c>
      <c r="L253">
        <v>17</v>
      </c>
      <c r="M253">
        <f t="shared" si="95"/>
        <v>0.17</v>
      </c>
      <c r="O253">
        <v>24</v>
      </c>
      <c r="P253">
        <v>7</v>
      </c>
      <c r="Q253">
        <f t="shared" si="122"/>
        <v>17</v>
      </c>
      <c r="R253">
        <v>34</v>
      </c>
      <c r="S253">
        <v>70</v>
      </c>
      <c r="T253" t="s">
        <v>772</v>
      </c>
    </row>
    <row r="254" spans="1:20" x14ac:dyDescent="0.35">
      <c r="A254" t="s">
        <v>779</v>
      </c>
      <c r="B254" t="s">
        <v>121</v>
      </c>
      <c r="C254" t="s">
        <v>62</v>
      </c>
      <c r="D254" t="s">
        <v>257</v>
      </c>
      <c r="E254" t="s">
        <v>258</v>
      </c>
      <c r="F254" t="s">
        <v>261</v>
      </c>
      <c r="G254" t="str">
        <f t="shared" si="121"/>
        <v>Apogon_snyderi</v>
      </c>
      <c r="H254" t="s">
        <v>262</v>
      </c>
      <c r="I254" t="str">
        <f t="shared" si="92"/>
        <v>Crustacea</v>
      </c>
      <c r="J254" t="s">
        <v>52</v>
      </c>
      <c r="K254" t="s">
        <v>58</v>
      </c>
      <c r="L254">
        <v>38</v>
      </c>
      <c r="M254">
        <f t="shared" si="95"/>
        <v>0.38</v>
      </c>
      <c r="O254">
        <v>21</v>
      </c>
      <c r="P254">
        <v>3</v>
      </c>
      <c r="Q254">
        <f t="shared" si="122"/>
        <v>18</v>
      </c>
      <c r="R254">
        <v>54</v>
      </c>
      <c r="S254">
        <v>110</v>
      </c>
      <c r="T254" t="s">
        <v>772</v>
      </c>
    </row>
    <row r="255" spans="1:20" x14ac:dyDescent="0.35">
      <c r="A255" t="s">
        <v>779</v>
      </c>
      <c r="B255" t="s">
        <v>121</v>
      </c>
      <c r="C255" t="s">
        <v>62</v>
      </c>
      <c r="D255" t="s">
        <v>257</v>
      </c>
      <c r="E255" t="s">
        <v>258</v>
      </c>
      <c r="F255" t="s">
        <v>261</v>
      </c>
      <c r="G255" t="str">
        <f t="shared" ref="G255:G262" si="123">E255&amp;"_"&amp;F255</f>
        <v>Apogon_snyderi</v>
      </c>
      <c r="H255" t="s">
        <v>262</v>
      </c>
      <c r="I255" t="str">
        <f t="shared" si="92"/>
        <v>Crustacea</v>
      </c>
      <c r="J255" t="s">
        <v>50</v>
      </c>
      <c r="K255" t="s">
        <v>81</v>
      </c>
      <c r="L255">
        <v>22</v>
      </c>
      <c r="M255">
        <f t="shared" si="95"/>
        <v>0.22</v>
      </c>
      <c r="O255">
        <v>21</v>
      </c>
      <c r="P255">
        <v>3</v>
      </c>
      <c r="Q255">
        <f t="shared" ref="Q255:Q262" si="124">O255-P255</f>
        <v>18</v>
      </c>
      <c r="R255">
        <v>54</v>
      </c>
      <c r="S255">
        <v>110</v>
      </c>
      <c r="T255" t="s">
        <v>772</v>
      </c>
    </row>
    <row r="256" spans="1:20" x14ac:dyDescent="0.35">
      <c r="A256" t="s">
        <v>779</v>
      </c>
      <c r="B256" t="s">
        <v>121</v>
      </c>
      <c r="C256" t="s">
        <v>62</v>
      </c>
      <c r="D256" t="s">
        <v>257</v>
      </c>
      <c r="E256" t="s">
        <v>258</v>
      </c>
      <c r="F256" t="s">
        <v>261</v>
      </c>
      <c r="G256" t="str">
        <f t="shared" si="123"/>
        <v>Apogon_snyderi</v>
      </c>
      <c r="H256" t="s">
        <v>262</v>
      </c>
      <c r="I256" t="str">
        <f t="shared" si="92"/>
        <v>Crustacea</v>
      </c>
      <c r="J256" t="s">
        <v>47</v>
      </c>
      <c r="K256" t="s">
        <v>47</v>
      </c>
      <c r="L256">
        <v>11</v>
      </c>
      <c r="M256">
        <f t="shared" si="95"/>
        <v>0.11</v>
      </c>
      <c r="O256">
        <v>21</v>
      </c>
      <c r="P256">
        <v>3</v>
      </c>
      <c r="Q256">
        <f t="shared" si="124"/>
        <v>18</v>
      </c>
      <c r="R256">
        <v>54</v>
      </c>
      <c r="S256">
        <v>110</v>
      </c>
      <c r="T256" t="s">
        <v>772</v>
      </c>
    </row>
    <row r="257" spans="1:20" x14ac:dyDescent="0.35">
      <c r="A257" t="s">
        <v>779</v>
      </c>
      <c r="B257" t="s">
        <v>121</v>
      </c>
      <c r="C257" t="s">
        <v>62</v>
      </c>
      <c r="D257" t="s">
        <v>257</v>
      </c>
      <c r="E257" t="s">
        <v>258</v>
      </c>
      <c r="F257" t="s">
        <v>261</v>
      </c>
      <c r="G257" t="str">
        <f t="shared" si="123"/>
        <v>Apogon_snyderi</v>
      </c>
      <c r="H257" t="s">
        <v>262</v>
      </c>
      <c r="I257" t="str">
        <f t="shared" ref="I257:I325" si="125">IF(J257="Acari","Chelicerata", IF(J257="Scyphozoa","Cnidaria", IF(J257="Anthozoa","Cnidaria",IF(COUNTIF(J257,"*Algae*"),"Prim_prod",IF(COUNTIF(J257,"Plant*"),"Prim_prod",IF(J257="Amphipoda","Crustacea",IF(J257="Tunicata","Tunicata",IF(J257="Appendicularia","Tunicata",IF(J257="Salpidae","Tunicata",IF(K257="Arachnida","Chelicerata",IF(COUNTIF(J257,"*Ascidia*"),"Tunicata",IF(COUNTIF(J257,"*Brachyura*"),"Crustacea",IF(J257="Bryozoa","Bryozoa",IF(J257="Protochonch","Mollusca",IF(J257="Hemichordata","Hemichordata",IF(COUNTIF(J257,"Cephalopoda*"),"Mollusca",IF(J257="Cirripedia","Crustacea",IF(J257="Copepoda","Crustacea",IF(J257="Crinoidea","Echinodermata",IF(COUNTIF(J257,"*Crustacea*"),"Crustacea",IF(J257="Cumacea","Crustacea",IF(J257="Echinoidea","Echinodermata",IF(COUNTIF(J257,"*Fish*"),"Teleostei",IF(J257="Foraminifera","Protozoa",IF(COUNTIF(J257,"*Gastro*"),"Mollusca",IF(J257="Tanaidacea","Crustacea",IF(J257="Holothuridae","Echinodermata",IF(J257="Hydrozoa","Cnidaria",IF(COUNTIF(J257,"*Insecta*"),"Insecta",IF(J257="Isopoda","Crustacea",IF(J257="Limestone_powder","Other",IF(J257="Mollusca","Mollusca",IF(J257="Nematoda","Nematoda",IF(COUNTIF(J257,"*OM*"),"Other",IF(J257="Ophiuridae","Echinodermata",IF(J257="Opisthobranchia","Mollusca",IF(J257="Ostracoda","Crustacea",IF(COUNTIF(J257,"*Pagur*"),"Crustacea",IF(COUNTIF(J257,"*Phanero*"),"Prim_prod",IF(COUNTIF(J257,"*Polych*"),"Annelida",IF(J257="Polyplacophora","Mollusca",IF(COUNTIF(J257,"*Porifera*"),"Porifera",IF(J257="Protochordata","Acraniata",IF(J257="Pycnogonida","Chelicerata",IF(COUNTIF(J257,"*Sand*"),"Other",IF(J257="Scaphopoda","Mollusca",IF(J257="Scleractinia","Cnidaria", IF(J257="Siphonophora","Cnidaria", IF(J257="Seagrass","Prim_prod",IF(COUNTIF(J257,"*Shrimp*"),"Crustacea",IF(COUNTIF(J257,"*Scyllaridae*"),"Crustacea",IF(J257="Siboglinidae","Annelida",IF(J257="Sipunculidae","Sipuncula",IF(COUNTIF(J257,"*Stomato*"),"Crustacea",IF(J257="Precarida","Crustacea",IF(J257="Zoantharia","Cnidaria",IF(J257="Echiura","Annelida",IF(J257="Priapulida","Cephalorynchia",IF(J257="Mysida","Crustacea",IF(J257="Nebaliacea","Crustacea",IF(J257="Ctenophora","Radiata",IF(J257="Cheloniidae","Reptilia",IF(J257="Eggs","Animalia",IF(COUNTIF(J257,"*Bival*"),"Mollusca","Other"))))))))))))))))))))))))))))))))))))))))))))))))))))))))))))))))</f>
        <v>Crustacea</v>
      </c>
      <c r="J257" t="s">
        <v>42</v>
      </c>
      <c r="K257" t="s">
        <v>42</v>
      </c>
      <c r="L257">
        <v>5</v>
      </c>
      <c r="M257">
        <f t="shared" si="95"/>
        <v>0.05</v>
      </c>
      <c r="O257">
        <v>21</v>
      </c>
      <c r="P257">
        <v>3</v>
      </c>
      <c r="Q257">
        <f t="shared" si="124"/>
        <v>18</v>
      </c>
      <c r="R257">
        <v>54</v>
      </c>
      <c r="S257">
        <v>110</v>
      </c>
      <c r="T257" t="s">
        <v>772</v>
      </c>
    </row>
    <row r="258" spans="1:20" x14ac:dyDescent="0.35">
      <c r="A258" t="s">
        <v>779</v>
      </c>
      <c r="B258" t="s">
        <v>121</v>
      </c>
      <c r="C258" t="s">
        <v>62</v>
      </c>
      <c r="D258" t="s">
        <v>257</v>
      </c>
      <c r="E258" t="s">
        <v>258</v>
      </c>
      <c r="F258" t="s">
        <v>261</v>
      </c>
      <c r="G258" t="str">
        <f t="shared" si="123"/>
        <v>Apogon_snyderi</v>
      </c>
      <c r="H258" t="s">
        <v>262</v>
      </c>
      <c r="I258" t="str">
        <f t="shared" si="125"/>
        <v>Crustacea</v>
      </c>
      <c r="J258" t="s">
        <v>52</v>
      </c>
      <c r="K258" t="s">
        <v>263</v>
      </c>
      <c r="L258">
        <v>5</v>
      </c>
      <c r="M258">
        <f t="shared" si="95"/>
        <v>0.05</v>
      </c>
      <c r="O258">
        <v>21</v>
      </c>
      <c r="P258">
        <v>3</v>
      </c>
      <c r="Q258">
        <f t="shared" si="124"/>
        <v>18</v>
      </c>
      <c r="R258">
        <v>54</v>
      </c>
      <c r="S258">
        <v>110</v>
      </c>
      <c r="T258" t="s">
        <v>772</v>
      </c>
    </row>
    <row r="259" spans="1:20" x14ac:dyDescent="0.35">
      <c r="A259" t="s">
        <v>779</v>
      </c>
      <c r="B259" t="s">
        <v>121</v>
      </c>
      <c r="C259" t="s">
        <v>62</v>
      </c>
      <c r="D259" t="s">
        <v>257</v>
      </c>
      <c r="E259" t="s">
        <v>258</v>
      </c>
      <c r="F259" t="s">
        <v>261</v>
      </c>
      <c r="G259" t="str">
        <f t="shared" si="123"/>
        <v>Apogon_snyderi</v>
      </c>
      <c r="H259" t="s">
        <v>262</v>
      </c>
      <c r="I259" t="str">
        <f t="shared" si="125"/>
        <v>Crustacea</v>
      </c>
      <c r="J259" t="s">
        <v>193</v>
      </c>
      <c r="K259" t="s">
        <v>193</v>
      </c>
      <c r="L259">
        <v>5</v>
      </c>
      <c r="M259">
        <f t="shared" ref="M259:M322" si="126">L259/100</f>
        <v>0.05</v>
      </c>
      <c r="O259">
        <v>21</v>
      </c>
      <c r="P259">
        <v>3</v>
      </c>
      <c r="Q259">
        <f t="shared" si="124"/>
        <v>18</v>
      </c>
      <c r="R259">
        <v>54</v>
      </c>
      <c r="S259">
        <v>110</v>
      </c>
      <c r="T259" t="s">
        <v>772</v>
      </c>
    </row>
    <row r="260" spans="1:20" x14ac:dyDescent="0.35">
      <c r="A260" t="s">
        <v>779</v>
      </c>
      <c r="B260" t="s">
        <v>121</v>
      </c>
      <c r="C260" t="s">
        <v>62</v>
      </c>
      <c r="D260" t="s">
        <v>257</v>
      </c>
      <c r="E260" t="s">
        <v>258</v>
      </c>
      <c r="F260" t="s">
        <v>261</v>
      </c>
      <c r="G260" t="str">
        <f t="shared" si="123"/>
        <v>Apogon_snyderi</v>
      </c>
      <c r="H260" t="s">
        <v>262</v>
      </c>
      <c r="I260" t="str">
        <f t="shared" si="125"/>
        <v>Teleostei</v>
      </c>
      <c r="J260" t="s">
        <v>34</v>
      </c>
      <c r="K260" t="s">
        <v>71</v>
      </c>
      <c r="L260">
        <v>27</v>
      </c>
      <c r="M260">
        <f t="shared" si="126"/>
        <v>0.27</v>
      </c>
      <c r="O260">
        <v>21</v>
      </c>
      <c r="P260">
        <v>3</v>
      </c>
      <c r="Q260">
        <f t="shared" si="124"/>
        <v>18</v>
      </c>
      <c r="R260">
        <v>54</v>
      </c>
      <c r="S260">
        <v>110</v>
      </c>
      <c r="T260" t="s">
        <v>772</v>
      </c>
    </row>
    <row r="261" spans="1:20" x14ac:dyDescent="0.35">
      <c r="A261" t="s">
        <v>779</v>
      </c>
      <c r="B261" t="s">
        <v>121</v>
      </c>
      <c r="C261" t="s">
        <v>62</v>
      </c>
      <c r="D261" t="s">
        <v>257</v>
      </c>
      <c r="E261" t="s">
        <v>258</v>
      </c>
      <c r="F261" t="s">
        <v>261</v>
      </c>
      <c r="G261" t="str">
        <f t="shared" si="123"/>
        <v>Apogon_snyderi</v>
      </c>
      <c r="H261" t="s">
        <v>262</v>
      </c>
      <c r="I261" t="str">
        <f t="shared" si="125"/>
        <v>Mollusca</v>
      </c>
      <c r="J261" t="s">
        <v>147</v>
      </c>
      <c r="K261" t="s">
        <v>178</v>
      </c>
      <c r="L261">
        <v>5</v>
      </c>
      <c r="M261">
        <f t="shared" si="126"/>
        <v>0.05</v>
      </c>
      <c r="O261">
        <v>21</v>
      </c>
      <c r="P261">
        <v>3</v>
      </c>
      <c r="Q261">
        <f t="shared" si="124"/>
        <v>18</v>
      </c>
      <c r="R261">
        <v>54</v>
      </c>
      <c r="S261">
        <v>110</v>
      </c>
      <c r="T261" t="s">
        <v>772</v>
      </c>
    </row>
    <row r="262" spans="1:20" x14ac:dyDescent="0.35">
      <c r="A262" t="s">
        <v>779</v>
      </c>
      <c r="B262" t="s">
        <v>53</v>
      </c>
      <c r="C262" t="s">
        <v>62</v>
      </c>
      <c r="D262" t="s">
        <v>257</v>
      </c>
      <c r="E262" t="s">
        <v>258</v>
      </c>
      <c r="F262" t="s">
        <v>264</v>
      </c>
      <c r="G262" t="str">
        <f t="shared" si="123"/>
        <v>Apogon_exostigma</v>
      </c>
      <c r="H262" t="s">
        <v>265</v>
      </c>
      <c r="I262" t="str">
        <f t="shared" si="125"/>
        <v>Crustacea</v>
      </c>
      <c r="J262" t="s">
        <v>50</v>
      </c>
      <c r="K262" t="s">
        <v>81</v>
      </c>
      <c r="L262">
        <v>50</v>
      </c>
      <c r="M262">
        <f t="shared" si="126"/>
        <v>0.5</v>
      </c>
      <c r="O262">
        <v>5</v>
      </c>
      <c r="P262">
        <v>1</v>
      </c>
      <c r="Q262">
        <f t="shared" si="124"/>
        <v>4</v>
      </c>
      <c r="R262">
        <v>45</v>
      </c>
      <c r="S262">
        <v>53</v>
      </c>
      <c r="T262" t="s">
        <v>772</v>
      </c>
    </row>
    <row r="263" spans="1:20" x14ac:dyDescent="0.35">
      <c r="A263" t="s">
        <v>779</v>
      </c>
      <c r="B263" t="s">
        <v>53</v>
      </c>
      <c r="C263" t="s">
        <v>62</v>
      </c>
      <c r="D263" t="s">
        <v>257</v>
      </c>
      <c r="E263" t="s">
        <v>258</v>
      </c>
      <c r="F263" t="s">
        <v>264</v>
      </c>
      <c r="G263" t="str">
        <f t="shared" ref="G263:G265" si="127">E263&amp;"_"&amp;F263</f>
        <v>Apogon_exostigma</v>
      </c>
      <c r="H263" t="s">
        <v>265</v>
      </c>
      <c r="I263" t="str">
        <f t="shared" si="125"/>
        <v>Teleostei</v>
      </c>
      <c r="J263" t="s">
        <v>34</v>
      </c>
      <c r="K263" t="s">
        <v>266</v>
      </c>
      <c r="L263">
        <v>25</v>
      </c>
      <c r="M263">
        <f t="shared" si="126"/>
        <v>0.25</v>
      </c>
      <c r="O263">
        <v>5</v>
      </c>
      <c r="P263">
        <v>1</v>
      </c>
      <c r="Q263">
        <f t="shared" ref="Q263:Q265" si="128">O263-P263</f>
        <v>4</v>
      </c>
      <c r="R263">
        <v>45</v>
      </c>
      <c r="S263">
        <v>53</v>
      </c>
      <c r="T263" t="s">
        <v>772</v>
      </c>
    </row>
    <row r="264" spans="1:20" x14ac:dyDescent="0.35">
      <c r="A264" t="s">
        <v>779</v>
      </c>
      <c r="B264" t="s">
        <v>53</v>
      </c>
      <c r="C264" t="s">
        <v>62</v>
      </c>
      <c r="D264" t="s">
        <v>257</v>
      </c>
      <c r="E264" t="s">
        <v>258</v>
      </c>
      <c r="F264" t="s">
        <v>264</v>
      </c>
      <c r="G264" t="str">
        <f t="shared" si="127"/>
        <v>Apogon_exostigma</v>
      </c>
      <c r="H264" t="s">
        <v>265</v>
      </c>
      <c r="I264" t="str">
        <f t="shared" si="125"/>
        <v>Annelida</v>
      </c>
      <c r="J264" t="s">
        <v>49</v>
      </c>
      <c r="K264" t="s">
        <v>49</v>
      </c>
      <c r="L264">
        <v>25</v>
      </c>
      <c r="M264">
        <f t="shared" si="126"/>
        <v>0.25</v>
      </c>
      <c r="O264">
        <v>5</v>
      </c>
      <c r="P264">
        <v>1</v>
      </c>
      <c r="Q264">
        <f t="shared" si="128"/>
        <v>4</v>
      </c>
      <c r="R264">
        <v>45</v>
      </c>
      <c r="S264">
        <v>53</v>
      </c>
      <c r="T264" t="s">
        <v>772</v>
      </c>
    </row>
    <row r="265" spans="1:20" x14ac:dyDescent="0.35">
      <c r="A265" t="s">
        <v>779</v>
      </c>
      <c r="B265" t="s">
        <v>25</v>
      </c>
      <c r="C265" t="s">
        <v>62</v>
      </c>
      <c r="D265" t="s">
        <v>257</v>
      </c>
      <c r="E265" t="s">
        <v>258</v>
      </c>
      <c r="F265" t="s">
        <v>267</v>
      </c>
      <c r="G265" t="str">
        <f t="shared" si="127"/>
        <v>Apogon_nigrofasciatus</v>
      </c>
      <c r="H265" t="s">
        <v>268</v>
      </c>
      <c r="I265" t="str">
        <f t="shared" si="125"/>
        <v>Crustacea</v>
      </c>
      <c r="J265" t="s">
        <v>52</v>
      </c>
      <c r="K265" t="s">
        <v>52</v>
      </c>
      <c r="L265">
        <v>67</v>
      </c>
      <c r="M265">
        <f t="shared" si="126"/>
        <v>0.67</v>
      </c>
      <c r="O265">
        <v>3</v>
      </c>
      <c r="P265">
        <v>0</v>
      </c>
      <c r="Q265">
        <f t="shared" si="128"/>
        <v>3</v>
      </c>
      <c r="R265">
        <v>52</v>
      </c>
      <c r="S265">
        <v>68</v>
      </c>
      <c r="T265" t="s">
        <v>772</v>
      </c>
    </row>
    <row r="266" spans="1:20" x14ac:dyDescent="0.35">
      <c r="A266" t="s">
        <v>779</v>
      </c>
      <c r="B266" t="s">
        <v>25</v>
      </c>
      <c r="C266" t="s">
        <v>62</v>
      </c>
      <c r="D266" t="s">
        <v>257</v>
      </c>
      <c r="E266" t="s">
        <v>258</v>
      </c>
      <c r="F266" t="s">
        <v>267</v>
      </c>
      <c r="G266" t="str">
        <f t="shared" ref="G266:G267" si="129">E266&amp;"_"&amp;F266</f>
        <v>Apogon_nigrofasciatus</v>
      </c>
      <c r="H266" t="s">
        <v>268</v>
      </c>
      <c r="I266" t="str">
        <f t="shared" si="125"/>
        <v>Crustacea</v>
      </c>
      <c r="J266" t="s">
        <v>52</v>
      </c>
      <c r="K266" t="s">
        <v>86</v>
      </c>
      <c r="L266">
        <v>33</v>
      </c>
      <c r="M266">
        <f t="shared" si="126"/>
        <v>0.33</v>
      </c>
      <c r="O266">
        <v>3</v>
      </c>
      <c r="P266">
        <v>0</v>
      </c>
      <c r="Q266">
        <f t="shared" ref="Q266:Q267" si="130">O266-P266</f>
        <v>3</v>
      </c>
      <c r="R266">
        <v>52</v>
      </c>
      <c r="S266">
        <v>68</v>
      </c>
      <c r="T266" t="s">
        <v>772</v>
      </c>
    </row>
    <row r="267" spans="1:20" x14ac:dyDescent="0.35">
      <c r="A267" t="s">
        <v>779</v>
      </c>
      <c r="B267" t="s">
        <v>25</v>
      </c>
      <c r="C267" t="s">
        <v>62</v>
      </c>
      <c r="D267" t="s">
        <v>257</v>
      </c>
      <c r="E267" t="s">
        <v>258</v>
      </c>
      <c r="F267" t="s">
        <v>269</v>
      </c>
      <c r="G267" t="str">
        <f t="shared" si="129"/>
        <v>Apogon_novaeguineae</v>
      </c>
      <c r="H267" t="str">
        <f>G267</f>
        <v>Apogon_novaeguineae</v>
      </c>
      <c r="I267" t="str">
        <f t="shared" si="125"/>
        <v>Crustacea</v>
      </c>
      <c r="J267" t="s">
        <v>52</v>
      </c>
      <c r="K267" t="s">
        <v>52</v>
      </c>
      <c r="L267">
        <v>100</v>
      </c>
      <c r="M267">
        <f t="shared" si="126"/>
        <v>1</v>
      </c>
      <c r="O267">
        <v>2</v>
      </c>
      <c r="P267">
        <v>0</v>
      </c>
      <c r="Q267">
        <f t="shared" si="130"/>
        <v>2</v>
      </c>
      <c r="R267">
        <v>36</v>
      </c>
      <c r="S267">
        <v>41</v>
      </c>
      <c r="T267" t="s">
        <v>772</v>
      </c>
    </row>
    <row r="268" spans="1:20" x14ac:dyDescent="0.35">
      <c r="A268" t="s">
        <v>779</v>
      </c>
      <c r="B268" t="s">
        <v>25</v>
      </c>
      <c r="C268" t="s">
        <v>62</v>
      </c>
      <c r="D268" t="s">
        <v>257</v>
      </c>
      <c r="E268" t="s">
        <v>258</v>
      </c>
      <c r="F268" t="s">
        <v>269</v>
      </c>
      <c r="G268" t="str">
        <f t="shared" ref="G268:G269" si="131">E268&amp;"_"&amp;F268</f>
        <v>Apogon_novaeguineae</v>
      </c>
      <c r="H268" t="str">
        <f>G268</f>
        <v>Apogon_novaeguineae</v>
      </c>
      <c r="I268" t="str">
        <f t="shared" si="125"/>
        <v>Protozoa</v>
      </c>
      <c r="J268" t="s">
        <v>61</v>
      </c>
      <c r="K268" t="s">
        <v>60</v>
      </c>
      <c r="L268">
        <v>50</v>
      </c>
      <c r="M268">
        <f t="shared" si="126"/>
        <v>0.5</v>
      </c>
      <c r="O268">
        <v>2</v>
      </c>
      <c r="P268">
        <v>0</v>
      </c>
      <c r="Q268">
        <f t="shared" ref="Q268:Q269" si="132">O268-P268</f>
        <v>2</v>
      </c>
      <c r="R268">
        <v>36</v>
      </c>
      <c r="S268">
        <v>41</v>
      </c>
      <c r="T268" t="s">
        <v>772</v>
      </c>
    </row>
    <row r="269" spans="1:20" x14ac:dyDescent="0.35">
      <c r="A269" t="s">
        <v>779</v>
      </c>
      <c r="B269" t="s">
        <v>25</v>
      </c>
      <c r="C269" t="s">
        <v>62</v>
      </c>
      <c r="D269" t="s">
        <v>257</v>
      </c>
      <c r="E269" t="s">
        <v>258</v>
      </c>
      <c r="F269" t="s">
        <v>270</v>
      </c>
      <c r="G269" t="str">
        <f t="shared" si="131"/>
        <v>Apogon_erythrinus</v>
      </c>
      <c r="H269" t="str">
        <f>G269</f>
        <v>Apogon_erythrinus</v>
      </c>
      <c r="I269" t="str">
        <f t="shared" si="125"/>
        <v>Teleostei</v>
      </c>
      <c r="J269" t="s">
        <v>271</v>
      </c>
      <c r="K269" t="s">
        <v>71</v>
      </c>
      <c r="L269">
        <v>100</v>
      </c>
      <c r="M269">
        <f t="shared" si="126"/>
        <v>1</v>
      </c>
      <c r="O269">
        <v>1</v>
      </c>
      <c r="P269">
        <v>0</v>
      </c>
      <c r="Q269">
        <f t="shared" si="132"/>
        <v>1</v>
      </c>
      <c r="R269">
        <v>34</v>
      </c>
      <c r="S269">
        <v>34</v>
      </c>
      <c r="T269" t="s">
        <v>772</v>
      </c>
    </row>
    <row r="270" spans="1:20" x14ac:dyDescent="0.35">
      <c r="A270" t="s">
        <v>779</v>
      </c>
      <c r="B270" t="s">
        <v>25</v>
      </c>
      <c r="C270" t="s">
        <v>62</v>
      </c>
      <c r="D270" t="s">
        <v>257</v>
      </c>
      <c r="E270" t="s">
        <v>258</v>
      </c>
      <c r="F270" t="s">
        <v>270</v>
      </c>
      <c r="G270" t="str">
        <f t="shared" ref="G270:G271" si="133">E270&amp;"_"&amp;F270</f>
        <v>Apogon_erythrinus</v>
      </c>
      <c r="H270" t="str">
        <f>G270</f>
        <v>Apogon_erythrinus</v>
      </c>
      <c r="I270" t="str">
        <f t="shared" si="125"/>
        <v>Annelida</v>
      </c>
      <c r="J270" t="s">
        <v>49</v>
      </c>
      <c r="K270" t="s">
        <v>49</v>
      </c>
      <c r="L270">
        <v>100</v>
      </c>
      <c r="M270">
        <f t="shared" si="126"/>
        <v>1</v>
      </c>
      <c r="O270">
        <v>1</v>
      </c>
      <c r="P270">
        <v>0</v>
      </c>
      <c r="Q270">
        <f t="shared" ref="Q270:Q271" si="134">O270-P270</f>
        <v>1</v>
      </c>
      <c r="R270">
        <v>34</v>
      </c>
      <c r="S270">
        <v>34</v>
      </c>
      <c r="T270" t="s">
        <v>772</v>
      </c>
    </row>
    <row r="271" spans="1:20" x14ac:dyDescent="0.35">
      <c r="A271" t="s">
        <v>779</v>
      </c>
      <c r="B271" t="s">
        <v>40</v>
      </c>
      <c r="C271" t="s">
        <v>62</v>
      </c>
      <c r="D271" t="s">
        <v>257</v>
      </c>
      <c r="E271" t="s">
        <v>258</v>
      </c>
      <c r="F271" t="s">
        <v>4</v>
      </c>
      <c r="G271" t="str">
        <f t="shared" si="133"/>
        <v>Apogon_sp</v>
      </c>
      <c r="H271" t="str">
        <f>G271</f>
        <v>Apogon_sp</v>
      </c>
      <c r="I271" t="str">
        <f t="shared" si="125"/>
        <v>Crustacea</v>
      </c>
      <c r="J271" t="s">
        <v>52</v>
      </c>
      <c r="K271" t="s">
        <v>58</v>
      </c>
      <c r="L271">
        <v>100</v>
      </c>
      <c r="M271">
        <f t="shared" si="126"/>
        <v>1</v>
      </c>
      <c r="O271">
        <v>3</v>
      </c>
      <c r="P271">
        <v>0</v>
      </c>
      <c r="Q271">
        <f t="shared" si="134"/>
        <v>3</v>
      </c>
      <c r="R271">
        <v>85</v>
      </c>
      <c r="S271">
        <v>90</v>
      </c>
      <c r="T271" t="s">
        <v>772</v>
      </c>
    </row>
    <row r="272" spans="1:20" x14ac:dyDescent="0.35">
      <c r="A272" t="s">
        <v>779</v>
      </c>
      <c r="B272" t="s">
        <v>40</v>
      </c>
      <c r="C272" t="s">
        <v>62</v>
      </c>
      <c r="D272" t="s">
        <v>257</v>
      </c>
      <c r="E272" t="s">
        <v>258</v>
      </c>
      <c r="F272" t="s">
        <v>4</v>
      </c>
      <c r="G272" t="str">
        <f t="shared" ref="G272:G275" si="135">E272&amp;"_"&amp;F272</f>
        <v>Apogon_sp</v>
      </c>
      <c r="H272" t="str">
        <f t="shared" ref="H272:H274" si="136">G272</f>
        <v>Apogon_sp</v>
      </c>
      <c r="I272" t="str">
        <f t="shared" si="125"/>
        <v>Crustacea</v>
      </c>
      <c r="J272" t="s">
        <v>52</v>
      </c>
      <c r="K272" t="s">
        <v>86</v>
      </c>
      <c r="L272">
        <v>33</v>
      </c>
      <c r="M272">
        <f t="shared" si="126"/>
        <v>0.33</v>
      </c>
      <c r="O272">
        <v>3</v>
      </c>
      <c r="P272">
        <v>0</v>
      </c>
      <c r="Q272">
        <f t="shared" ref="Q272:Q275" si="137">O272-P272</f>
        <v>3</v>
      </c>
      <c r="R272">
        <v>85</v>
      </c>
      <c r="S272">
        <v>90</v>
      </c>
      <c r="T272" t="s">
        <v>772</v>
      </c>
    </row>
    <row r="273" spans="1:20" x14ac:dyDescent="0.35">
      <c r="A273" t="s">
        <v>779</v>
      </c>
      <c r="B273" t="s">
        <v>40</v>
      </c>
      <c r="C273" t="s">
        <v>62</v>
      </c>
      <c r="D273" t="s">
        <v>257</v>
      </c>
      <c r="E273" t="s">
        <v>258</v>
      </c>
      <c r="F273" t="s">
        <v>4</v>
      </c>
      <c r="G273" t="str">
        <f t="shared" si="135"/>
        <v>Apogon_sp</v>
      </c>
      <c r="H273" t="str">
        <f t="shared" si="136"/>
        <v>Apogon_sp</v>
      </c>
      <c r="I273" t="str">
        <f t="shared" si="125"/>
        <v>Crustacea</v>
      </c>
      <c r="J273" t="s">
        <v>52</v>
      </c>
      <c r="K273" t="s">
        <v>272</v>
      </c>
      <c r="L273">
        <v>33</v>
      </c>
      <c r="M273">
        <f t="shared" si="126"/>
        <v>0.33</v>
      </c>
      <c r="O273">
        <v>3</v>
      </c>
      <c r="P273">
        <v>0</v>
      </c>
      <c r="Q273">
        <f t="shared" si="137"/>
        <v>3</v>
      </c>
      <c r="R273">
        <v>85</v>
      </c>
      <c r="S273">
        <v>90</v>
      </c>
      <c r="T273" t="s">
        <v>772</v>
      </c>
    </row>
    <row r="274" spans="1:20" x14ac:dyDescent="0.35">
      <c r="A274" t="s">
        <v>779</v>
      </c>
      <c r="B274" t="s">
        <v>53</v>
      </c>
      <c r="C274" t="s">
        <v>62</v>
      </c>
      <c r="D274" t="s">
        <v>257</v>
      </c>
      <c r="E274" t="s">
        <v>273</v>
      </c>
      <c r="F274" t="s">
        <v>274</v>
      </c>
      <c r="G274" t="str">
        <f t="shared" si="135"/>
        <v>Gymnapogon_philippinus</v>
      </c>
      <c r="H274" t="str">
        <f t="shared" si="136"/>
        <v>Gymnapogon_philippinus</v>
      </c>
      <c r="I274" t="str">
        <f t="shared" si="125"/>
        <v>Teleostei</v>
      </c>
      <c r="J274" t="s">
        <v>34</v>
      </c>
      <c r="K274" t="s">
        <v>122</v>
      </c>
      <c r="L274">
        <v>100</v>
      </c>
      <c r="M274">
        <f t="shared" si="126"/>
        <v>1</v>
      </c>
      <c r="O274">
        <v>3</v>
      </c>
      <c r="P274">
        <v>2</v>
      </c>
      <c r="Q274">
        <f t="shared" si="137"/>
        <v>1</v>
      </c>
      <c r="R274">
        <v>35</v>
      </c>
      <c r="S274">
        <v>40</v>
      </c>
      <c r="T274" t="s">
        <v>772</v>
      </c>
    </row>
    <row r="275" spans="1:20" x14ac:dyDescent="0.35">
      <c r="A275" t="s">
        <v>779</v>
      </c>
      <c r="B275" t="s">
        <v>53</v>
      </c>
      <c r="C275" t="s">
        <v>62</v>
      </c>
      <c r="D275" t="s">
        <v>257</v>
      </c>
      <c r="E275" t="s">
        <v>275</v>
      </c>
      <c r="F275" t="s">
        <v>276</v>
      </c>
      <c r="G275" t="str">
        <f t="shared" si="135"/>
        <v>Paramia_quinquelineata</v>
      </c>
      <c r="H275" t="s">
        <v>277</v>
      </c>
      <c r="I275" t="str">
        <f t="shared" si="125"/>
        <v>Teleostei</v>
      </c>
      <c r="J275" t="s">
        <v>34</v>
      </c>
      <c r="K275" t="s">
        <v>71</v>
      </c>
      <c r="L275">
        <v>37</v>
      </c>
      <c r="M275">
        <f t="shared" si="126"/>
        <v>0.37</v>
      </c>
      <c r="O275">
        <v>8</v>
      </c>
      <c r="P275">
        <v>0</v>
      </c>
      <c r="Q275">
        <f t="shared" si="137"/>
        <v>8</v>
      </c>
      <c r="R275">
        <v>36</v>
      </c>
      <c r="S275">
        <v>55</v>
      </c>
      <c r="T275" t="s">
        <v>772</v>
      </c>
    </row>
    <row r="276" spans="1:20" x14ac:dyDescent="0.35">
      <c r="A276" t="s">
        <v>779</v>
      </c>
      <c r="B276" t="s">
        <v>53</v>
      </c>
      <c r="C276" t="s">
        <v>62</v>
      </c>
      <c r="D276" t="s">
        <v>257</v>
      </c>
      <c r="E276" t="s">
        <v>275</v>
      </c>
      <c r="F276" t="s">
        <v>276</v>
      </c>
      <c r="G276" t="str">
        <f t="shared" ref="G276:G282" si="138">E276&amp;"_"&amp;F276</f>
        <v>Paramia_quinquelineata</v>
      </c>
      <c r="H276" t="s">
        <v>277</v>
      </c>
      <c r="I276" t="str">
        <f t="shared" si="125"/>
        <v>Teleostei</v>
      </c>
      <c r="J276" t="s">
        <v>34</v>
      </c>
      <c r="K276" t="s">
        <v>266</v>
      </c>
      <c r="L276">
        <v>12</v>
      </c>
      <c r="M276">
        <f t="shared" si="126"/>
        <v>0.12</v>
      </c>
      <c r="O276">
        <v>8</v>
      </c>
      <c r="P276">
        <v>0</v>
      </c>
      <c r="Q276">
        <f t="shared" ref="Q276:Q282" si="139">O276-P276</f>
        <v>8</v>
      </c>
      <c r="R276">
        <v>36</v>
      </c>
      <c r="S276">
        <v>55</v>
      </c>
      <c r="T276" t="s">
        <v>772</v>
      </c>
    </row>
    <row r="277" spans="1:20" x14ac:dyDescent="0.35">
      <c r="A277" t="s">
        <v>779</v>
      </c>
      <c r="B277" t="s">
        <v>53</v>
      </c>
      <c r="C277" t="s">
        <v>62</v>
      </c>
      <c r="D277" t="s">
        <v>257</v>
      </c>
      <c r="E277" t="s">
        <v>275</v>
      </c>
      <c r="F277" t="s">
        <v>276</v>
      </c>
      <c r="G277" t="str">
        <f t="shared" si="138"/>
        <v>Paramia_quinquelineata</v>
      </c>
      <c r="H277" t="s">
        <v>277</v>
      </c>
      <c r="I277" t="str">
        <f t="shared" si="125"/>
        <v>Teleostei</v>
      </c>
      <c r="J277" t="s">
        <v>34</v>
      </c>
      <c r="K277" t="s">
        <v>106</v>
      </c>
      <c r="L277">
        <v>12</v>
      </c>
      <c r="M277">
        <f t="shared" si="126"/>
        <v>0.12</v>
      </c>
      <c r="O277">
        <v>8</v>
      </c>
      <c r="P277">
        <v>0</v>
      </c>
      <c r="Q277">
        <f t="shared" si="139"/>
        <v>8</v>
      </c>
      <c r="R277">
        <v>36</v>
      </c>
      <c r="S277">
        <v>55</v>
      </c>
      <c r="T277" t="s">
        <v>772</v>
      </c>
    </row>
    <row r="278" spans="1:20" x14ac:dyDescent="0.35">
      <c r="A278" t="s">
        <v>779</v>
      </c>
      <c r="B278" t="s">
        <v>53</v>
      </c>
      <c r="C278" t="s">
        <v>62</v>
      </c>
      <c r="D278" t="s">
        <v>257</v>
      </c>
      <c r="E278" t="s">
        <v>275</v>
      </c>
      <c r="F278" t="s">
        <v>276</v>
      </c>
      <c r="G278" t="str">
        <f t="shared" si="138"/>
        <v>Paramia_quinquelineata</v>
      </c>
      <c r="H278" t="s">
        <v>277</v>
      </c>
      <c r="I278" t="str">
        <f t="shared" si="125"/>
        <v>Crustacea</v>
      </c>
      <c r="J278" t="s">
        <v>52</v>
      </c>
      <c r="K278" t="s">
        <v>58</v>
      </c>
      <c r="L278">
        <v>25</v>
      </c>
      <c r="M278">
        <f t="shared" si="126"/>
        <v>0.25</v>
      </c>
      <c r="O278">
        <v>8</v>
      </c>
      <c r="P278">
        <v>0</v>
      </c>
      <c r="Q278">
        <f t="shared" si="139"/>
        <v>8</v>
      </c>
      <c r="R278">
        <v>36</v>
      </c>
      <c r="S278">
        <v>55</v>
      </c>
      <c r="T278" t="s">
        <v>772</v>
      </c>
    </row>
    <row r="279" spans="1:20" x14ac:dyDescent="0.35">
      <c r="A279" t="s">
        <v>779</v>
      </c>
      <c r="B279" t="s">
        <v>53</v>
      </c>
      <c r="C279" t="s">
        <v>62</v>
      </c>
      <c r="D279" t="s">
        <v>257</v>
      </c>
      <c r="E279" t="s">
        <v>275</v>
      </c>
      <c r="F279" t="s">
        <v>276</v>
      </c>
      <c r="G279" t="str">
        <f t="shared" si="138"/>
        <v>Paramia_quinquelineata</v>
      </c>
      <c r="H279" t="s">
        <v>277</v>
      </c>
      <c r="I279" t="str">
        <f t="shared" si="125"/>
        <v>Crustacea</v>
      </c>
      <c r="J279" t="s">
        <v>50</v>
      </c>
      <c r="K279" t="s">
        <v>90</v>
      </c>
      <c r="L279">
        <v>12</v>
      </c>
      <c r="M279">
        <f t="shared" si="126"/>
        <v>0.12</v>
      </c>
      <c r="O279">
        <v>8</v>
      </c>
      <c r="P279">
        <v>0</v>
      </c>
      <c r="Q279">
        <f t="shared" si="139"/>
        <v>8</v>
      </c>
      <c r="R279">
        <v>36</v>
      </c>
      <c r="S279">
        <v>55</v>
      </c>
      <c r="T279" t="s">
        <v>772</v>
      </c>
    </row>
    <row r="280" spans="1:20" x14ac:dyDescent="0.35">
      <c r="A280" t="s">
        <v>779</v>
      </c>
      <c r="B280" t="s">
        <v>53</v>
      </c>
      <c r="C280" t="s">
        <v>62</v>
      </c>
      <c r="D280" t="s">
        <v>257</v>
      </c>
      <c r="E280" t="s">
        <v>275</v>
      </c>
      <c r="F280" t="s">
        <v>276</v>
      </c>
      <c r="G280" t="str">
        <f t="shared" si="138"/>
        <v>Paramia_quinquelineata</v>
      </c>
      <c r="H280" t="s">
        <v>277</v>
      </c>
      <c r="I280" t="str">
        <f t="shared" si="125"/>
        <v>Mollusca</v>
      </c>
      <c r="J280" t="s">
        <v>147</v>
      </c>
      <c r="K280" t="s">
        <v>189</v>
      </c>
      <c r="L280">
        <v>12</v>
      </c>
      <c r="M280">
        <f t="shared" si="126"/>
        <v>0.12</v>
      </c>
      <c r="O280">
        <v>8</v>
      </c>
      <c r="P280">
        <v>0</v>
      </c>
      <c r="Q280">
        <f t="shared" si="139"/>
        <v>8</v>
      </c>
      <c r="R280">
        <v>36</v>
      </c>
      <c r="S280">
        <v>55</v>
      </c>
      <c r="T280" t="s">
        <v>772</v>
      </c>
    </row>
    <row r="281" spans="1:20" x14ac:dyDescent="0.35">
      <c r="A281" t="s">
        <v>779</v>
      </c>
      <c r="B281" t="s">
        <v>40</v>
      </c>
      <c r="C281" t="s">
        <v>62</v>
      </c>
      <c r="D281" t="s">
        <v>257</v>
      </c>
      <c r="E281" t="s">
        <v>278</v>
      </c>
      <c r="F281" t="s">
        <v>279</v>
      </c>
      <c r="G281" t="str">
        <f t="shared" si="138"/>
        <v>Cheilodipterus_macrodon</v>
      </c>
      <c r="H281" t="str">
        <f>G281</f>
        <v>Cheilodipterus_macrodon</v>
      </c>
      <c r="I281" t="str">
        <f t="shared" si="125"/>
        <v>Teleostei</v>
      </c>
      <c r="J281" t="s">
        <v>34</v>
      </c>
      <c r="K281" t="s">
        <v>280</v>
      </c>
      <c r="L281">
        <v>100</v>
      </c>
      <c r="M281">
        <f t="shared" si="126"/>
        <v>1</v>
      </c>
      <c r="O281">
        <v>1</v>
      </c>
      <c r="P281">
        <v>0</v>
      </c>
      <c r="Q281">
        <f t="shared" si="139"/>
        <v>1</v>
      </c>
      <c r="R281">
        <v>90</v>
      </c>
      <c r="S281">
        <v>90</v>
      </c>
      <c r="T281" t="s">
        <v>772</v>
      </c>
    </row>
    <row r="282" spans="1:20" x14ac:dyDescent="0.35">
      <c r="A282" t="s">
        <v>779</v>
      </c>
      <c r="B282" t="s">
        <v>25</v>
      </c>
      <c r="C282" t="s">
        <v>62</v>
      </c>
      <c r="D282" t="s">
        <v>281</v>
      </c>
      <c r="E282" t="s">
        <v>282</v>
      </c>
      <c r="F282" t="s">
        <v>283</v>
      </c>
      <c r="G282" t="str">
        <f t="shared" si="138"/>
        <v>Priacanthus_cruentatus</v>
      </c>
      <c r="H282" t="s">
        <v>284</v>
      </c>
      <c r="I282" t="str">
        <f t="shared" si="125"/>
        <v>Mollusca</v>
      </c>
      <c r="J282" t="s">
        <v>72</v>
      </c>
      <c r="K282" t="s">
        <v>361</v>
      </c>
      <c r="L282">
        <v>84</v>
      </c>
      <c r="M282">
        <f t="shared" si="126"/>
        <v>0.84</v>
      </c>
      <c r="O282">
        <v>13</v>
      </c>
      <c r="P282">
        <v>0</v>
      </c>
      <c r="Q282">
        <f t="shared" si="139"/>
        <v>13</v>
      </c>
      <c r="R282">
        <v>100</v>
      </c>
      <c r="S282">
        <v>235</v>
      </c>
      <c r="T282" t="s">
        <v>772</v>
      </c>
    </row>
    <row r="283" spans="1:20" x14ac:dyDescent="0.35">
      <c r="A283" t="s">
        <v>779</v>
      </c>
      <c r="B283" t="s">
        <v>25</v>
      </c>
      <c r="C283" t="s">
        <v>62</v>
      </c>
      <c r="D283" t="s">
        <v>281</v>
      </c>
      <c r="E283" t="s">
        <v>282</v>
      </c>
      <c r="F283" t="s">
        <v>283</v>
      </c>
      <c r="G283" t="str">
        <f t="shared" ref="G283:G293" si="140">E283&amp;"_"&amp;F283</f>
        <v>Priacanthus_cruentatus</v>
      </c>
      <c r="H283" t="s">
        <v>284</v>
      </c>
      <c r="I283" t="str">
        <f t="shared" si="125"/>
        <v>Crustacea</v>
      </c>
      <c r="J283" t="s">
        <v>52</v>
      </c>
      <c r="K283" t="s">
        <v>243</v>
      </c>
      <c r="L283">
        <v>53</v>
      </c>
      <c r="M283">
        <f t="shared" si="126"/>
        <v>0.53</v>
      </c>
      <c r="O283">
        <v>13</v>
      </c>
      <c r="P283">
        <v>0</v>
      </c>
      <c r="Q283">
        <f t="shared" ref="Q283:Q293" si="141">O283-P283</f>
        <v>13</v>
      </c>
      <c r="R283">
        <v>100</v>
      </c>
      <c r="S283">
        <v>235</v>
      </c>
      <c r="T283" t="s">
        <v>772</v>
      </c>
    </row>
    <row r="284" spans="1:20" x14ac:dyDescent="0.35">
      <c r="A284" t="s">
        <v>779</v>
      </c>
      <c r="B284" t="s">
        <v>25</v>
      </c>
      <c r="C284" t="s">
        <v>62</v>
      </c>
      <c r="D284" t="s">
        <v>281</v>
      </c>
      <c r="E284" t="s">
        <v>282</v>
      </c>
      <c r="F284" t="s">
        <v>283</v>
      </c>
      <c r="G284" t="str">
        <f t="shared" si="140"/>
        <v>Priacanthus_cruentatus</v>
      </c>
      <c r="H284" t="s">
        <v>284</v>
      </c>
      <c r="I284" t="str">
        <f t="shared" si="125"/>
        <v>Crustacea</v>
      </c>
      <c r="J284" t="s">
        <v>52</v>
      </c>
      <c r="K284" t="s">
        <v>58</v>
      </c>
      <c r="L284">
        <v>15</v>
      </c>
      <c r="M284">
        <f t="shared" si="126"/>
        <v>0.15</v>
      </c>
      <c r="O284">
        <v>13</v>
      </c>
      <c r="P284">
        <v>0</v>
      </c>
      <c r="Q284">
        <f t="shared" si="141"/>
        <v>13</v>
      </c>
      <c r="R284">
        <v>100</v>
      </c>
      <c r="S284">
        <v>235</v>
      </c>
      <c r="T284" t="s">
        <v>772</v>
      </c>
    </row>
    <row r="285" spans="1:20" x14ac:dyDescent="0.35">
      <c r="A285" t="s">
        <v>779</v>
      </c>
      <c r="B285" t="s">
        <v>25</v>
      </c>
      <c r="C285" t="s">
        <v>62</v>
      </c>
      <c r="D285" t="s">
        <v>281</v>
      </c>
      <c r="E285" t="s">
        <v>282</v>
      </c>
      <c r="F285" t="s">
        <v>283</v>
      </c>
      <c r="G285" t="str">
        <f t="shared" si="140"/>
        <v>Priacanthus_cruentatus</v>
      </c>
      <c r="H285" t="s">
        <v>284</v>
      </c>
      <c r="I285" t="str">
        <f t="shared" si="125"/>
        <v>Crustacea</v>
      </c>
      <c r="J285" t="s">
        <v>52</v>
      </c>
      <c r="K285" t="s">
        <v>86</v>
      </c>
      <c r="L285">
        <v>7</v>
      </c>
      <c r="M285">
        <f t="shared" si="126"/>
        <v>7.0000000000000007E-2</v>
      </c>
      <c r="O285">
        <v>13</v>
      </c>
      <c r="P285">
        <v>0</v>
      </c>
      <c r="Q285">
        <f t="shared" si="141"/>
        <v>13</v>
      </c>
      <c r="R285">
        <v>100</v>
      </c>
      <c r="S285">
        <v>235</v>
      </c>
      <c r="T285" t="s">
        <v>772</v>
      </c>
    </row>
    <row r="286" spans="1:20" x14ac:dyDescent="0.35">
      <c r="A286" t="s">
        <v>779</v>
      </c>
      <c r="B286" t="s">
        <v>25</v>
      </c>
      <c r="C286" t="s">
        <v>62</v>
      </c>
      <c r="D286" t="s">
        <v>281</v>
      </c>
      <c r="E286" t="s">
        <v>282</v>
      </c>
      <c r="F286" t="s">
        <v>283</v>
      </c>
      <c r="G286" t="str">
        <f t="shared" si="140"/>
        <v>Priacanthus_cruentatus</v>
      </c>
      <c r="H286" t="s">
        <v>284</v>
      </c>
      <c r="I286" t="s">
        <v>41</v>
      </c>
      <c r="J286" t="s">
        <v>105</v>
      </c>
      <c r="K286" t="s">
        <v>104</v>
      </c>
      <c r="L286">
        <v>53</v>
      </c>
      <c r="M286">
        <f t="shared" si="126"/>
        <v>0.53</v>
      </c>
      <c r="O286">
        <v>13</v>
      </c>
      <c r="P286">
        <v>0</v>
      </c>
      <c r="Q286">
        <f t="shared" si="141"/>
        <v>13</v>
      </c>
      <c r="R286">
        <v>100</v>
      </c>
      <c r="S286">
        <v>235</v>
      </c>
      <c r="T286" t="s">
        <v>772</v>
      </c>
    </row>
    <row r="287" spans="1:20" x14ac:dyDescent="0.35">
      <c r="A287" t="s">
        <v>779</v>
      </c>
      <c r="B287" t="s">
        <v>25</v>
      </c>
      <c r="C287" t="s">
        <v>62</v>
      </c>
      <c r="D287" t="s">
        <v>281</v>
      </c>
      <c r="E287" t="s">
        <v>282</v>
      </c>
      <c r="F287" t="s">
        <v>283</v>
      </c>
      <c r="G287" t="str">
        <f t="shared" si="140"/>
        <v>Priacanthus_cruentatus</v>
      </c>
      <c r="H287" t="s">
        <v>284</v>
      </c>
      <c r="I287" t="str">
        <f t="shared" si="125"/>
        <v>Crustacea</v>
      </c>
      <c r="J287" t="s">
        <v>50</v>
      </c>
      <c r="K287" t="s">
        <v>81</v>
      </c>
      <c r="L287">
        <v>15</v>
      </c>
      <c r="M287">
        <f t="shared" si="126"/>
        <v>0.15</v>
      </c>
      <c r="O287">
        <v>13</v>
      </c>
      <c r="P287">
        <v>0</v>
      </c>
      <c r="Q287">
        <f t="shared" si="141"/>
        <v>13</v>
      </c>
      <c r="R287">
        <v>100</v>
      </c>
      <c r="S287">
        <v>235</v>
      </c>
      <c r="T287" t="s">
        <v>772</v>
      </c>
    </row>
    <row r="288" spans="1:20" x14ac:dyDescent="0.35">
      <c r="A288" t="s">
        <v>779</v>
      </c>
      <c r="B288" t="s">
        <v>25</v>
      </c>
      <c r="C288" t="s">
        <v>62</v>
      </c>
      <c r="D288" t="s">
        <v>281</v>
      </c>
      <c r="E288" t="s">
        <v>282</v>
      </c>
      <c r="F288" t="s">
        <v>283</v>
      </c>
      <c r="G288" t="str">
        <f t="shared" si="140"/>
        <v>Priacanthus_cruentatus</v>
      </c>
      <c r="H288" t="s">
        <v>284</v>
      </c>
      <c r="I288" t="str">
        <f t="shared" si="125"/>
        <v>Crustacea</v>
      </c>
      <c r="J288" t="s">
        <v>50</v>
      </c>
      <c r="K288" t="s">
        <v>80</v>
      </c>
      <c r="L288">
        <v>7</v>
      </c>
      <c r="M288">
        <f t="shared" si="126"/>
        <v>7.0000000000000007E-2</v>
      </c>
      <c r="O288">
        <v>13</v>
      </c>
      <c r="P288">
        <v>0</v>
      </c>
      <c r="Q288">
        <f t="shared" si="141"/>
        <v>13</v>
      </c>
      <c r="R288">
        <v>100</v>
      </c>
      <c r="S288">
        <v>235</v>
      </c>
      <c r="T288" t="s">
        <v>772</v>
      </c>
    </row>
    <row r="289" spans="1:20" x14ac:dyDescent="0.35">
      <c r="A289" t="s">
        <v>779</v>
      </c>
      <c r="B289" t="s">
        <v>25</v>
      </c>
      <c r="C289" t="s">
        <v>62</v>
      </c>
      <c r="D289" t="s">
        <v>281</v>
      </c>
      <c r="E289" t="s">
        <v>282</v>
      </c>
      <c r="F289" t="s">
        <v>283</v>
      </c>
      <c r="G289" t="str">
        <f t="shared" si="140"/>
        <v>Priacanthus_cruentatus</v>
      </c>
      <c r="H289" t="s">
        <v>284</v>
      </c>
      <c r="I289" t="str">
        <f t="shared" si="125"/>
        <v>Crustacea</v>
      </c>
      <c r="J289" t="s">
        <v>50</v>
      </c>
      <c r="K289" t="s">
        <v>160</v>
      </c>
      <c r="L289">
        <v>7</v>
      </c>
      <c r="M289">
        <f t="shared" si="126"/>
        <v>7.0000000000000007E-2</v>
      </c>
      <c r="O289">
        <v>13</v>
      </c>
      <c r="P289">
        <v>0</v>
      </c>
      <c r="Q289">
        <f t="shared" si="141"/>
        <v>13</v>
      </c>
      <c r="R289">
        <v>100</v>
      </c>
      <c r="S289">
        <v>235</v>
      </c>
      <c r="T289" t="s">
        <v>772</v>
      </c>
    </row>
    <row r="290" spans="1:20" x14ac:dyDescent="0.35">
      <c r="A290" t="s">
        <v>779</v>
      </c>
      <c r="B290" t="s">
        <v>25</v>
      </c>
      <c r="C290" t="s">
        <v>62</v>
      </c>
      <c r="D290" t="s">
        <v>281</v>
      </c>
      <c r="E290" t="s">
        <v>282</v>
      </c>
      <c r="F290" t="s">
        <v>283</v>
      </c>
      <c r="G290" t="str">
        <f t="shared" si="140"/>
        <v>Priacanthus_cruentatus</v>
      </c>
      <c r="H290" t="s">
        <v>284</v>
      </c>
      <c r="I290" t="str">
        <f t="shared" si="125"/>
        <v>Crustacea</v>
      </c>
      <c r="J290" t="s">
        <v>193</v>
      </c>
      <c r="K290" t="s">
        <v>193</v>
      </c>
      <c r="L290">
        <v>7</v>
      </c>
      <c r="M290">
        <f t="shared" si="126"/>
        <v>7.0000000000000007E-2</v>
      </c>
      <c r="O290">
        <v>13</v>
      </c>
      <c r="P290">
        <v>0</v>
      </c>
      <c r="Q290">
        <f t="shared" si="141"/>
        <v>13</v>
      </c>
      <c r="R290">
        <v>100</v>
      </c>
      <c r="S290">
        <v>235</v>
      </c>
      <c r="T290" t="s">
        <v>772</v>
      </c>
    </row>
    <row r="291" spans="1:20" x14ac:dyDescent="0.35">
      <c r="A291" t="s">
        <v>779</v>
      </c>
      <c r="B291" t="s">
        <v>25</v>
      </c>
      <c r="C291" t="s">
        <v>62</v>
      </c>
      <c r="D291" t="s">
        <v>281</v>
      </c>
      <c r="E291" t="s">
        <v>282</v>
      </c>
      <c r="F291" t="s">
        <v>283</v>
      </c>
      <c r="G291" t="str">
        <f t="shared" si="140"/>
        <v>Priacanthus_cruentatus</v>
      </c>
      <c r="H291" t="s">
        <v>284</v>
      </c>
      <c r="I291" t="str">
        <f t="shared" si="125"/>
        <v>Teleostei</v>
      </c>
      <c r="J291" t="s">
        <v>34</v>
      </c>
      <c r="K291" t="s">
        <v>71</v>
      </c>
      <c r="L291">
        <v>46</v>
      </c>
      <c r="M291">
        <f t="shared" si="126"/>
        <v>0.46</v>
      </c>
      <c r="O291">
        <v>13</v>
      </c>
      <c r="P291">
        <v>0</v>
      </c>
      <c r="Q291">
        <f t="shared" si="141"/>
        <v>13</v>
      </c>
      <c r="R291">
        <v>100</v>
      </c>
      <c r="S291">
        <v>235</v>
      </c>
      <c r="T291" t="s">
        <v>772</v>
      </c>
    </row>
    <row r="292" spans="1:20" x14ac:dyDescent="0.35">
      <c r="A292" t="s">
        <v>779</v>
      </c>
      <c r="B292" t="s">
        <v>25</v>
      </c>
      <c r="C292" t="s">
        <v>62</v>
      </c>
      <c r="D292" t="s">
        <v>281</v>
      </c>
      <c r="E292" t="s">
        <v>282</v>
      </c>
      <c r="F292" t="s">
        <v>283</v>
      </c>
      <c r="G292" t="str">
        <f t="shared" si="140"/>
        <v>Priacanthus_cruentatus</v>
      </c>
      <c r="H292" t="s">
        <v>284</v>
      </c>
      <c r="I292" t="str">
        <f t="shared" si="125"/>
        <v>Annelida</v>
      </c>
      <c r="J292" t="s">
        <v>49</v>
      </c>
      <c r="K292" t="s">
        <v>49</v>
      </c>
      <c r="L292">
        <v>23</v>
      </c>
      <c r="M292">
        <f t="shared" si="126"/>
        <v>0.23</v>
      </c>
      <c r="O292">
        <v>13</v>
      </c>
      <c r="P292">
        <v>0</v>
      </c>
      <c r="Q292">
        <f t="shared" si="141"/>
        <v>13</v>
      </c>
      <c r="R292">
        <v>100</v>
      </c>
      <c r="S292">
        <v>235</v>
      </c>
      <c r="T292" t="s">
        <v>772</v>
      </c>
    </row>
    <row r="293" spans="1:20" x14ac:dyDescent="0.35">
      <c r="A293" t="s">
        <v>779</v>
      </c>
      <c r="B293" t="s">
        <v>99</v>
      </c>
      <c r="C293" t="s">
        <v>62</v>
      </c>
      <c r="D293" t="s">
        <v>285</v>
      </c>
      <c r="E293" t="s">
        <v>286</v>
      </c>
      <c r="F293" t="s">
        <v>287</v>
      </c>
      <c r="G293" t="str">
        <f t="shared" si="140"/>
        <v>Epinephelus_merra</v>
      </c>
      <c r="H293" t="str">
        <f>G293</f>
        <v>Epinephelus_merra</v>
      </c>
      <c r="I293" t="str">
        <f t="shared" si="125"/>
        <v>Teleostei</v>
      </c>
      <c r="J293" t="s">
        <v>34</v>
      </c>
      <c r="K293" t="s">
        <v>71</v>
      </c>
      <c r="L293">
        <v>28</v>
      </c>
      <c r="M293">
        <f t="shared" si="126"/>
        <v>0.28000000000000003</v>
      </c>
      <c r="O293">
        <v>31</v>
      </c>
      <c r="P293">
        <v>6</v>
      </c>
      <c r="Q293">
        <f t="shared" si="141"/>
        <v>25</v>
      </c>
      <c r="R293">
        <v>99</v>
      </c>
      <c r="S293">
        <v>360</v>
      </c>
      <c r="T293" t="s">
        <v>772</v>
      </c>
    </row>
    <row r="294" spans="1:20" x14ac:dyDescent="0.35">
      <c r="A294" t="s">
        <v>779</v>
      </c>
      <c r="B294" t="s">
        <v>99</v>
      </c>
      <c r="C294" t="s">
        <v>62</v>
      </c>
      <c r="D294" t="s">
        <v>285</v>
      </c>
      <c r="E294" t="s">
        <v>286</v>
      </c>
      <c r="F294" t="s">
        <v>287</v>
      </c>
      <c r="G294" t="str">
        <f t="shared" ref="G294:G309" si="142">E294&amp;"_"&amp;F294</f>
        <v>Epinephelus_merra</v>
      </c>
      <c r="H294" t="str">
        <f t="shared" ref="H294:H315" si="143">G294</f>
        <v>Epinephelus_merra</v>
      </c>
      <c r="I294" t="str">
        <f t="shared" si="125"/>
        <v>Teleostei</v>
      </c>
      <c r="J294" t="s">
        <v>34</v>
      </c>
      <c r="K294" t="s">
        <v>288</v>
      </c>
      <c r="L294">
        <v>4</v>
      </c>
      <c r="M294">
        <f t="shared" si="126"/>
        <v>0.04</v>
      </c>
      <c r="O294">
        <v>31</v>
      </c>
      <c r="P294">
        <v>6</v>
      </c>
      <c r="Q294">
        <f t="shared" ref="Q294:Q309" si="144">O294-P294</f>
        <v>25</v>
      </c>
      <c r="R294">
        <v>99</v>
      </c>
      <c r="S294">
        <v>360</v>
      </c>
      <c r="T294" t="s">
        <v>772</v>
      </c>
    </row>
    <row r="295" spans="1:20" x14ac:dyDescent="0.35">
      <c r="A295" t="s">
        <v>779</v>
      </c>
      <c r="B295" t="s">
        <v>99</v>
      </c>
      <c r="C295" t="s">
        <v>62</v>
      </c>
      <c r="D295" t="s">
        <v>285</v>
      </c>
      <c r="E295" t="s">
        <v>286</v>
      </c>
      <c r="F295" t="s">
        <v>287</v>
      </c>
      <c r="G295" t="str">
        <f t="shared" si="142"/>
        <v>Epinephelus_merra</v>
      </c>
      <c r="H295" t="str">
        <f t="shared" si="143"/>
        <v>Epinephelus_merra</v>
      </c>
      <c r="I295" t="str">
        <f t="shared" si="125"/>
        <v>Teleostei</v>
      </c>
      <c r="J295" t="s">
        <v>34</v>
      </c>
      <c r="K295" t="s">
        <v>289</v>
      </c>
      <c r="L295">
        <v>4</v>
      </c>
      <c r="M295">
        <f t="shared" si="126"/>
        <v>0.04</v>
      </c>
      <c r="O295">
        <v>31</v>
      </c>
      <c r="P295">
        <v>6</v>
      </c>
      <c r="Q295">
        <f t="shared" si="144"/>
        <v>25</v>
      </c>
      <c r="R295">
        <v>99</v>
      </c>
      <c r="S295">
        <v>360</v>
      </c>
      <c r="T295" t="s">
        <v>772</v>
      </c>
    </row>
    <row r="296" spans="1:20" x14ac:dyDescent="0.35">
      <c r="A296" t="s">
        <v>779</v>
      </c>
      <c r="B296" t="s">
        <v>99</v>
      </c>
      <c r="C296" t="s">
        <v>62</v>
      </c>
      <c r="D296" t="s">
        <v>285</v>
      </c>
      <c r="E296" t="s">
        <v>286</v>
      </c>
      <c r="F296" t="s">
        <v>287</v>
      </c>
      <c r="G296" t="str">
        <f t="shared" si="142"/>
        <v>Epinephelus_merra</v>
      </c>
      <c r="H296" t="str">
        <f t="shared" si="143"/>
        <v>Epinephelus_merra</v>
      </c>
      <c r="I296" t="str">
        <f t="shared" si="125"/>
        <v>Teleostei</v>
      </c>
      <c r="J296" t="s">
        <v>34</v>
      </c>
      <c r="K296" t="s">
        <v>250</v>
      </c>
      <c r="L296">
        <v>4</v>
      </c>
      <c r="M296">
        <f t="shared" si="126"/>
        <v>0.04</v>
      </c>
      <c r="O296">
        <v>31</v>
      </c>
      <c r="P296">
        <v>6</v>
      </c>
      <c r="Q296">
        <f t="shared" si="144"/>
        <v>25</v>
      </c>
      <c r="R296">
        <v>99</v>
      </c>
      <c r="S296">
        <v>360</v>
      </c>
      <c r="T296" t="s">
        <v>772</v>
      </c>
    </row>
    <row r="297" spans="1:20" x14ac:dyDescent="0.35">
      <c r="A297" t="s">
        <v>779</v>
      </c>
      <c r="B297" t="s">
        <v>99</v>
      </c>
      <c r="C297" t="s">
        <v>62</v>
      </c>
      <c r="D297" t="s">
        <v>285</v>
      </c>
      <c r="E297" t="s">
        <v>286</v>
      </c>
      <c r="F297" t="s">
        <v>287</v>
      </c>
      <c r="G297" t="str">
        <f t="shared" si="142"/>
        <v>Epinephelus_merra</v>
      </c>
      <c r="H297" t="str">
        <f t="shared" si="143"/>
        <v>Epinephelus_merra</v>
      </c>
      <c r="I297" t="str">
        <f t="shared" si="125"/>
        <v>Teleostei</v>
      </c>
      <c r="J297" t="s">
        <v>34</v>
      </c>
      <c r="K297" t="s">
        <v>290</v>
      </c>
      <c r="L297">
        <v>4</v>
      </c>
      <c r="M297">
        <f t="shared" si="126"/>
        <v>0.04</v>
      </c>
      <c r="O297">
        <v>31</v>
      </c>
      <c r="P297">
        <v>6</v>
      </c>
      <c r="Q297">
        <f t="shared" si="144"/>
        <v>25</v>
      </c>
      <c r="R297">
        <v>99</v>
      </c>
      <c r="S297">
        <v>360</v>
      </c>
      <c r="T297" t="s">
        <v>772</v>
      </c>
    </row>
    <row r="298" spans="1:20" x14ac:dyDescent="0.35">
      <c r="A298" t="s">
        <v>779</v>
      </c>
      <c r="B298" t="s">
        <v>99</v>
      </c>
      <c r="C298" t="s">
        <v>62</v>
      </c>
      <c r="D298" t="s">
        <v>285</v>
      </c>
      <c r="E298" t="s">
        <v>286</v>
      </c>
      <c r="F298" t="s">
        <v>287</v>
      </c>
      <c r="G298" t="str">
        <f t="shared" si="142"/>
        <v>Epinephelus_merra</v>
      </c>
      <c r="H298" t="str">
        <f t="shared" si="143"/>
        <v>Epinephelus_merra</v>
      </c>
      <c r="I298" t="str">
        <f t="shared" si="125"/>
        <v>Teleostei</v>
      </c>
      <c r="J298" t="s">
        <v>34</v>
      </c>
      <c r="K298" t="s">
        <v>156</v>
      </c>
      <c r="L298">
        <v>4</v>
      </c>
      <c r="M298">
        <f t="shared" si="126"/>
        <v>0.04</v>
      </c>
      <c r="O298">
        <v>31</v>
      </c>
      <c r="P298">
        <v>6</v>
      </c>
      <c r="Q298">
        <f t="shared" si="144"/>
        <v>25</v>
      </c>
      <c r="R298">
        <v>99</v>
      </c>
      <c r="S298">
        <v>360</v>
      </c>
      <c r="T298" t="s">
        <v>772</v>
      </c>
    </row>
    <row r="299" spans="1:20" x14ac:dyDescent="0.35">
      <c r="A299" t="s">
        <v>779</v>
      </c>
      <c r="B299" t="s">
        <v>99</v>
      </c>
      <c r="C299" t="s">
        <v>62</v>
      </c>
      <c r="D299" t="s">
        <v>285</v>
      </c>
      <c r="E299" t="s">
        <v>286</v>
      </c>
      <c r="F299" t="s">
        <v>287</v>
      </c>
      <c r="G299" t="str">
        <f t="shared" si="142"/>
        <v>Epinephelus_merra</v>
      </c>
      <c r="H299" t="str">
        <f t="shared" si="143"/>
        <v>Epinephelus_merra</v>
      </c>
      <c r="I299" t="str">
        <f t="shared" si="125"/>
        <v>Teleostei</v>
      </c>
      <c r="J299" t="s">
        <v>34</v>
      </c>
      <c r="K299" t="s">
        <v>100</v>
      </c>
      <c r="L299">
        <v>4</v>
      </c>
      <c r="M299">
        <f t="shared" si="126"/>
        <v>0.04</v>
      </c>
      <c r="O299">
        <v>31</v>
      </c>
      <c r="P299">
        <v>6</v>
      </c>
      <c r="Q299">
        <f t="shared" si="144"/>
        <v>25</v>
      </c>
      <c r="R299">
        <v>99</v>
      </c>
      <c r="S299">
        <v>360</v>
      </c>
      <c r="T299" t="s">
        <v>772</v>
      </c>
    </row>
    <row r="300" spans="1:20" x14ac:dyDescent="0.35">
      <c r="A300" t="s">
        <v>779</v>
      </c>
      <c r="B300" t="s">
        <v>99</v>
      </c>
      <c r="C300" t="s">
        <v>62</v>
      </c>
      <c r="D300" t="s">
        <v>285</v>
      </c>
      <c r="E300" t="s">
        <v>286</v>
      </c>
      <c r="F300" t="s">
        <v>287</v>
      </c>
      <c r="G300" t="str">
        <f t="shared" si="142"/>
        <v>Epinephelus_merra</v>
      </c>
      <c r="H300" t="str">
        <f t="shared" si="143"/>
        <v>Epinephelus_merra</v>
      </c>
      <c r="I300" t="str">
        <f t="shared" si="125"/>
        <v>Teleostei</v>
      </c>
      <c r="J300" t="s">
        <v>34</v>
      </c>
      <c r="K300" t="s">
        <v>291</v>
      </c>
      <c r="L300" s="2">
        <v>4</v>
      </c>
      <c r="M300">
        <f t="shared" si="126"/>
        <v>0.04</v>
      </c>
      <c r="O300">
        <v>31</v>
      </c>
      <c r="P300">
        <v>6</v>
      </c>
      <c r="Q300">
        <f t="shared" si="144"/>
        <v>25</v>
      </c>
      <c r="R300">
        <v>99</v>
      </c>
      <c r="S300">
        <v>360</v>
      </c>
      <c r="T300" t="s">
        <v>772</v>
      </c>
    </row>
    <row r="301" spans="1:20" x14ac:dyDescent="0.35">
      <c r="A301" t="s">
        <v>779</v>
      </c>
      <c r="B301" t="s">
        <v>99</v>
      </c>
      <c r="C301" t="s">
        <v>62</v>
      </c>
      <c r="D301" t="s">
        <v>285</v>
      </c>
      <c r="E301" t="s">
        <v>286</v>
      </c>
      <c r="F301" t="s">
        <v>287</v>
      </c>
      <c r="G301" t="str">
        <f t="shared" si="142"/>
        <v>Epinephelus_merra</v>
      </c>
      <c r="H301" t="str">
        <f t="shared" si="143"/>
        <v>Epinephelus_merra</v>
      </c>
      <c r="I301" t="str">
        <f t="shared" si="125"/>
        <v>Teleostei</v>
      </c>
      <c r="J301" t="s">
        <v>34</v>
      </c>
      <c r="K301" t="s">
        <v>143</v>
      </c>
      <c r="L301">
        <v>8</v>
      </c>
      <c r="M301">
        <f t="shared" si="126"/>
        <v>0.08</v>
      </c>
      <c r="O301">
        <v>31</v>
      </c>
      <c r="P301">
        <v>6</v>
      </c>
      <c r="Q301">
        <f t="shared" si="144"/>
        <v>25</v>
      </c>
      <c r="R301">
        <v>99</v>
      </c>
      <c r="S301">
        <v>360</v>
      </c>
      <c r="T301" t="s">
        <v>772</v>
      </c>
    </row>
    <row r="302" spans="1:20" x14ac:dyDescent="0.35">
      <c r="A302" t="s">
        <v>779</v>
      </c>
      <c r="B302" t="s">
        <v>99</v>
      </c>
      <c r="C302" t="s">
        <v>62</v>
      </c>
      <c r="D302" t="s">
        <v>285</v>
      </c>
      <c r="E302" t="s">
        <v>286</v>
      </c>
      <c r="F302" t="s">
        <v>287</v>
      </c>
      <c r="G302" t="str">
        <f t="shared" si="142"/>
        <v>Epinephelus_merra</v>
      </c>
      <c r="H302" t="str">
        <f t="shared" si="143"/>
        <v>Epinephelus_merra</v>
      </c>
      <c r="I302" t="str">
        <f t="shared" si="125"/>
        <v>Crustacea</v>
      </c>
      <c r="J302" t="s">
        <v>50</v>
      </c>
      <c r="K302" t="s">
        <v>90</v>
      </c>
      <c r="L302">
        <v>24</v>
      </c>
      <c r="M302">
        <f t="shared" si="126"/>
        <v>0.24</v>
      </c>
      <c r="O302">
        <v>31</v>
      </c>
      <c r="P302">
        <v>6</v>
      </c>
      <c r="Q302">
        <f t="shared" si="144"/>
        <v>25</v>
      </c>
      <c r="R302">
        <v>99</v>
      </c>
      <c r="S302">
        <v>360</v>
      </c>
      <c r="T302" t="s">
        <v>772</v>
      </c>
    </row>
    <row r="303" spans="1:20" x14ac:dyDescent="0.35">
      <c r="A303" t="s">
        <v>779</v>
      </c>
      <c r="B303" t="s">
        <v>99</v>
      </c>
      <c r="C303" t="s">
        <v>62</v>
      </c>
      <c r="D303" t="s">
        <v>285</v>
      </c>
      <c r="E303" t="s">
        <v>286</v>
      </c>
      <c r="F303" t="s">
        <v>287</v>
      </c>
      <c r="G303" t="str">
        <f t="shared" si="142"/>
        <v>Epinephelus_merra</v>
      </c>
      <c r="H303" t="str">
        <f t="shared" si="143"/>
        <v>Epinephelus_merra</v>
      </c>
      <c r="I303" t="str">
        <f t="shared" si="125"/>
        <v>Crustacea</v>
      </c>
      <c r="J303" t="s">
        <v>50</v>
      </c>
      <c r="K303" t="s">
        <v>80</v>
      </c>
      <c r="L303">
        <v>8</v>
      </c>
      <c r="M303">
        <f t="shared" si="126"/>
        <v>0.08</v>
      </c>
      <c r="O303">
        <v>31</v>
      </c>
      <c r="P303">
        <v>6</v>
      </c>
      <c r="Q303">
        <f t="shared" si="144"/>
        <v>25</v>
      </c>
      <c r="R303">
        <v>99</v>
      </c>
      <c r="S303">
        <v>360</v>
      </c>
      <c r="T303" t="s">
        <v>772</v>
      </c>
    </row>
    <row r="304" spans="1:20" x14ac:dyDescent="0.35">
      <c r="A304" t="s">
        <v>779</v>
      </c>
      <c r="B304" t="s">
        <v>99</v>
      </c>
      <c r="C304" t="s">
        <v>62</v>
      </c>
      <c r="D304" t="s">
        <v>285</v>
      </c>
      <c r="E304" t="s">
        <v>286</v>
      </c>
      <c r="F304" t="s">
        <v>287</v>
      </c>
      <c r="G304" t="str">
        <f t="shared" si="142"/>
        <v>Epinephelus_merra</v>
      </c>
      <c r="H304" t="str">
        <f t="shared" si="143"/>
        <v>Epinephelus_merra</v>
      </c>
      <c r="I304" t="str">
        <f t="shared" si="125"/>
        <v>Crustacea</v>
      </c>
      <c r="J304" t="s">
        <v>50</v>
      </c>
      <c r="K304" t="s">
        <v>292</v>
      </c>
      <c r="L304">
        <v>4</v>
      </c>
      <c r="M304">
        <f t="shared" si="126"/>
        <v>0.04</v>
      </c>
      <c r="O304">
        <v>31</v>
      </c>
      <c r="P304">
        <v>6</v>
      </c>
      <c r="Q304">
        <f t="shared" si="144"/>
        <v>25</v>
      </c>
      <c r="R304">
        <v>99</v>
      </c>
      <c r="S304">
        <v>360</v>
      </c>
      <c r="T304" t="s">
        <v>772</v>
      </c>
    </row>
    <row r="305" spans="1:20" x14ac:dyDescent="0.35">
      <c r="A305" t="s">
        <v>779</v>
      </c>
      <c r="B305" t="s">
        <v>99</v>
      </c>
      <c r="C305" t="s">
        <v>62</v>
      </c>
      <c r="D305" t="s">
        <v>285</v>
      </c>
      <c r="E305" t="s">
        <v>286</v>
      </c>
      <c r="F305" t="s">
        <v>287</v>
      </c>
      <c r="G305" t="str">
        <f t="shared" si="142"/>
        <v>Epinephelus_merra</v>
      </c>
      <c r="H305" t="str">
        <f t="shared" si="143"/>
        <v>Epinephelus_merra</v>
      </c>
      <c r="I305" t="str">
        <f t="shared" si="125"/>
        <v>Crustacea</v>
      </c>
      <c r="J305" t="s">
        <v>52</v>
      </c>
      <c r="K305" t="s">
        <v>96</v>
      </c>
      <c r="L305">
        <v>4</v>
      </c>
      <c r="M305">
        <f t="shared" si="126"/>
        <v>0.04</v>
      </c>
      <c r="O305">
        <v>31</v>
      </c>
      <c r="P305">
        <v>6</v>
      </c>
      <c r="Q305">
        <f t="shared" si="144"/>
        <v>25</v>
      </c>
      <c r="R305">
        <v>99</v>
      </c>
      <c r="S305">
        <v>360</v>
      </c>
      <c r="T305" t="s">
        <v>772</v>
      </c>
    </row>
    <row r="306" spans="1:20" x14ac:dyDescent="0.35">
      <c r="A306" t="s">
        <v>779</v>
      </c>
      <c r="B306" t="s">
        <v>99</v>
      </c>
      <c r="C306" t="s">
        <v>62</v>
      </c>
      <c r="D306" t="s">
        <v>285</v>
      </c>
      <c r="E306" t="s">
        <v>286</v>
      </c>
      <c r="F306" t="s">
        <v>287</v>
      </c>
      <c r="G306" t="str">
        <f t="shared" si="142"/>
        <v>Epinephelus_merra</v>
      </c>
      <c r="H306" t="str">
        <f t="shared" si="143"/>
        <v>Epinephelus_merra</v>
      </c>
      <c r="I306" t="str">
        <f t="shared" si="125"/>
        <v>Crustacea</v>
      </c>
      <c r="J306" t="s">
        <v>52</v>
      </c>
      <c r="K306" t="s">
        <v>58</v>
      </c>
      <c r="L306">
        <v>4</v>
      </c>
      <c r="M306">
        <f t="shared" si="126"/>
        <v>0.04</v>
      </c>
      <c r="O306">
        <v>31</v>
      </c>
      <c r="P306">
        <v>6</v>
      </c>
      <c r="Q306">
        <f t="shared" si="144"/>
        <v>25</v>
      </c>
      <c r="R306">
        <v>99</v>
      </c>
      <c r="S306">
        <v>360</v>
      </c>
      <c r="T306" t="s">
        <v>772</v>
      </c>
    </row>
    <row r="307" spans="1:20" x14ac:dyDescent="0.35">
      <c r="A307" t="s">
        <v>779</v>
      </c>
      <c r="B307" t="s">
        <v>99</v>
      </c>
      <c r="C307" t="s">
        <v>62</v>
      </c>
      <c r="D307" t="s">
        <v>285</v>
      </c>
      <c r="E307" t="s">
        <v>286</v>
      </c>
      <c r="F307" t="s">
        <v>287</v>
      </c>
      <c r="G307" t="str">
        <f t="shared" si="142"/>
        <v>Epinephelus_merra</v>
      </c>
      <c r="H307" t="str">
        <f t="shared" si="143"/>
        <v>Epinephelus_merra</v>
      </c>
      <c r="I307" t="s">
        <v>41</v>
      </c>
      <c r="J307" t="s">
        <v>105</v>
      </c>
      <c r="K307" t="s">
        <v>104</v>
      </c>
      <c r="L307">
        <v>8</v>
      </c>
      <c r="M307">
        <f t="shared" si="126"/>
        <v>0.08</v>
      </c>
      <c r="O307">
        <v>31</v>
      </c>
      <c r="P307">
        <v>6</v>
      </c>
      <c r="Q307">
        <f t="shared" si="144"/>
        <v>25</v>
      </c>
      <c r="R307">
        <v>99</v>
      </c>
      <c r="S307">
        <v>360</v>
      </c>
      <c r="T307" t="s">
        <v>772</v>
      </c>
    </row>
    <row r="308" spans="1:20" x14ac:dyDescent="0.35">
      <c r="A308" t="s">
        <v>779</v>
      </c>
      <c r="B308" t="s">
        <v>99</v>
      </c>
      <c r="C308" t="s">
        <v>62</v>
      </c>
      <c r="D308" t="s">
        <v>285</v>
      </c>
      <c r="E308" t="s">
        <v>286</v>
      </c>
      <c r="F308" t="s">
        <v>287</v>
      </c>
      <c r="G308" t="str">
        <f t="shared" si="142"/>
        <v>Epinephelus_merra</v>
      </c>
      <c r="H308" t="str">
        <f t="shared" si="143"/>
        <v>Epinephelus_merra</v>
      </c>
      <c r="I308" t="s">
        <v>41</v>
      </c>
      <c r="J308" t="s">
        <v>162</v>
      </c>
      <c r="K308" t="s">
        <v>161</v>
      </c>
      <c r="L308">
        <v>4</v>
      </c>
      <c r="M308">
        <f t="shared" si="126"/>
        <v>0.04</v>
      </c>
      <c r="O308">
        <v>31</v>
      </c>
      <c r="P308">
        <v>6</v>
      </c>
      <c r="Q308">
        <f t="shared" si="144"/>
        <v>25</v>
      </c>
      <c r="R308">
        <v>99</v>
      </c>
      <c r="S308">
        <v>360</v>
      </c>
      <c r="T308" t="s">
        <v>772</v>
      </c>
    </row>
    <row r="309" spans="1:20" x14ac:dyDescent="0.35">
      <c r="A309" t="s">
        <v>779</v>
      </c>
      <c r="B309" t="s">
        <v>93</v>
      </c>
      <c r="C309" t="s">
        <v>62</v>
      </c>
      <c r="D309" t="s">
        <v>285</v>
      </c>
      <c r="E309" t="s">
        <v>286</v>
      </c>
      <c r="F309" t="s">
        <v>294</v>
      </c>
      <c r="G309" t="str">
        <f t="shared" si="142"/>
        <v>Epinephelus_fuscoguttatus</v>
      </c>
      <c r="H309" t="str">
        <f t="shared" si="143"/>
        <v>Epinephelus_fuscoguttatus</v>
      </c>
      <c r="I309" t="str">
        <f t="shared" si="125"/>
        <v>Teleostei</v>
      </c>
      <c r="J309" t="s">
        <v>34</v>
      </c>
      <c r="K309" t="s">
        <v>295</v>
      </c>
      <c r="L309">
        <v>20</v>
      </c>
      <c r="M309">
        <f t="shared" si="126"/>
        <v>0.2</v>
      </c>
      <c r="O309">
        <v>8</v>
      </c>
      <c r="P309">
        <v>3</v>
      </c>
      <c r="Q309">
        <f t="shared" si="144"/>
        <v>5</v>
      </c>
      <c r="R309">
        <v>240</v>
      </c>
      <c r="S309">
        <v>360</v>
      </c>
      <c r="T309" t="s">
        <v>772</v>
      </c>
    </row>
    <row r="310" spans="1:20" x14ac:dyDescent="0.35">
      <c r="A310" t="s">
        <v>779</v>
      </c>
      <c r="B310" t="s">
        <v>93</v>
      </c>
      <c r="C310" t="s">
        <v>62</v>
      </c>
      <c r="D310" t="s">
        <v>285</v>
      </c>
      <c r="E310" t="s">
        <v>286</v>
      </c>
      <c r="F310" t="s">
        <v>294</v>
      </c>
      <c r="G310" t="str">
        <f t="shared" ref="G310:G317" si="145">E310&amp;"_"&amp;F310</f>
        <v>Epinephelus_fuscoguttatus</v>
      </c>
      <c r="H310" t="str">
        <f t="shared" si="143"/>
        <v>Epinephelus_fuscoguttatus</v>
      </c>
      <c r="I310" t="str">
        <f t="shared" si="125"/>
        <v>Teleostei</v>
      </c>
      <c r="J310" t="s">
        <v>34</v>
      </c>
      <c r="K310" t="s">
        <v>250</v>
      </c>
      <c r="L310">
        <v>20</v>
      </c>
      <c r="M310">
        <f t="shared" si="126"/>
        <v>0.2</v>
      </c>
      <c r="O310">
        <v>8</v>
      </c>
      <c r="P310">
        <v>3</v>
      </c>
      <c r="Q310">
        <f t="shared" ref="Q310:Q317" si="146">O310-P310</f>
        <v>5</v>
      </c>
      <c r="R310">
        <v>240</v>
      </c>
      <c r="S310">
        <v>360</v>
      </c>
      <c r="T310" t="s">
        <v>772</v>
      </c>
    </row>
    <row r="311" spans="1:20" x14ac:dyDescent="0.35">
      <c r="A311" t="s">
        <v>779</v>
      </c>
      <c r="B311" t="s">
        <v>93</v>
      </c>
      <c r="C311" t="s">
        <v>62</v>
      </c>
      <c r="D311" t="s">
        <v>285</v>
      </c>
      <c r="E311" t="s">
        <v>286</v>
      </c>
      <c r="F311" t="s">
        <v>294</v>
      </c>
      <c r="G311" t="str">
        <f t="shared" si="145"/>
        <v>Epinephelus_fuscoguttatus</v>
      </c>
      <c r="H311" t="str">
        <f t="shared" si="143"/>
        <v>Epinephelus_fuscoguttatus</v>
      </c>
      <c r="I311" t="str">
        <f t="shared" si="125"/>
        <v>Teleostei</v>
      </c>
      <c r="J311" t="s">
        <v>34</v>
      </c>
      <c r="K311" t="s">
        <v>296</v>
      </c>
      <c r="L311">
        <v>20</v>
      </c>
      <c r="M311">
        <f t="shared" si="126"/>
        <v>0.2</v>
      </c>
      <c r="O311">
        <v>8</v>
      </c>
      <c r="P311">
        <v>3</v>
      </c>
      <c r="Q311">
        <f t="shared" si="146"/>
        <v>5</v>
      </c>
      <c r="R311">
        <v>240</v>
      </c>
      <c r="S311">
        <v>360</v>
      </c>
      <c r="T311" t="s">
        <v>772</v>
      </c>
    </row>
    <row r="312" spans="1:20" x14ac:dyDescent="0.35">
      <c r="A312" t="s">
        <v>779</v>
      </c>
      <c r="B312" t="s">
        <v>93</v>
      </c>
      <c r="C312" t="s">
        <v>62</v>
      </c>
      <c r="D312" t="s">
        <v>285</v>
      </c>
      <c r="E312" t="s">
        <v>286</v>
      </c>
      <c r="F312" t="s">
        <v>294</v>
      </c>
      <c r="G312" t="str">
        <f t="shared" si="145"/>
        <v>Epinephelus_fuscoguttatus</v>
      </c>
      <c r="H312" t="str">
        <f t="shared" si="143"/>
        <v>Epinephelus_fuscoguttatus</v>
      </c>
      <c r="I312" t="str">
        <f t="shared" si="125"/>
        <v>Teleostei</v>
      </c>
      <c r="J312" t="s">
        <v>34</v>
      </c>
      <c r="K312" t="s">
        <v>71</v>
      </c>
      <c r="L312">
        <v>20</v>
      </c>
      <c r="M312">
        <f t="shared" si="126"/>
        <v>0.2</v>
      </c>
      <c r="O312">
        <v>8</v>
      </c>
      <c r="P312">
        <v>3</v>
      </c>
      <c r="Q312">
        <f t="shared" si="146"/>
        <v>5</v>
      </c>
      <c r="R312">
        <v>240</v>
      </c>
      <c r="S312">
        <v>360</v>
      </c>
      <c r="T312" t="s">
        <v>772</v>
      </c>
    </row>
    <row r="313" spans="1:20" x14ac:dyDescent="0.35">
      <c r="A313" t="s">
        <v>779</v>
      </c>
      <c r="B313" t="s">
        <v>93</v>
      </c>
      <c r="C313" t="s">
        <v>62</v>
      </c>
      <c r="D313" t="s">
        <v>285</v>
      </c>
      <c r="E313" t="s">
        <v>286</v>
      </c>
      <c r="F313" t="s">
        <v>294</v>
      </c>
      <c r="G313" t="str">
        <f t="shared" si="145"/>
        <v>Epinephelus_fuscoguttatus</v>
      </c>
      <c r="H313" t="str">
        <f t="shared" si="143"/>
        <v>Epinephelus_fuscoguttatus</v>
      </c>
      <c r="I313" t="str">
        <f t="shared" si="125"/>
        <v>Crustacea</v>
      </c>
      <c r="J313" t="s">
        <v>50</v>
      </c>
      <c r="K313" t="s">
        <v>153</v>
      </c>
      <c r="L313">
        <v>20</v>
      </c>
      <c r="M313">
        <f t="shared" si="126"/>
        <v>0.2</v>
      </c>
      <c r="O313">
        <v>8</v>
      </c>
      <c r="P313">
        <v>3</v>
      </c>
      <c r="Q313">
        <f t="shared" si="146"/>
        <v>5</v>
      </c>
      <c r="R313">
        <v>240</v>
      </c>
      <c r="S313">
        <v>360</v>
      </c>
      <c r="T313" t="s">
        <v>772</v>
      </c>
    </row>
    <row r="314" spans="1:20" x14ac:dyDescent="0.35">
      <c r="A314" t="s">
        <v>779</v>
      </c>
      <c r="B314" t="s">
        <v>93</v>
      </c>
      <c r="C314" t="s">
        <v>62</v>
      </c>
      <c r="D314" t="s">
        <v>285</v>
      </c>
      <c r="E314" t="s">
        <v>286</v>
      </c>
      <c r="F314" t="s">
        <v>294</v>
      </c>
      <c r="G314" t="str">
        <f t="shared" si="145"/>
        <v>Epinephelus_fuscoguttatus</v>
      </c>
      <c r="H314" t="str">
        <f t="shared" si="143"/>
        <v>Epinephelus_fuscoguttatus</v>
      </c>
      <c r="I314" t="str">
        <f t="shared" si="125"/>
        <v>Crustacea</v>
      </c>
      <c r="J314" t="s">
        <v>52</v>
      </c>
      <c r="K314" t="s">
        <v>52</v>
      </c>
      <c r="L314">
        <v>20</v>
      </c>
      <c r="M314">
        <f t="shared" si="126"/>
        <v>0.2</v>
      </c>
      <c r="O314">
        <v>8</v>
      </c>
      <c r="P314">
        <v>3</v>
      </c>
      <c r="Q314">
        <f t="shared" si="146"/>
        <v>5</v>
      </c>
      <c r="R314">
        <v>240</v>
      </c>
      <c r="S314">
        <v>360</v>
      </c>
      <c r="T314" t="s">
        <v>772</v>
      </c>
    </row>
    <row r="315" spans="1:20" x14ac:dyDescent="0.35">
      <c r="A315" t="s">
        <v>779</v>
      </c>
      <c r="B315" t="s">
        <v>93</v>
      </c>
      <c r="C315" t="s">
        <v>62</v>
      </c>
      <c r="D315" t="s">
        <v>285</v>
      </c>
      <c r="E315" t="s">
        <v>286</v>
      </c>
      <c r="F315" t="s">
        <v>294</v>
      </c>
      <c r="G315" t="str">
        <f t="shared" si="145"/>
        <v>Epinephelus_fuscoguttatus</v>
      </c>
      <c r="H315" t="str">
        <f t="shared" si="143"/>
        <v>Epinephelus_fuscoguttatus</v>
      </c>
      <c r="I315" t="str">
        <f t="shared" si="125"/>
        <v>Other</v>
      </c>
      <c r="J315" t="s">
        <v>112</v>
      </c>
      <c r="K315" t="s">
        <v>112</v>
      </c>
      <c r="L315">
        <v>20</v>
      </c>
      <c r="M315">
        <f t="shared" si="126"/>
        <v>0.2</v>
      </c>
      <c r="O315">
        <v>8</v>
      </c>
      <c r="P315">
        <v>3</v>
      </c>
      <c r="Q315">
        <f t="shared" si="146"/>
        <v>5</v>
      </c>
      <c r="R315">
        <v>240</v>
      </c>
      <c r="S315">
        <v>360</v>
      </c>
      <c r="T315" t="s">
        <v>772</v>
      </c>
    </row>
    <row r="316" spans="1:20" x14ac:dyDescent="0.35">
      <c r="A316" t="s">
        <v>779</v>
      </c>
      <c r="B316" t="s">
        <v>93</v>
      </c>
      <c r="C316" t="s">
        <v>62</v>
      </c>
      <c r="D316" t="s">
        <v>285</v>
      </c>
      <c r="E316" t="s">
        <v>286</v>
      </c>
      <c r="F316" t="s">
        <v>297</v>
      </c>
      <c r="G316" t="str">
        <f t="shared" si="145"/>
        <v>Epinephelus_kohleri</v>
      </c>
      <c r="H316" t="s">
        <v>298</v>
      </c>
      <c r="I316" t="str">
        <f t="shared" si="125"/>
        <v>Teleostei</v>
      </c>
      <c r="J316" t="s">
        <v>34</v>
      </c>
      <c r="K316" t="s">
        <v>71</v>
      </c>
      <c r="L316">
        <v>100</v>
      </c>
      <c r="M316">
        <f t="shared" si="126"/>
        <v>1</v>
      </c>
      <c r="O316">
        <v>2</v>
      </c>
      <c r="P316">
        <v>1</v>
      </c>
      <c r="Q316">
        <f t="shared" si="146"/>
        <v>1</v>
      </c>
      <c r="R316">
        <v>325</v>
      </c>
      <c r="S316">
        <v>370</v>
      </c>
      <c r="T316" t="s">
        <v>772</v>
      </c>
    </row>
    <row r="317" spans="1:20" x14ac:dyDescent="0.35">
      <c r="A317" t="s">
        <v>779</v>
      </c>
      <c r="B317" t="s">
        <v>40</v>
      </c>
      <c r="C317" t="s">
        <v>62</v>
      </c>
      <c r="D317" t="s">
        <v>285</v>
      </c>
      <c r="E317" t="s">
        <v>286</v>
      </c>
      <c r="F317" t="s">
        <v>299</v>
      </c>
      <c r="G317" t="str">
        <f t="shared" si="145"/>
        <v>Epinephelus_hexagonatus</v>
      </c>
      <c r="H317" t="str">
        <f>G317</f>
        <v>Epinephelus_hexagonatus</v>
      </c>
      <c r="I317" t="str">
        <f t="shared" si="125"/>
        <v>Teleostei</v>
      </c>
      <c r="J317" t="s">
        <v>34</v>
      </c>
      <c r="K317" t="s">
        <v>300</v>
      </c>
      <c r="L317">
        <v>100</v>
      </c>
      <c r="M317">
        <f t="shared" si="126"/>
        <v>1</v>
      </c>
      <c r="O317">
        <v>6</v>
      </c>
      <c r="P317">
        <v>2</v>
      </c>
      <c r="Q317">
        <f t="shared" si="146"/>
        <v>4</v>
      </c>
      <c r="R317">
        <v>105</v>
      </c>
      <c r="S317">
        <v>290</v>
      </c>
      <c r="T317" t="s">
        <v>772</v>
      </c>
    </row>
    <row r="318" spans="1:20" x14ac:dyDescent="0.35">
      <c r="A318" t="s">
        <v>779</v>
      </c>
      <c r="B318" t="s">
        <v>40</v>
      </c>
      <c r="C318" t="s">
        <v>62</v>
      </c>
      <c r="D318" t="s">
        <v>285</v>
      </c>
      <c r="E318" t="s">
        <v>286</v>
      </c>
      <c r="F318" t="s">
        <v>299</v>
      </c>
      <c r="G318" t="str">
        <f t="shared" ref="G318:G322" si="147">E318&amp;"_"&amp;F318</f>
        <v>Epinephelus_hexagonatus</v>
      </c>
      <c r="H318" t="str">
        <f t="shared" ref="H318:H321" si="148">G318</f>
        <v>Epinephelus_hexagonatus</v>
      </c>
      <c r="I318" t="str">
        <f t="shared" si="125"/>
        <v>Teleostei</v>
      </c>
      <c r="J318" t="s">
        <v>34</v>
      </c>
      <c r="K318" t="s">
        <v>151</v>
      </c>
      <c r="L318">
        <v>100</v>
      </c>
      <c r="M318">
        <f t="shared" si="126"/>
        <v>1</v>
      </c>
      <c r="O318">
        <v>6</v>
      </c>
      <c r="P318">
        <v>2</v>
      </c>
      <c r="Q318">
        <f t="shared" ref="Q318:Q322" si="149">O318-P318</f>
        <v>4</v>
      </c>
      <c r="R318">
        <v>105</v>
      </c>
      <c r="S318">
        <v>290</v>
      </c>
      <c r="T318" t="s">
        <v>772</v>
      </c>
    </row>
    <row r="319" spans="1:20" x14ac:dyDescent="0.35">
      <c r="A319" t="s">
        <v>779</v>
      </c>
      <c r="B319" t="s">
        <v>40</v>
      </c>
      <c r="C319" t="s">
        <v>62</v>
      </c>
      <c r="D319" t="s">
        <v>285</v>
      </c>
      <c r="E319" t="s">
        <v>286</v>
      </c>
      <c r="F319" t="s">
        <v>299</v>
      </c>
      <c r="G319" t="str">
        <f t="shared" si="147"/>
        <v>Epinephelus_hexagonatus</v>
      </c>
      <c r="H319" t="str">
        <f t="shared" si="148"/>
        <v>Epinephelus_hexagonatus</v>
      </c>
      <c r="I319" t="str">
        <f t="shared" si="125"/>
        <v>Teleostei</v>
      </c>
      <c r="J319" t="s">
        <v>34</v>
      </c>
      <c r="K319" t="s">
        <v>301</v>
      </c>
      <c r="L319">
        <v>100</v>
      </c>
      <c r="M319">
        <f t="shared" si="126"/>
        <v>1</v>
      </c>
      <c r="O319">
        <v>6</v>
      </c>
      <c r="P319">
        <v>2</v>
      </c>
      <c r="Q319">
        <f t="shared" si="149"/>
        <v>4</v>
      </c>
      <c r="R319">
        <v>105</v>
      </c>
      <c r="S319">
        <v>290</v>
      </c>
      <c r="T319" t="s">
        <v>772</v>
      </c>
    </row>
    <row r="320" spans="1:20" x14ac:dyDescent="0.35">
      <c r="A320" t="s">
        <v>779</v>
      </c>
      <c r="B320" t="s">
        <v>40</v>
      </c>
      <c r="C320" t="s">
        <v>62</v>
      </c>
      <c r="D320" t="s">
        <v>285</v>
      </c>
      <c r="E320" t="s">
        <v>286</v>
      </c>
      <c r="F320" t="s">
        <v>299</v>
      </c>
      <c r="G320" t="str">
        <f t="shared" si="147"/>
        <v>Epinephelus_hexagonatus</v>
      </c>
      <c r="H320" t="str">
        <f t="shared" si="148"/>
        <v>Epinephelus_hexagonatus</v>
      </c>
      <c r="I320" t="str">
        <f t="shared" si="125"/>
        <v>Annelida</v>
      </c>
      <c r="J320" t="s">
        <v>49</v>
      </c>
      <c r="K320" t="s">
        <v>49</v>
      </c>
      <c r="L320">
        <v>25</v>
      </c>
      <c r="M320">
        <f t="shared" si="126"/>
        <v>0.25</v>
      </c>
      <c r="O320">
        <v>6</v>
      </c>
      <c r="P320">
        <v>2</v>
      </c>
      <c r="Q320">
        <f t="shared" si="149"/>
        <v>4</v>
      </c>
      <c r="R320">
        <v>105</v>
      </c>
      <c r="S320">
        <v>290</v>
      </c>
      <c r="T320" t="s">
        <v>772</v>
      </c>
    </row>
    <row r="321" spans="1:20" x14ac:dyDescent="0.35">
      <c r="A321" t="s">
        <v>779</v>
      </c>
      <c r="B321" t="s">
        <v>25</v>
      </c>
      <c r="C321" t="s">
        <v>62</v>
      </c>
      <c r="D321" t="s">
        <v>285</v>
      </c>
      <c r="E321" t="s">
        <v>286</v>
      </c>
      <c r="F321" t="s">
        <v>303</v>
      </c>
      <c r="G321" t="str">
        <f t="shared" si="147"/>
        <v>Epinephelus_macrospilos</v>
      </c>
      <c r="H321" t="str">
        <f t="shared" si="148"/>
        <v>Epinephelus_macrospilos</v>
      </c>
      <c r="I321" t="str">
        <f t="shared" si="125"/>
        <v>Annelida</v>
      </c>
      <c r="J321" t="s">
        <v>49</v>
      </c>
      <c r="K321" t="s">
        <v>49</v>
      </c>
      <c r="L321">
        <v>100</v>
      </c>
      <c r="M321">
        <f t="shared" si="126"/>
        <v>1</v>
      </c>
      <c r="O321">
        <v>2</v>
      </c>
      <c r="P321">
        <v>1</v>
      </c>
      <c r="Q321">
        <f t="shared" si="149"/>
        <v>1</v>
      </c>
      <c r="R321">
        <v>240</v>
      </c>
      <c r="S321">
        <v>290</v>
      </c>
      <c r="T321" t="s">
        <v>772</v>
      </c>
    </row>
    <row r="322" spans="1:20" x14ac:dyDescent="0.35">
      <c r="A322" t="s">
        <v>779</v>
      </c>
      <c r="B322" t="s">
        <v>25</v>
      </c>
      <c r="C322" t="s">
        <v>62</v>
      </c>
      <c r="D322" t="s">
        <v>285</v>
      </c>
      <c r="E322" t="s">
        <v>286</v>
      </c>
      <c r="F322" t="s">
        <v>304</v>
      </c>
      <c r="G322" t="str">
        <f t="shared" si="147"/>
        <v>Epinephelus_spilotus</v>
      </c>
      <c r="H322" t="s">
        <v>305</v>
      </c>
      <c r="I322" t="str">
        <f t="shared" si="125"/>
        <v>Teleostei</v>
      </c>
      <c r="J322" t="s">
        <v>34</v>
      </c>
      <c r="K322" t="s">
        <v>71</v>
      </c>
      <c r="L322">
        <v>75</v>
      </c>
      <c r="M322">
        <f t="shared" si="126"/>
        <v>0.75</v>
      </c>
      <c r="O322">
        <v>12</v>
      </c>
      <c r="P322">
        <v>4</v>
      </c>
      <c r="Q322">
        <f t="shared" si="149"/>
        <v>8</v>
      </c>
      <c r="R322">
        <v>170</v>
      </c>
      <c r="S322">
        <v>315</v>
      </c>
      <c r="T322" t="s">
        <v>772</v>
      </c>
    </row>
    <row r="323" spans="1:20" x14ac:dyDescent="0.35">
      <c r="A323" t="s">
        <v>779</v>
      </c>
      <c r="B323" t="s">
        <v>25</v>
      </c>
      <c r="C323" t="s">
        <v>62</v>
      </c>
      <c r="D323" t="s">
        <v>285</v>
      </c>
      <c r="E323" t="s">
        <v>286</v>
      </c>
      <c r="F323" t="s">
        <v>304</v>
      </c>
      <c r="G323" t="str">
        <f t="shared" ref="G323:G329" si="150">E323&amp;"_"&amp;F323</f>
        <v>Epinephelus_spilotus</v>
      </c>
      <c r="H323" t="s">
        <v>305</v>
      </c>
      <c r="I323" t="str">
        <f t="shared" si="125"/>
        <v>Crustacea</v>
      </c>
      <c r="J323" t="s">
        <v>50</v>
      </c>
      <c r="K323" t="s">
        <v>90</v>
      </c>
      <c r="L323">
        <v>25</v>
      </c>
      <c r="M323">
        <f t="shared" ref="M323:M386" si="151">L323/100</f>
        <v>0.25</v>
      </c>
      <c r="O323">
        <v>12</v>
      </c>
      <c r="P323">
        <v>4</v>
      </c>
      <c r="Q323">
        <f t="shared" ref="Q323:Q329" si="152">O323-P323</f>
        <v>8</v>
      </c>
      <c r="R323">
        <v>170</v>
      </c>
      <c r="S323">
        <v>315</v>
      </c>
      <c r="T323" t="s">
        <v>772</v>
      </c>
    </row>
    <row r="324" spans="1:20" x14ac:dyDescent="0.35">
      <c r="A324" t="s">
        <v>779</v>
      </c>
      <c r="B324" t="s">
        <v>25</v>
      </c>
      <c r="C324" t="s">
        <v>62</v>
      </c>
      <c r="D324" t="s">
        <v>285</v>
      </c>
      <c r="E324" t="s">
        <v>286</v>
      </c>
      <c r="F324" t="s">
        <v>304</v>
      </c>
      <c r="G324" t="str">
        <f t="shared" si="150"/>
        <v>Epinephelus_spilotus</v>
      </c>
      <c r="H324" t="s">
        <v>305</v>
      </c>
      <c r="I324" t="str">
        <f t="shared" si="125"/>
        <v>Crustacea</v>
      </c>
      <c r="J324" t="s">
        <v>52</v>
      </c>
      <c r="K324" t="s">
        <v>58</v>
      </c>
      <c r="L324">
        <v>12</v>
      </c>
      <c r="M324">
        <f t="shared" si="151"/>
        <v>0.12</v>
      </c>
      <c r="O324">
        <v>12</v>
      </c>
      <c r="P324">
        <v>4</v>
      </c>
      <c r="Q324">
        <f t="shared" si="152"/>
        <v>8</v>
      </c>
      <c r="R324">
        <v>170</v>
      </c>
      <c r="S324">
        <v>315</v>
      </c>
      <c r="T324" t="s">
        <v>772</v>
      </c>
    </row>
    <row r="325" spans="1:20" x14ac:dyDescent="0.35">
      <c r="A325" t="s">
        <v>779</v>
      </c>
      <c r="B325" t="s">
        <v>25</v>
      </c>
      <c r="C325" t="s">
        <v>62</v>
      </c>
      <c r="D325" t="s">
        <v>285</v>
      </c>
      <c r="E325" t="s">
        <v>286</v>
      </c>
      <c r="F325" t="s">
        <v>304</v>
      </c>
      <c r="G325" t="str">
        <f t="shared" si="150"/>
        <v>Epinephelus_spilotus</v>
      </c>
      <c r="H325" t="s">
        <v>305</v>
      </c>
      <c r="I325" t="str">
        <f t="shared" si="125"/>
        <v>Crustacea</v>
      </c>
      <c r="J325" t="s">
        <v>52</v>
      </c>
      <c r="K325" t="s">
        <v>306</v>
      </c>
      <c r="L325">
        <v>12</v>
      </c>
      <c r="M325">
        <f t="shared" si="151"/>
        <v>0.12</v>
      </c>
      <c r="O325">
        <v>12</v>
      </c>
      <c r="P325">
        <v>4</v>
      </c>
      <c r="Q325">
        <f t="shared" si="152"/>
        <v>8</v>
      </c>
      <c r="R325">
        <v>170</v>
      </c>
      <c r="S325">
        <v>315</v>
      </c>
      <c r="T325" t="s">
        <v>772</v>
      </c>
    </row>
    <row r="326" spans="1:20" x14ac:dyDescent="0.35">
      <c r="A326" t="s">
        <v>779</v>
      </c>
      <c r="B326" t="s">
        <v>25</v>
      </c>
      <c r="C326" t="s">
        <v>62</v>
      </c>
      <c r="D326" t="s">
        <v>285</v>
      </c>
      <c r="E326" t="s">
        <v>286</v>
      </c>
      <c r="F326" t="s">
        <v>304</v>
      </c>
      <c r="G326" t="str">
        <f t="shared" si="150"/>
        <v>Epinephelus_spilotus</v>
      </c>
      <c r="H326" t="s">
        <v>305</v>
      </c>
      <c r="I326" t="str">
        <f t="shared" ref="I326:I388" si="153">IF(J326="Acari","Chelicerata", IF(J326="Scyphozoa","Cnidaria", IF(J326="Anthozoa","Cnidaria",IF(COUNTIF(J326,"*Algae*"),"Prim_prod",IF(COUNTIF(J326,"Plant*"),"Prim_prod",IF(J326="Amphipoda","Crustacea",IF(J326="Tunicata","Tunicata",IF(J326="Appendicularia","Tunicata",IF(J326="Salpidae","Tunicata",IF(K326="Arachnida","Chelicerata",IF(COUNTIF(J326,"*Ascidia*"),"Tunicata",IF(COUNTIF(J326,"*Brachyura*"),"Crustacea",IF(J326="Bryozoa","Bryozoa",IF(J326="Protochonch","Mollusca",IF(J326="Hemichordata","Hemichordata",IF(COUNTIF(J326,"Cephalopoda*"),"Mollusca",IF(J326="Cirripedia","Crustacea",IF(J326="Copepoda","Crustacea",IF(J326="Crinoidea","Echinodermata",IF(COUNTIF(J326,"*Crustacea*"),"Crustacea",IF(J326="Cumacea","Crustacea",IF(J326="Echinoidea","Echinodermata",IF(COUNTIF(J326,"*Fish*"),"Teleostei",IF(J326="Foraminifera","Protozoa",IF(COUNTIF(J326,"*Gastro*"),"Mollusca",IF(J326="Tanaidacea","Crustacea",IF(J326="Holothuridae","Echinodermata",IF(J326="Hydrozoa","Cnidaria",IF(COUNTIF(J326,"*Insecta*"),"Insecta",IF(J326="Isopoda","Crustacea",IF(J326="Limestone_powder","Other",IF(J326="Mollusca","Mollusca",IF(J326="Nematoda","Nematoda",IF(COUNTIF(J326,"*OM*"),"Other",IF(J326="Ophiuridae","Echinodermata",IF(J326="Opisthobranchia","Mollusca",IF(J326="Ostracoda","Crustacea",IF(COUNTIF(J326,"*Pagur*"),"Crustacea",IF(COUNTIF(J326,"*Phanero*"),"Prim_prod",IF(COUNTIF(J326,"*Polych*"),"Annelida",IF(J326="Polyplacophora","Mollusca",IF(COUNTIF(J326,"*Porifera*"),"Porifera",IF(J326="Protochordata","Acraniata",IF(J326="Pycnogonida","Chelicerata",IF(COUNTIF(J326,"*Sand*"),"Other",IF(J326="Scaphopoda","Mollusca",IF(J326="Scleractinia","Cnidaria", IF(J326="Siphonophora","Cnidaria", IF(J326="Seagrass","Prim_prod",IF(COUNTIF(J326,"*Shrimp*"),"Crustacea",IF(COUNTIF(J326,"*Scyllaridae*"),"Crustacea",IF(J326="Siboglinidae","Annelida",IF(J326="Sipunculidae","Sipuncula",IF(COUNTIF(J326,"*Stomato*"),"Crustacea",IF(J326="Precarida","Crustacea",IF(J326="Zoantharia","Cnidaria",IF(J326="Echiura","Annelida",IF(J326="Priapulida","Cephalorynchia",IF(J326="Mysida","Crustacea",IF(J326="Nebaliacea","Crustacea",IF(J326="Ctenophora","Radiata",IF(J326="Cheloniidae","Reptilia",IF(J326="Eggs","Animalia",IF(COUNTIF(J326,"*Bival*"),"Mollusca","Other"))))))))))))))))))))))))))))))))))))))))))))))))))))))))))))))))</f>
        <v>Mollusca</v>
      </c>
      <c r="J326" t="s">
        <v>72</v>
      </c>
      <c r="K326" t="s">
        <v>307</v>
      </c>
      <c r="L326">
        <v>12</v>
      </c>
      <c r="M326">
        <f t="shared" si="151"/>
        <v>0.12</v>
      </c>
      <c r="O326">
        <v>12</v>
      </c>
      <c r="P326">
        <v>4</v>
      </c>
      <c r="Q326">
        <f t="shared" si="152"/>
        <v>8</v>
      </c>
      <c r="R326">
        <v>170</v>
      </c>
      <c r="S326">
        <v>315</v>
      </c>
      <c r="T326" t="s">
        <v>772</v>
      </c>
    </row>
    <row r="327" spans="1:20" x14ac:dyDescent="0.35">
      <c r="A327" t="s">
        <v>779</v>
      </c>
      <c r="B327" t="s">
        <v>25</v>
      </c>
      <c r="C327" t="s">
        <v>62</v>
      </c>
      <c r="D327" t="s">
        <v>285</v>
      </c>
      <c r="E327" t="s">
        <v>286</v>
      </c>
      <c r="F327" t="s">
        <v>304</v>
      </c>
      <c r="G327" t="str">
        <f t="shared" si="150"/>
        <v>Epinephelus_spilotus</v>
      </c>
      <c r="H327" t="s">
        <v>305</v>
      </c>
      <c r="I327" t="str">
        <f t="shared" si="153"/>
        <v>Other</v>
      </c>
      <c r="J327" t="s">
        <v>126</v>
      </c>
      <c r="K327" t="s">
        <v>308</v>
      </c>
      <c r="L327">
        <v>37</v>
      </c>
      <c r="M327">
        <f t="shared" si="151"/>
        <v>0.37</v>
      </c>
      <c r="O327">
        <v>12</v>
      </c>
      <c r="P327">
        <v>4</v>
      </c>
      <c r="Q327">
        <f t="shared" si="152"/>
        <v>8</v>
      </c>
      <c r="R327">
        <v>170</v>
      </c>
      <c r="S327">
        <v>315</v>
      </c>
      <c r="T327" t="s">
        <v>772</v>
      </c>
    </row>
    <row r="328" spans="1:20" x14ac:dyDescent="0.35">
      <c r="A328" t="s">
        <v>779</v>
      </c>
      <c r="B328" t="s">
        <v>40</v>
      </c>
      <c r="C328" t="s">
        <v>62</v>
      </c>
      <c r="D328" t="s">
        <v>285</v>
      </c>
      <c r="E328" t="s">
        <v>309</v>
      </c>
      <c r="F328" t="s">
        <v>310</v>
      </c>
      <c r="G328" t="str">
        <f t="shared" si="150"/>
        <v>Variola_louti</v>
      </c>
      <c r="H328" t="str">
        <f>G328</f>
        <v>Variola_louti</v>
      </c>
      <c r="I328" t="str">
        <f t="shared" si="153"/>
        <v>Teleostei</v>
      </c>
      <c r="J328" t="s">
        <v>34</v>
      </c>
      <c r="K328" t="s">
        <v>311</v>
      </c>
      <c r="L328">
        <v>100</v>
      </c>
      <c r="M328">
        <f t="shared" si="151"/>
        <v>1</v>
      </c>
      <c r="O328">
        <v>2</v>
      </c>
      <c r="P328">
        <v>1</v>
      </c>
      <c r="Q328">
        <f t="shared" si="152"/>
        <v>1</v>
      </c>
      <c r="R328">
        <v>400</v>
      </c>
      <c r="S328">
        <v>400</v>
      </c>
      <c r="T328" t="s">
        <v>772</v>
      </c>
    </row>
    <row r="329" spans="1:20" x14ac:dyDescent="0.35">
      <c r="A329" t="s">
        <v>779</v>
      </c>
      <c r="B329" t="s">
        <v>312</v>
      </c>
      <c r="C329" t="s">
        <v>62</v>
      </c>
      <c r="D329" t="s">
        <v>285</v>
      </c>
      <c r="E329" t="s">
        <v>313</v>
      </c>
      <c r="F329" t="s">
        <v>314</v>
      </c>
      <c r="G329" t="str">
        <f t="shared" si="150"/>
        <v>Cephalopholis_urodelus</v>
      </c>
      <c r="H329" t="str">
        <f>G329</f>
        <v>Cephalopholis_urodelus</v>
      </c>
      <c r="I329" t="str">
        <f t="shared" si="153"/>
        <v>Teleostei</v>
      </c>
      <c r="J329" t="s">
        <v>34</v>
      </c>
      <c r="K329" t="s">
        <v>71</v>
      </c>
      <c r="L329">
        <v>42</v>
      </c>
      <c r="M329">
        <f t="shared" si="151"/>
        <v>0.42</v>
      </c>
      <c r="O329">
        <v>20</v>
      </c>
      <c r="P329">
        <v>7</v>
      </c>
      <c r="Q329">
        <f t="shared" si="152"/>
        <v>13</v>
      </c>
      <c r="R329">
        <v>65</v>
      </c>
      <c r="S329">
        <v>190</v>
      </c>
      <c r="T329" t="s">
        <v>772</v>
      </c>
    </row>
    <row r="330" spans="1:20" x14ac:dyDescent="0.35">
      <c r="A330" t="s">
        <v>779</v>
      </c>
      <c r="B330" t="s">
        <v>312</v>
      </c>
      <c r="C330" t="s">
        <v>62</v>
      </c>
      <c r="D330" t="s">
        <v>285</v>
      </c>
      <c r="E330" t="s">
        <v>313</v>
      </c>
      <c r="F330" t="s">
        <v>314</v>
      </c>
      <c r="G330" t="str">
        <f t="shared" ref="G330:G335" si="154">E330&amp;"_"&amp;F330</f>
        <v>Cephalopholis_urodelus</v>
      </c>
      <c r="H330" t="str">
        <f t="shared" ref="H330:H333" si="155">G330</f>
        <v>Cephalopholis_urodelus</v>
      </c>
      <c r="I330" t="str">
        <f t="shared" si="153"/>
        <v>Crustacea</v>
      </c>
      <c r="J330" t="s">
        <v>52</v>
      </c>
      <c r="K330" t="s">
        <v>86</v>
      </c>
      <c r="L330">
        <v>28</v>
      </c>
      <c r="M330">
        <f t="shared" si="151"/>
        <v>0.28000000000000003</v>
      </c>
      <c r="O330">
        <v>20</v>
      </c>
      <c r="P330">
        <v>7</v>
      </c>
      <c r="Q330">
        <f t="shared" ref="Q330:Q335" si="156">O330-P330</f>
        <v>13</v>
      </c>
      <c r="R330">
        <v>65</v>
      </c>
      <c r="S330">
        <v>190</v>
      </c>
      <c r="T330" t="s">
        <v>772</v>
      </c>
    </row>
    <row r="331" spans="1:20" x14ac:dyDescent="0.35">
      <c r="A331" t="s">
        <v>779</v>
      </c>
      <c r="B331" t="s">
        <v>312</v>
      </c>
      <c r="C331" t="s">
        <v>62</v>
      </c>
      <c r="D331" t="s">
        <v>285</v>
      </c>
      <c r="E331" t="s">
        <v>313</v>
      </c>
      <c r="F331" t="s">
        <v>314</v>
      </c>
      <c r="G331" t="str">
        <f t="shared" si="154"/>
        <v>Cephalopholis_urodelus</v>
      </c>
      <c r="H331" t="str">
        <f t="shared" si="155"/>
        <v>Cephalopholis_urodelus</v>
      </c>
      <c r="I331" t="str">
        <f t="shared" si="153"/>
        <v>Crustacea</v>
      </c>
      <c r="J331" t="s">
        <v>50</v>
      </c>
      <c r="K331" t="s">
        <v>81</v>
      </c>
      <c r="L331">
        <v>14</v>
      </c>
      <c r="M331">
        <f t="shared" si="151"/>
        <v>0.14000000000000001</v>
      </c>
      <c r="O331">
        <v>20</v>
      </c>
      <c r="P331">
        <v>7</v>
      </c>
      <c r="Q331">
        <f t="shared" si="156"/>
        <v>13</v>
      </c>
      <c r="R331">
        <v>65</v>
      </c>
      <c r="S331">
        <v>190</v>
      </c>
      <c r="T331" t="s">
        <v>772</v>
      </c>
    </row>
    <row r="332" spans="1:20" x14ac:dyDescent="0.35">
      <c r="A332" t="s">
        <v>779</v>
      </c>
      <c r="B332" t="s">
        <v>312</v>
      </c>
      <c r="C332" t="s">
        <v>62</v>
      </c>
      <c r="D332" t="s">
        <v>285</v>
      </c>
      <c r="E332" t="s">
        <v>313</v>
      </c>
      <c r="F332" t="s">
        <v>314</v>
      </c>
      <c r="G332" t="str">
        <f t="shared" si="154"/>
        <v>Cephalopholis_urodelus</v>
      </c>
      <c r="H332" t="str">
        <f t="shared" si="155"/>
        <v>Cephalopholis_urodelus</v>
      </c>
      <c r="I332" t="str">
        <f t="shared" si="153"/>
        <v>Crustacea</v>
      </c>
      <c r="J332" t="s">
        <v>50</v>
      </c>
      <c r="K332" t="s">
        <v>315</v>
      </c>
      <c r="L332">
        <v>7</v>
      </c>
      <c r="M332">
        <f t="shared" si="151"/>
        <v>7.0000000000000007E-2</v>
      </c>
      <c r="O332">
        <v>20</v>
      </c>
      <c r="P332">
        <v>7</v>
      </c>
      <c r="Q332">
        <f t="shared" si="156"/>
        <v>13</v>
      </c>
      <c r="R332">
        <v>65</v>
      </c>
      <c r="S332">
        <v>190</v>
      </c>
      <c r="T332" t="s">
        <v>772</v>
      </c>
    </row>
    <row r="333" spans="1:20" x14ac:dyDescent="0.35">
      <c r="A333" t="s">
        <v>779</v>
      </c>
      <c r="B333" t="s">
        <v>312</v>
      </c>
      <c r="C333" t="s">
        <v>62</v>
      </c>
      <c r="D333" t="s">
        <v>285</v>
      </c>
      <c r="E333" t="s">
        <v>313</v>
      </c>
      <c r="F333" t="s">
        <v>314</v>
      </c>
      <c r="G333" t="str">
        <f t="shared" si="154"/>
        <v>Cephalopholis_urodelus</v>
      </c>
      <c r="H333" t="str">
        <f t="shared" si="155"/>
        <v>Cephalopholis_urodelus</v>
      </c>
      <c r="I333" t="str">
        <f t="shared" si="153"/>
        <v>Other</v>
      </c>
      <c r="J333" t="s">
        <v>126</v>
      </c>
      <c r="K333" t="s">
        <v>126</v>
      </c>
      <c r="L333">
        <v>7</v>
      </c>
      <c r="M333">
        <f t="shared" si="151"/>
        <v>7.0000000000000007E-2</v>
      </c>
      <c r="O333">
        <v>20</v>
      </c>
      <c r="P333">
        <v>7</v>
      </c>
      <c r="Q333">
        <f t="shared" si="156"/>
        <v>13</v>
      </c>
      <c r="R333">
        <v>65</v>
      </c>
      <c r="S333">
        <v>190</v>
      </c>
      <c r="T333" t="s">
        <v>772</v>
      </c>
    </row>
    <row r="334" spans="1:20" x14ac:dyDescent="0.35">
      <c r="A334" t="s">
        <v>779</v>
      </c>
      <c r="B334" t="s">
        <v>25</v>
      </c>
      <c r="C334" t="s">
        <v>62</v>
      </c>
      <c r="D334" t="s">
        <v>285</v>
      </c>
      <c r="E334" t="s">
        <v>313</v>
      </c>
      <c r="F334" t="s">
        <v>316</v>
      </c>
      <c r="G334" t="str">
        <f t="shared" si="154"/>
        <v>Cephalopholis_miniatus</v>
      </c>
      <c r="H334" t="s">
        <v>317</v>
      </c>
      <c r="I334" t="s">
        <v>22</v>
      </c>
      <c r="J334" t="s">
        <v>22</v>
      </c>
      <c r="K334" t="s">
        <v>22</v>
      </c>
      <c r="L334" t="s">
        <v>22</v>
      </c>
      <c r="M334" t="e">
        <f t="shared" si="151"/>
        <v>#VALUE!</v>
      </c>
      <c r="O334">
        <v>1</v>
      </c>
      <c r="P334">
        <v>1</v>
      </c>
      <c r="Q334">
        <f t="shared" si="156"/>
        <v>0</v>
      </c>
      <c r="R334">
        <v>280</v>
      </c>
      <c r="S334">
        <v>280</v>
      </c>
      <c r="T334" t="s">
        <v>772</v>
      </c>
    </row>
    <row r="335" spans="1:20" x14ac:dyDescent="0.35">
      <c r="A335" t="s">
        <v>779</v>
      </c>
      <c r="B335" t="s">
        <v>121</v>
      </c>
      <c r="C335" t="s">
        <v>62</v>
      </c>
      <c r="D335" t="s">
        <v>285</v>
      </c>
      <c r="E335" t="s">
        <v>313</v>
      </c>
      <c r="F335" t="s">
        <v>318</v>
      </c>
      <c r="G335" t="str">
        <f t="shared" si="154"/>
        <v>Cephalopholis_argus</v>
      </c>
      <c r="H335" t="str">
        <f>G335</f>
        <v>Cephalopholis_argus</v>
      </c>
      <c r="I335" t="str">
        <f t="shared" si="153"/>
        <v>Crustacea</v>
      </c>
      <c r="J335" t="s">
        <v>52</v>
      </c>
      <c r="K335" t="s">
        <v>58</v>
      </c>
      <c r="L335">
        <v>33</v>
      </c>
      <c r="M335">
        <f t="shared" si="151"/>
        <v>0.33</v>
      </c>
      <c r="O335">
        <v>12</v>
      </c>
      <c r="P335">
        <v>8</v>
      </c>
      <c r="Q335">
        <f t="shared" si="156"/>
        <v>4</v>
      </c>
      <c r="R335">
        <v>130</v>
      </c>
      <c r="S335" s="2">
        <v>430</v>
      </c>
      <c r="T335" t="s">
        <v>772</v>
      </c>
    </row>
    <row r="336" spans="1:20" x14ac:dyDescent="0.35">
      <c r="A336" t="s">
        <v>779</v>
      </c>
      <c r="B336" t="s">
        <v>121</v>
      </c>
      <c r="C336" t="s">
        <v>62</v>
      </c>
      <c r="D336" t="s">
        <v>285</v>
      </c>
      <c r="E336" t="s">
        <v>313</v>
      </c>
      <c r="F336" t="s">
        <v>318</v>
      </c>
      <c r="G336" t="str">
        <f t="shared" ref="G336:G341" si="157">E336&amp;"_"&amp;F336</f>
        <v>Cephalopholis_argus</v>
      </c>
      <c r="H336" t="str">
        <f t="shared" ref="H336:H344" si="158">G336</f>
        <v>Cephalopholis_argus</v>
      </c>
      <c r="I336" t="str">
        <f t="shared" si="153"/>
        <v>Crustacea</v>
      </c>
      <c r="J336" t="s">
        <v>41</v>
      </c>
      <c r="K336" t="s">
        <v>59</v>
      </c>
      <c r="L336">
        <v>11</v>
      </c>
      <c r="M336">
        <f t="shared" si="151"/>
        <v>0.11</v>
      </c>
      <c r="O336">
        <v>12</v>
      </c>
      <c r="P336">
        <v>8</v>
      </c>
      <c r="Q336">
        <f t="shared" ref="Q336:Q341" si="159">O336-P336</f>
        <v>4</v>
      </c>
      <c r="R336">
        <v>130</v>
      </c>
      <c r="S336" s="2">
        <v>430</v>
      </c>
      <c r="T336" t="s">
        <v>772</v>
      </c>
    </row>
    <row r="337" spans="1:20" x14ac:dyDescent="0.35">
      <c r="A337" t="s">
        <v>779</v>
      </c>
      <c r="B337" t="s">
        <v>121</v>
      </c>
      <c r="C337" t="s">
        <v>62</v>
      </c>
      <c r="D337" t="s">
        <v>285</v>
      </c>
      <c r="E337" t="s">
        <v>313</v>
      </c>
      <c r="F337" t="s">
        <v>318</v>
      </c>
      <c r="G337" t="str">
        <f t="shared" si="157"/>
        <v>Cephalopholis_argus</v>
      </c>
      <c r="H337" t="str">
        <f t="shared" si="158"/>
        <v>Cephalopholis_argus</v>
      </c>
      <c r="I337" t="str">
        <f t="shared" si="153"/>
        <v>Teleostei</v>
      </c>
      <c r="J337" t="s">
        <v>34</v>
      </c>
      <c r="K337" t="s">
        <v>319</v>
      </c>
      <c r="L337">
        <v>11</v>
      </c>
      <c r="M337">
        <f t="shared" si="151"/>
        <v>0.11</v>
      </c>
      <c r="O337">
        <v>12</v>
      </c>
      <c r="P337">
        <v>8</v>
      </c>
      <c r="Q337">
        <f t="shared" si="159"/>
        <v>4</v>
      </c>
      <c r="R337">
        <v>130</v>
      </c>
      <c r="S337" s="2">
        <v>430</v>
      </c>
      <c r="T337" t="s">
        <v>772</v>
      </c>
    </row>
    <row r="338" spans="1:20" x14ac:dyDescent="0.35">
      <c r="A338" t="s">
        <v>779</v>
      </c>
      <c r="B338" t="s">
        <v>121</v>
      </c>
      <c r="C338" t="s">
        <v>62</v>
      </c>
      <c r="D338" t="s">
        <v>285</v>
      </c>
      <c r="E338" t="s">
        <v>313</v>
      </c>
      <c r="F338" t="s">
        <v>318</v>
      </c>
      <c r="G338" t="str">
        <f t="shared" si="157"/>
        <v>Cephalopholis_argus</v>
      </c>
      <c r="H338" t="str">
        <f t="shared" si="158"/>
        <v>Cephalopholis_argus</v>
      </c>
      <c r="I338" t="str">
        <f t="shared" si="153"/>
        <v>Teleostei</v>
      </c>
      <c r="J338" t="s">
        <v>34</v>
      </c>
      <c r="K338" t="s">
        <v>320</v>
      </c>
      <c r="L338">
        <v>11</v>
      </c>
      <c r="M338">
        <f t="shared" si="151"/>
        <v>0.11</v>
      </c>
      <c r="O338">
        <v>12</v>
      </c>
      <c r="P338">
        <v>8</v>
      </c>
      <c r="Q338">
        <f t="shared" si="159"/>
        <v>4</v>
      </c>
      <c r="R338">
        <v>130</v>
      </c>
      <c r="S338" s="2">
        <v>430</v>
      </c>
      <c r="T338" t="s">
        <v>772</v>
      </c>
    </row>
    <row r="339" spans="1:20" x14ac:dyDescent="0.35">
      <c r="A339" t="s">
        <v>779</v>
      </c>
      <c r="B339" t="s">
        <v>121</v>
      </c>
      <c r="C339" t="s">
        <v>62</v>
      </c>
      <c r="D339" t="s">
        <v>285</v>
      </c>
      <c r="E339" t="s">
        <v>313</v>
      </c>
      <c r="F339" t="s">
        <v>318</v>
      </c>
      <c r="G339" t="str">
        <f t="shared" si="157"/>
        <v>Cephalopholis_argus</v>
      </c>
      <c r="H339" t="str">
        <f t="shared" si="158"/>
        <v>Cephalopholis_argus</v>
      </c>
      <c r="I339" t="str">
        <f t="shared" si="153"/>
        <v>Teleostei</v>
      </c>
      <c r="J339" t="s">
        <v>34</v>
      </c>
      <c r="K339" t="s">
        <v>71</v>
      </c>
      <c r="L339">
        <v>22</v>
      </c>
      <c r="M339">
        <f t="shared" si="151"/>
        <v>0.22</v>
      </c>
      <c r="O339">
        <v>12</v>
      </c>
      <c r="P339">
        <v>8</v>
      </c>
      <c r="Q339">
        <f t="shared" si="159"/>
        <v>4</v>
      </c>
      <c r="R339">
        <v>130</v>
      </c>
      <c r="S339" s="2">
        <v>430</v>
      </c>
      <c r="T339" t="s">
        <v>772</v>
      </c>
    </row>
    <row r="340" spans="1:20" x14ac:dyDescent="0.35">
      <c r="A340" t="s">
        <v>779</v>
      </c>
      <c r="B340" t="s">
        <v>121</v>
      </c>
      <c r="C340" t="s">
        <v>62</v>
      </c>
      <c r="D340" t="s">
        <v>285</v>
      </c>
      <c r="E340" t="s">
        <v>313</v>
      </c>
      <c r="F340" t="s">
        <v>318</v>
      </c>
      <c r="G340" t="str">
        <f t="shared" si="157"/>
        <v>Cephalopholis_argus</v>
      </c>
      <c r="H340" t="str">
        <f t="shared" si="158"/>
        <v>Cephalopholis_argus</v>
      </c>
      <c r="I340" t="str">
        <f t="shared" si="153"/>
        <v>Annelida</v>
      </c>
      <c r="J340" t="s">
        <v>49</v>
      </c>
      <c r="K340" t="s">
        <v>49</v>
      </c>
      <c r="L340">
        <v>11</v>
      </c>
      <c r="M340">
        <f t="shared" si="151"/>
        <v>0.11</v>
      </c>
      <c r="O340">
        <v>12</v>
      </c>
      <c r="P340">
        <v>8</v>
      </c>
      <c r="Q340">
        <f t="shared" si="159"/>
        <v>4</v>
      </c>
      <c r="R340">
        <v>130</v>
      </c>
      <c r="S340" s="2">
        <v>430</v>
      </c>
      <c r="T340" t="s">
        <v>772</v>
      </c>
    </row>
    <row r="341" spans="1:20" x14ac:dyDescent="0.35">
      <c r="A341" t="s">
        <v>779</v>
      </c>
      <c r="B341" t="s">
        <v>25</v>
      </c>
      <c r="C341" t="s">
        <v>62</v>
      </c>
      <c r="D341" t="s">
        <v>285</v>
      </c>
      <c r="E341" t="s">
        <v>321</v>
      </c>
      <c r="F341" t="s">
        <v>322</v>
      </c>
      <c r="G341" t="str">
        <f t="shared" si="157"/>
        <v>Anyperodon_leucogrammicus</v>
      </c>
      <c r="H341" t="str">
        <f t="shared" si="158"/>
        <v>Anyperodon_leucogrammicus</v>
      </c>
      <c r="I341" t="str">
        <f t="shared" si="153"/>
        <v>Teleostei</v>
      </c>
      <c r="J341" t="s">
        <v>34</v>
      </c>
      <c r="K341" t="s">
        <v>71</v>
      </c>
      <c r="L341">
        <v>33</v>
      </c>
      <c r="M341">
        <f t="shared" si="151"/>
        <v>0.33</v>
      </c>
      <c r="O341">
        <v>5</v>
      </c>
      <c r="P341">
        <v>2</v>
      </c>
      <c r="Q341">
        <f t="shared" si="159"/>
        <v>3</v>
      </c>
      <c r="R341">
        <v>230</v>
      </c>
      <c r="S341">
        <v>350</v>
      </c>
      <c r="T341" t="s">
        <v>772</v>
      </c>
    </row>
    <row r="342" spans="1:20" x14ac:dyDescent="0.35">
      <c r="A342" t="s">
        <v>779</v>
      </c>
      <c r="B342" t="s">
        <v>25</v>
      </c>
      <c r="C342" t="s">
        <v>62</v>
      </c>
      <c r="D342" t="s">
        <v>285</v>
      </c>
      <c r="E342" t="s">
        <v>321</v>
      </c>
      <c r="F342" t="s">
        <v>322</v>
      </c>
      <c r="G342" t="str">
        <f t="shared" ref="G342:G345" si="160">E342&amp;"_"&amp;F342</f>
        <v>Anyperodon_leucogrammicus</v>
      </c>
      <c r="H342" t="str">
        <f t="shared" si="158"/>
        <v>Anyperodon_leucogrammicus</v>
      </c>
      <c r="I342" t="str">
        <f t="shared" si="153"/>
        <v>Teleostei</v>
      </c>
      <c r="J342" t="s">
        <v>34</v>
      </c>
      <c r="K342" t="s">
        <v>320</v>
      </c>
      <c r="L342">
        <v>33</v>
      </c>
      <c r="M342">
        <f t="shared" si="151"/>
        <v>0.33</v>
      </c>
      <c r="O342">
        <v>5</v>
      </c>
      <c r="P342">
        <v>2</v>
      </c>
      <c r="Q342">
        <f t="shared" ref="Q342:Q345" si="161">O342-P342</f>
        <v>3</v>
      </c>
      <c r="R342">
        <v>230</v>
      </c>
      <c r="S342">
        <v>350</v>
      </c>
      <c r="T342" t="s">
        <v>772</v>
      </c>
    </row>
    <row r="343" spans="1:20" x14ac:dyDescent="0.35">
      <c r="A343" t="s">
        <v>779</v>
      </c>
      <c r="B343" t="s">
        <v>25</v>
      </c>
      <c r="C343" t="s">
        <v>62</v>
      </c>
      <c r="D343" t="s">
        <v>285</v>
      </c>
      <c r="E343" t="s">
        <v>321</v>
      </c>
      <c r="F343" t="s">
        <v>322</v>
      </c>
      <c r="G343" t="str">
        <f t="shared" si="160"/>
        <v>Anyperodon_leucogrammicus</v>
      </c>
      <c r="H343" t="str">
        <f t="shared" si="158"/>
        <v>Anyperodon_leucogrammicus</v>
      </c>
      <c r="I343" t="str">
        <f t="shared" si="153"/>
        <v>Protozoa</v>
      </c>
      <c r="J343" t="s">
        <v>61</v>
      </c>
      <c r="K343" t="s">
        <v>60</v>
      </c>
      <c r="L343">
        <v>33</v>
      </c>
      <c r="M343">
        <f t="shared" si="151"/>
        <v>0.33</v>
      </c>
      <c r="O343">
        <v>5</v>
      </c>
      <c r="P343">
        <v>2</v>
      </c>
      <c r="Q343">
        <f t="shared" si="161"/>
        <v>3</v>
      </c>
      <c r="R343">
        <v>230</v>
      </c>
      <c r="S343">
        <v>350</v>
      </c>
      <c r="T343" t="s">
        <v>772</v>
      </c>
    </row>
    <row r="344" spans="1:20" x14ac:dyDescent="0.35">
      <c r="A344" t="s">
        <v>779</v>
      </c>
      <c r="B344" t="s">
        <v>25</v>
      </c>
      <c r="C344" t="s">
        <v>62</v>
      </c>
      <c r="D344" t="s">
        <v>285</v>
      </c>
      <c r="E344" t="s">
        <v>323</v>
      </c>
      <c r="F344" t="s">
        <v>324</v>
      </c>
      <c r="G344" t="str">
        <f t="shared" si="160"/>
        <v>Plectropomus_truncatus</v>
      </c>
      <c r="H344" t="str">
        <f t="shared" si="158"/>
        <v>Plectropomus_truncatus</v>
      </c>
      <c r="I344" t="str">
        <f t="shared" si="153"/>
        <v>Teleostei</v>
      </c>
      <c r="J344" t="s">
        <v>34</v>
      </c>
      <c r="K344" t="s">
        <v>325</v>
      </c>
      <c r="L344">
        <v>100</v>
      </c>
      <c r="M344">
        <f t="shared" si="151"/>
        <v>1</v>
      </c>
      <c r="O344">
        <v>3</v>
      </c>
      <c r="P344">
        <v>2</v>
      </c>
      <c r="Q344">
        <f t="shared" si="161"/>
        <v>1</v>
      </c>
      <c r="R344">
        <v>295</v>
      </c>
      <c r="S344">
        <v>600</v>
      </c>
      <c r="T344" t="s">
        <v>772</v>
      </c>
    </row>
    <row r="345" spans="1:20" x14ac:dyDescent="0.35">
      <c r="A345" t="s">
        <v>779</v>
      </c>
      <c r="B345" t="s">
        <v>93</v>
      </c>
      <c r="C345" t="s">
        <v>62</v>
      </c>
      <c r="D345" t="s">
        <v>342</v>
      </c>
      <c r="E345" t="s">
        <v>327</v>
      </c>
      <c r="F345" t="s">
        <v>328</v>
      </c>
      <c r="G345" t="str">
        <f t="shared" si="160"/>
        <v>Plesiops_melas</v>
      </c>
      <c r="H345" t="s">
        <v>331</v>
      </c>
      <c r="I345" t="str">
        <f t="shared" si="153"/>
        <v>Crustacea</v>
      </c>
      <c r="J345" t="s">
        <v>50</v>
      </c>
      <c r="K345" t="s">
        <v>90</v>
      </c>
      <c r="L345">
        <v>33</v>
      </c>
      <c r="M345">
        <f t="shared" si="151"/>
        <v>0.33</v>
      </c>
      <c r="O345">
        <v>16</v>
      </c>
      <c r="P345">
        <v>1</v>
      </c>
      <c r="Q345">
        <f t="shared" si="161"/>
        <v>15</v>
      </c>
      <c r="R345">
        <v>36</v>
      </c>
      <c r="S345">
        <v>58</v>
      </c>
      <c r="T345" t="s">
        <v>772</v>
      </c>
    </row>
    <row r="346" spans="1:20" x14ac:dyDescent="0.35">
      <c r="A346" t="s">
        <v>779</v>
      </c>
      <c r="B346" t="s">
        <v>93</v>
      </c>
      <c r="C346" t="s">
        <v>62</v>
      </c>
      <c r="D346" t="s">
        <v>342</v>
      </c>
      <c r="E346" t="s">
        <v>327</v>
      </c>
      <c r="F346" t="s">
        <v>328</v>
      </c>
      <c r="G346" t="str">
        <f t="shared" ref="G346:G354" si="162">E346&amp;"_"&amp;F346</f>
        <v>Plesiops_melas</v>
      </c>
      <c r="H346" t="s">
        <v>331</v>
      </c>
      <c r="I346" t="str">
        <f t="shared" si="153"/>
        <v>Crustacea</v>
      </c>
      <c r="J346" t="s">
        <v>329</v>
      </c>
      <c r="K346" t="s">
        <v>329</v>
      </c>
      <c r="L346">
        <v>13</v>
      </c>
      <c r="M346">
        <f t="shared" si="151"/>
        <v>0.13</v>
      </c>
      <c r="O346">
        <v>16</v>
      </c>
      <c r="P346">
        <v>1</v>
      </c>
      <c r="Q346">
        <f t="shared" ref="Q346:Q353" si="163">O346-P346</f>
        <v>15</v>
      </c>
      <c r="R346">
        <v>36</v>
      </c>
      <c r="S346">
        <v>58</v>
      </c>
      <c r="T346" t="s">
        <v>772</v>
      </c>
    </row>
    <row r="347" spans="1:20" x14ac:dyDescent="0.35">
      <c r="A347" t="s">
        <v>779</v>
      </c>
      <c r="B347" t="s">
        <v>93</v>
      </c>
      <c r="C347" t="s">
        <v>62</v>
      </c>
      <c r="D347" t="s">
        <v>342</v>
      </c>
      <c r="E347" t="s">
        <v>327</v>
      </c>
      <c r="F347" t="s">
        <v>328</v>
      </c>
      <c r="G347" t="str">
        <f t="shared" si="162"/>
        <v>Plesiops_melas</v>
      </c>
      <c r="H347" t="s">
        <v>331</v>
      </c>
      <c r="I347" t="str">
        <f t="shared" si="153"/>
        <v>Crustacea</v>
      </c>
      <c r="J347" t="s">
        <v>50</v>
      </c>
      <c r="K347" t="s">
        <v>81</v>
      </c>
      <c r="L347">
        <v>6</v>
      </c>
      <c r="M347">
        <f t="shared" si="151"/>
        <v>0.06</v>
      </c>
      <c r="O347">
        <v>16</v>
      </c>
      <c r="P347">
        <v>1</v>
      </c>
      <c r="Q347">
        <f t="shared" si="163"/>
        <v>15</v>
      </c>
      <c r="R347">
        <v>36</v>
      </c>
      <c r="S347">
        <v>58</v>
      </c>
      <c r="T347" t="s">
        <v>772</v>
      </c>
    </row>
    <row r="348" spans="1:20" x14ac:dyDescent="0.35">
      <c r="A348" t="s">
        <v>779</v>
      </c>
      <c r="B348" t="s">
        <v>93</v>
      </c>
      <c r="C348" t="s">
        <v>62</v>
      </c>
      <c r="D348" t="s">
        <v>342</v>
      </c>
      <c r="E348" t="s">
        <v>327</v>
      </c>
      <c r="F348" t="s">
        <v>328</v>
      </c>
      <c r="G348" t="str">
        <f t="shared" si="162"/>
        <v>Plesiops_melas</v>
      </c>
      <c r="H348" t="s">
        <v>331</v>
      </c>
      <c r="I348" t="str">
        <f t="shared" si="153"/>
        <v>Crustacea</v>
      </c>
      <c r="J348" t="s">
        <v>52</v>
      </c>
      <c r="K348" t="s">
        <v>52</v>
      </c>
      <c r="L348">
        <v>6</v>
      </c>
      <c r="M348">
        <f t="shared" si="151"/>
        <v>0.06</v>
      </c>
      <c r="O348">
        <v>16</v>
      </c>
      <c r="P348">
        <v>1</v>
      </c>
      <c r="Q348">
        <f t="shared" si="163"/>
        <v>15</v>
      </c>
      <c r="R348">
        <v>36</v>
      </c>
      <c r="S348">
        <v>58</v>
      </c>
      <c r="T348" t="s">
        <v>772</v>
      </c>
    </row>
    <row r="349" spans="1:20" x14ac:dyDescent="0.35">
      <c r="A349" t="s">
        <v>779</v>
      </c>
      <c r="B349" t="s">
        <v>93</v>
      </c>
      <c r="C349" t="s">
        <v>62</v>
      </c>
      <c r="D349" t="s">
        <v>342</v>
      </c>
      <c r="E349" t="s">
        <v>327</v>
      </c>
      <c r="F349" t="s">
        <v>328</v>
      </c>
      <c r="G349" t="str">
        <f t="shared" si="162"/>
        <v>Plesiops_melas</v>
      </c>
      <c r="H349" t="s">
        <v>331</v>
      </c>
      <c r="I349" t="str">
        <f t="shared" si="153"/>
        <v>Crustacea</v>
      </c>
      <c r="J349" t="s">
        <v>52</v>
      </c>
      <c r="K349" t="s">
        <v>86</v>
      </c>
      <c r="L349">
        <v>6</v>
      </c>
      <c r="M349">
        <f t="shared" si="151"/>
        <v>0.06</v>
      </c>
      <c r="O349">
        <v>16</v>
      </c>
      <c r="P349">
        <v>1</v>
      </c>
      <c r="Q349">
        <f t="shared" si="163"/>
        <v>15</v>
      </c>
      <c r="R349">
        <v>36</v>
      </c>
      <c r="S349">
        <v>58</v>
      </c>
      <c r="T349" t="s">
        <v>772</v>
      </c>
    </row>
    <row r="350" spans="1:20" x14ac:dyDescent="0.35">
      <c r="A350" t="s">
        <v>779</v>
      </c>
      <c r="B350" t="s">
        <v>93</v>
      </c>
      <c r="C350" t="s">
        <v>62</v>
      </c>
      <c r="D350" t="s">
        <v>342</v>
      </c>
      <c r="E350" t="s">
        <v>327</v>
      </c>
      <c r="F350" t="s">
        <v>328</v>
      </c>
      <c r="G350" t="str">
        <f t="shared" si="162"/>
        <v>Plesiops_melas</v>
      </c>
      <c r="H350" t="s">
        <v>331</v>
      </c>
      <c r="I350" t="str">
        <f t="shared" si="153"/>
        <v>Teleostei</v>
      </c>
      <c r="J350" t="s">
        <v>34</v>
      </c>
      <c r="K350" t="s">
        <v>71</v>
      </c>
      <c r="L350">
        <v>20</v>
      </c>
      <c r="M350">
        <f t="shared" si="151"/>
        <v>0.2</v>
      </c>
      <c r="O350">
        <v>16</v>
      </c>
      <c r="P350">
        <v>1</v>
      </c>
      <c r="Q350">
        <f t="shared" si="163"/>
        <v>15</v>
      </c>
      <c r="R350">
        <v>36</v>
      </c>
      <c r="S350">
        <v>58</v>
      </c>
      <c r="T350" t="s">
        <v>772</v>
      </c>
    </row>
    <row r="351" spans="1:20" x14ac:dyDescent="0.35">
      <c r="A351" t="s">
        <v>779</v>
      </c>
      <c r="B351" t="s">
        <v>93</v>
      </c>
      <c r="C351" t="s">
        <v>62</v>
      </c>
      <c r="D351" t="s">
        <v>342</v>
      </c>
      <c r="E351" t="s">
        <v>327</v>
      </c>
      <c r="F351" t="s">
        <v>328</v>
      </c>
      <c r="G351" t="str">
        <f t="shared" si="162"/>
        <v>Plesiops_melas</v>
      </c>
      <c r="H351" t="s">
        <v>331</v>
      </c>
      <c r="I351" t="str">
        <f t="shared" si="153"/>
        <v>Teleostei</v>
      </c>
      <c r="J351" t="s">
        <v>34</v>
      </c>
      <c r="K351" t="s">
        <v>266</v>
      </c>
      <c r="L351">
        <v>13</v>
      </c>
      <c r="M351">
        <f t="shared" si="151"/>
        <v>0.13</v>
      </c>
      <c r="O351">
        <v>16</v>
      </c>
      <c r="P351">
        <v>1</v>
      </c>
      <c r="Q351">
        <f t="shared" si="163"/>
        <v>15</v>
      </c>
      <c r="R351">
        <v>36</v>
      </c>
      <c r="S351">
        <v>58</v>
      </c>
      <c r="T351" t="s">
        <v>772</v>
      </c>
    </row>
    <row r="352" spans="1:20" x14ac:dyDescent="0.35">
      <c r="A352" t="s">
        <v>779</v>
      </c>
      <c r="B352" t="s">
        <v>93</v>
      </c>
      <c r="C352" t="s">
        <v>62</v>
      </c>
      <c r="D352" t="s">
        <v>342</v>
      </c>
      <c r="E352" t="s">
        <v>327</v>
      </c>
      <c r="F352" t="s">
        <v>328</v>
      </c>
      <c r="G352" t="str">
        <f t="shared" si="162"/>
        <v>Plesiops_melas</v>
      </c>
      <c r="H352" t="s">
        <v>331</v>
      </c>
      <c r="I352" t="str">
        <f t="shared" si="153"/>
        <v>Mollusca</v>
      </c>
      <c r="J352" t="s">
        <v>147</v>
      </c>
      <c r="K352" t="s">
        <v>330</v>
      </c>
      <c r="L352">
        <v>20</v>
      </c>
      <c r="M352">
        <f t="shared" si="151"/>
        <v>0.2</v>
      </c>
      <c r="O352">
        <v>16</v>
      </c>
      <c r="P352">
        <v>1</v>
      </c>
      <c r="Q352">
        <f t="shared" si="163"/>
        <v>15</v>
      </c>
      <c r="R352">
        <v>36</v>
      </c>
      <c r="S352">
        <v>58</v>
      </c>
      <c r="T352" t="s">
        <v>772</v>
      </c>
    </row>
    <row r="353" spans="1:20" x14ac:dyDescent="0.35">
      <c r="A353" t="s">
        <v>779</v>
      </c>
      <c r="B353" t="s">
        <v>93</v>
      </c>
      <c r="C353" t="s">
        <v>62</v>
      </c>
      <c r="D353" t="s">
        <v>342</v>
      </c>
      <c r="E353" t="s">
        <v>327</v>
      </c>
      <c r="F353" t="s">
        <v>328</v>
      </c>
      <c r="G353" t="str">
        <f t="shared" si="162"/>
        <v>Plesiops_melas</v>
      </c>
      <c r="H353" t="s">
        <v>331</v>
      </c>
      <c r="I353" t="str">
        <f t="shared" si="153"/>
        <v>Other</v>
      </c>
      <c r="J353" t="s">
        <v>126</v>
      </c>
      <c r="K353" t="s">
        <v>126</v>
      </c>
      <c r="L353">
        <v>6</v>
      </c>
      <c r="M353">
        <f t="shared" si="151"/>
        <v>0.06</v>
      </c>
      <c r="O353">
        <v>16</v>
      </c>
      <c r="P353">
        <v>1</v>
      </c>
      <c r="Q353">
        <f t="shared" si="163"/>
        <v>15</v>
      </c>
      <c r="R353">
        <v>36</v>
      </c>
      <c r="S353">
        <v>58</v>
      </c>
      <c r="T353" t="s">
        <v>772</v>
      </c>
    </row>
    <row r="354" spans="1:20" x14ac:dyDescent="0.35">
      <c r="A354" t="s">
        <v>779</v>
      </c>
      <c r="B354" t="s">
        <v>53</v>
      </c>
      <c r="C354" t="s">
        <v>62</v>
      </c>
      <c r="D354" t="s">
        <v>342</v>
      </c>
      <c r="E354" t="s">
        <v>327</v>
      </c>
      <c r="F354" t="s">
        <v>332</v>
      </c>
      <c r="G354" t="str">
        <f t="shared" si="162"/>
        <v>Plesiops_nigricans</v>
      </c>
      <c r="H354" t="str">
        <f>G354</f>
        <v>Plesiops_nigricans</v>
      </c>
      <c r="I354" t="str">
        <f t="shared" si="153"/>
        <v>Crustacea</v>
      </c>
      <c r="J354" t="s">
        <v>50</v>
      </c>
      <c r="K354" t="s">
        <v>90</v>
      </c>
      <c r="L354">
        <v>50</v>
      </c>
      <c r="M354">
        <f t="shared" si="151"/>
        <v>0.5</v>
      </c>
      <c r="O354">
        <v>6</v>
      </c>
      <c r="P354">
        <v>0</v>
      </c>
      <c r="Q354">
        <f>O354-P354</f>
        <v>6</v>
      </c>
      <c r="R354">
        <v>74</v>
      </c>
      <c r="S354">
        <v>119</v>
      </c>
      <c r="T354" t="s">
        <v>772</v>
      </c>
    </row>
    <row r="355" spans="1:20" x14ac:dyDescent="0.35">
      <c r="A355" t="s">
        <v>779</v>
      </c>
      <c r="B355" t="s">
        <v>53</v>
      </c>
      <c r="C355" t="s">
        <v>62</v>
      </c>
      <c r="D355" t="s">
        <v>342</v>
      </c>
      <c r="E355" t="s">
        <v>327</v>
      </c>
      <c r="F355" t="s">
        <v>332</v>
      </c>
      <c r="G355" t="str">
        <f t="shared" ref="G355:G364" si="164">E355&amp;"_"&amp;F355</f>
        <v>Plesiops_nigricans</v>
      </c>
      <c r="H355" t="str">
        <f t="shared" ref="H355:H393" si="165">G355</f>
        <v>Plesiops_nigricans</v>
      </c>
      <c r="I355" t="str">
        <f t="shared" si="153"/>
        <v>Crustacea</v>
      </c>
      <c r="J355" t="s">
        <v>50</v>
      </c>
      <c r="K355" t="s">
        <v>333</v>
      </c>
      <c r="L355">
        <v>17</v>
      </c>
      <c r="M355">
        <f t="shared" si="151"/>
        <v>0.17</v>
      </c>
      <c r="O355">
        <v>6</v>
      </c>
      <c r="P355">
        <v>0</v>
      </c>
      <c r="Q355">
        <f t="shared" ref="Q355:Q364" si="166">O355-P355</f>
        <v>6</v>
      </c>
      <c r="R355">
        <v>74</v>
      </c>
      <c r="S355">
        <v>119</v>
      </c>
      <c r="T355" t="s">
        <v>772</v>
      </c>
    </row>
    <row r="356" spans="1:20" x14ac:dyDescent="0.35">
      <c r="A356" t="s">
        <v>779</v>
      </c>
      <c r="B356" t="s">
        <v>53</v>
      </c>
      <c r="C356" t="s">
        <v>62</v>
      </c>
      <c r="D356" t="s">
        <v>342</v>
      </c>
      <c r="E356" t="s">
        <v>327</v>
      </c>
      <c r="F356" t="s">
        <v>332</v>
      </c>
      <c r="G356" t="str">
        <f t="shared" si="164"/>
        <v>Plesiops_nigricans</v>
      </c>
      <c r="H356" t="str">
        <f t="shared" si="165"/>
        <v>Plesiops_nigricans</v>
      </c>
      <c r="I356" t="str">
        <f t="shared" si="153"/>
        <v>Crustacea</v>
      </c>
      <c r="J356" t="s">
        <v>50</v>
      </c>
      <c r="K356" t="s">
        <v>81</v>
      </c>
      <c r="L356">
        <v>17</v>
      </c>
      <c r="M356">
        <f t="shared" si="151"/>
        <v>0.17</v>
      </c>
      <c r="O356">
        <v>6</v>
      </c>
      <c r="P356">
        <v>0</v>
      </c>
      <c r="Q356">
        <f t="shared" si="166"/>
        <v>6</v>
      </c>
      <c r="R356">
        <v>74</v>
      </c>
      <c r="S356">
        <v>119</v>
      </c>
      <c r="T356" t="s">
        <v>772</v>
      </c>
    </row>
    <row r="357" spans="1:20" x14ac:dyDescent="0.35">
      <c r="A357" t="s">
        <v>779</v>
      </c>
      <c r="B357" t="s">
        <v>53</v>
      </c>
      <c r="C357" t="s">
        <v>62</v>
      </c>
      <c r="D357" t="s">
        <v>342</v>
      </c>
      <c r="E357" t="s">
        <v>327</v>
      </c>
      <c r="F357" t="s">
        <v>332</v>
      </c>
      <c r="G357" t="str">
        <f t="shared" si="164"/>
        <v>Plesiops_nigricans</v>
      </c>
      <c r="H357" t="str">
        <f t="shared" si="165"/>
        <v>Plesiops_nigricans</v>
      </c>
      <c r="I357" t="str">
        <f t="shared" si="153"/>
        <v>Crustacea</v>
      </c>
      <c r="J357" t="s">
        <v>329</v>
      </c>
      <c r="K357" t="s">
        <v>334</v>
      </c>
      <c r="L357">
        <v>17</v>
      </c>
      <c r="M357">
        <f t="shared" si="151"/>
        <v>0.17</v>
      </c>
      <c r="O357">
        <v>6</v>
      </c>
      <c r="P357">
        <v>0</v>
      </c>
      <c r="Q357">
        <f t="shared" si="166"/>
        <v>6</v>
      </c>
      <c r="R357">
        <v>74</v>
      </c>
      <c r="S357">
        <v>119</v>
      </c>
      <c r="T357" t="s">
        <v>772</v>
      </c>
    </row>
    <row r="358" spans="1:20" x14ac:dyDescent="0.35">
      <c r="A358" t="s">
        <v>779</v>
      </c>
      <c r="B358" t="s">
        <v>53</v>
      </c>
      <c r="C358" t="s">
        <v>62</v>
      </c>
      <c r="D358" t="s">
        <v>342</v>
      </c>
      <c r="E358" t="s">
        <v>327</v>
      </c>
      <c r="F358" t="s">
        <v>332</v>
      </c>
      <c r="G358" t="str">
        <f t="shared" si="164"/>
        <v>Plesiops_nigricans</v>
      </c>
      <c r="H358" t="str">
        <f t="shared" si="165"/>
        <v>Plesiops_nigricans</v>
      </c>
      <c r="I358" t="str">
        <f t="shared" si="153"/>
        <v>Crustacea</v>
      </c>
      <c r="J358" t="s">
        <v>329</v>
      </c>
      <c r="K358" t="s">
        <v>337</v>
      </c>
      <c r="L358">
        <v>17</v>
      </c>
      <c r="M358">
        <f t="shared" si="151"/>
        <v>0.17</v>
      </c>
      <c r="O358">
        <v>6</v>
      </c>
      <c r="P358">
        <v>0</v>
      </c>
      <c r="Q358">
        <f t="shared" si="166"/>
        <v>6</v>
      </c>
      <c r="R358">
        <v>74</v>
      </c>
      <c r="S358">
        <v>119</v>
      </c>
      <c r="T358" t="s">
        <v>772</v>
      </c>
    </row>
    <row r="359" spans="1:20" x14ac:dyDescent="0.35">
      <c r="A359" t="s">
        <v>779</v>
      </c>
      <c r="B359" t="s">
        <v>53</v>
      </c>
      <c r="C359" t="s">
        <v>62</v>
      </c>
      <c r="D359" t="s">
        <v>342</v>
      </c>
      <c r="E359" t="s">
        <v>327</v>
      </c>
      <c r="F359" t="s">
        <v>332</v>
      </c>
      <c r="G359" t="str">
        <f t="shared" si="164"/>
        <v>Plesiops_nigricans</v>
      </c>
      <c r="H359" t="str">
        <f t="shared" si="165"/>
        <v>Plesiops_nigricans</v>
      </c>
      <c r="I359" t="s">
        <v>41</v>
      </c>
      <c r="J359" t="s">
        <v>162</v>
      </c>
      <c r="K359" t="s">
        <v>161</v>
      </c>
      <c r="L359">
        <v>17</v>
      </c>
      <c r="M359">
        <f t="shared" si="151"/>
        <v>0.17</v>
      </c>
      <c r="O359">
        <v>6</v>
      </c>
      <c r="P359">
        <v>0</v>
      </c>
      <c r="Q359">
        <f t="shared" si="166"/>
        <v>6</v>
      </c>
      <c r="R359">
        <v>74</v>
      </c>
      <c r="S359">
        <v>119</v>
      </c>
      <c r="T359" t="s">
        <v>772</v>
      </c>
    </row>
    <row r="360" spans="1:20" x14ac:dyDescent="0.35">
      <c r="A360" t="s">
        <v>779</v>
      </c>
      <c r="B360" t="s">
        <v>53</v>
      </c>
      <c r="C360" t="s">
        <v>62</v>
      </c>
      <c r="D360" t="s">
        <v>342</v>
      </c>
      <c r="E360" t="s">
        <v>327</v>
      </c>
      <c r="F360" t="s">
        <v>332</v>
      </c>
      <c r="G360" t="str">
        <f t="shared" si="164"/>
        <v>Plesiops_nigricans</v>
      </c>
      <c r="H360" t="str">
        <f t="shared" si="165"/>
        <v>Plesiops_nigricans</v>
      </c>
      <c r="I360" t="str">
        <f t="shared" si="153"/>
        <v>Crustacea</v>
      </c>
      <c r="J360" t="s">
        <v>42</v>
      </c>
      <c r="K360" t="s">
        <v>42</v>
      </c>
      <c r="L360">
        <v>17</v>
      </c>
      <c r="M360">
        <f t="shared" si="151"/>
        <v>0.17</v>
      </c>
      <c r="O360">
        <v>6</v>
      </c>
      <c r="P360">
        <v>0</v>
      </c>
      <c r="Q360">
        <f t="shared" si="166"/>
        <v>6</v>
      </c>
      <c r="R360">
        <v>74</v>
      </c>
      <c r="S360">
        <v>119</v>
      </c>
      <c r="T360" t="s">
        <v>772</v>
      </c>
    </row>
    <row r="361" spans="1:20" x14ac:dyDescent="0.35">
      <c r="A361" t="s">
        <v>779</v>
      </c>
      <c r="B361" t="s">
        <v>53</v>
      </c>
      <c r="C361" t="s">
        <v>62</v>
      </c>
      <c r="D361" t="s">
        <v>342</v>
      </c>
      <c r="E361" t="s">
        <v>327</v>
      </c>
      <c r="F361" t="s">
        <v>332</v>
      </c>
      <c r="G361" t="str">
        <f t="shared" si="164"/>
        <v>Plesiops_nigricans</v>
      </c>
      <c r="H361" t="str">
        <f t="shared" si="165"/>
        <v>Plesiops_nigricans</v>
      </c>
      <c r="I361" t="str">
        <f t="shared" si="153"/>
        <v>Teleostei</v>
      </c>
      <c r="J361" t="s">
        <v>34</v>
      </c>
      <c r="K361" t="s">
        <v>71</v>
      </c>
      <c r="L361">
        <v>34</v>
      </c>
      <c r="M361">
        <f t="shared" si="151"/>
        <v>0.34</v>
      </c>
      <c r="O361">
        <v>6</v>
      </c>
      <c r="P361">
        <v>0</v>
      </c>
      <c r="Q361">
        <f t="shared" si="166"/>
        <v>6</v>
      </c>
      <c r="R361">
        <v>74</v>
      </c>
      <c r="S361">
        <v>119</v>
      </c>
      <c r="T361" t="s">
        <v>772</v>
      </c>
    </row>
    <row r="362" spans="1:20" x14ac:dyDescent="0.35">
      <c r="A362" t="s">
        <v>779</v>
      </c>
      <c r="B362" t="s">
        <v>53</v>
      </c>
      <c r="C362" t="s">
        <v>62</v>
      </c>
      <c r="D362" t="s">
        <v>342</v>
      </c>
      <c r="E362" t="s">
        <v>327</v>
      </c>
      <c r="F362" t="s">
        <v>332</v>
      </c>
      <c r="G362" t="str">
        <f t="shared" si="164"/>
        <v>Plesiops_nigricans</v>
      </c>
      <c r="H362" t="str">
        <f t="shared" si="165"/>
        <v>Plesiops_nigricans</v>
      </c>
      <c r="I362" t="str">
        <f t="shared" si="153"/>
        <v>Teleostei</v>
      </c>
      <c r="J362" t="s">
        <v>34</v>
      </c>
      <c r="K362" t="s">
        <v>335</v>
      </c>
      <c r="L362">
        <v>17</v>
      </c>
      <c r="M362">
        <f t="shared" si="151"/>
        <v>0.17</v>
      </c>
      <c r="O362">
        <v>6</v>
      </c>
      <c r="P362">
        <v>0</v>
      </c>
      <c r="Q362">
        <f t="shared" si="166"/>
        <v>6</v>
      </c>
      <c r="R362">
        <v>74</v>
      </c>
      <c r="S362">
        <v>119</v>
      </c>
      <c r="T362" t="s">
        <v>772</v>
      </c>
    </row>
    <row r="363" spans="1:20" x14ac:dyDescent="0.35">
      <c r="A363" t="s">
        <v>779</v>
      </c>
      <c r="B363" t="s">
        <v>53</v>
      </c>
      <c r="C363" t="s">
        <v>62</v>
      </c>
      <c r="D363" t="s">
        <v>342</v>
      </c>
      <c r="E363" t="s">
        <v>327</v>
      </c>
      <c r="F363" t="s">
        <v>332</v>
      </c>
      <c r="G363" t="str">
        <f t="shared" si="164"/>
        <v>Plesiops_nigricans</v>
      </c>
      <c r="H363" t="str">
        <f t="shared" si="165"/>
        <v>Plesiops_nigricans</v>
      </c>
      <c r="I363" t="str">
        <f t="shared" si="153"/>
        <v>Teleostei</v>
      </c>
      <c r="J363" t="s">
        <v>34</v>
      </c>
      <c r="K363" t="s">
        <v>336</v>
      </c>
      <c r="L363">
        <v>17</v>
      </c>
      <c r="M363">
        <f t="shared" si="151"/>
        <v>0.17</v>
      </c>
      <c r="O363">
        <v>6</v>
      </c>
      <c r="P363">
        <v>0</v>
      </c>
      <c r="Q363">
        <f t="shared" si="166"/>
        <v>6</v>
      </c>
      <c r="R363">
        <v>74</v>
      </c>
      <c r="S363">
        <v>119</v>
      </c>
      <c r="T363" t="s">
        <v>772</v>
      </c>
    </row>
    <row r="364" spans="1:20" x14ac:dyDescent="0.35">
      <c r="A364" t="s">
        <v>779</v>
      </c>
      <c r="B364" t="s">
        <v>99</v>
      </c>
      <c r="C364" t="s">
        <v>62</v>
      </c>
      <c r="D364" t="s">
        <v>285</v>
      </c>
      <c r="E364" t="s">
        <v>338</v>
      </c>
      <c r="F364" t="s">
        <v>339</v>
      </c>
      <c r="G364" t="str">
        <f t="shared" si="164"/>
        <v>Pseudogramma_polyacantha</v>
      </c>
      <c r="H364" t="str">
        <f t="shared" si="165"/>
        <v>Pseudogramma_polyacantha</v>
      </c>
      <c r="I364" t="str">
        <f t="shared" si="153"/>
        <v>Crustacea</v>
      </c>
      <c r="J364" t="s">
        <v>52</v>
      </c>
      <c r="K364" t="s">
        <v>58</v>
      </c>
      <c r="L364">
        <v>54</v>
      </c>
      <c r="M364">
        <f t="shared" si="151"/>
        <v>0.54</v>
      </c>
      <c r="O364">
        <v>16</v>
      </c>
      <c r="P364">
        <v>5</v>
      </c>
      <c r="Q364">
        <f t="shared" si="166"/>
        <v>11</v>
      </c>
      <c r="R364">
        <v>28</v>
      </c>
      <c r="S364">
        <v>65</v>
      </c>
      <c r="T364" t="s">
        <v>772</v>
      </c>
    </row>
    <row r="365" spans="1:20" x14ac:dyDescent="0.35">
      <c r="A365" t="s">
        <v>779</v>
      </c>
      <c r="B365" t="s">
        <v>99</v>
      </c>
      <c r="C365" t="s">
        <v>62</v>
      </c>
      <c r="D365" t="s">
        <v>285</v>
      </c>
      <c r="E365" t="s">
        <v>338</v>
      </c>
      <c r="F365" t="s">
        <v>339</v>
      </c>
      <c r="G365" t="str">
        <f t="shared" ref="G365:G368" si="167">E365&amp;"_"&amp;F365</f>
        <v>Pseudogramma_polyacantha</v>
      </c>
      <c r="H365" t="str">
        <f t="shared" si="165"/>
        <v>Pseudogramma_polyacantha</v>
      </c>
      <c r="I365" t="str">
        <f t="shared" si="153"/>
        <v>Crustacea</v>
      </c>
      <c r="J365" t="s">
        <v>50</v>
      </c>
      <c r="K365" t="s">
        <v>90</v>
      </c>
      <c r="L365">
        <v>27</v>
      </c>
      <c r="M365">
        <f t="shared" si="151"/>
        <v>0.27</v>
      </c>
      <c r="O365">
        <v>16</v>
      </c>
      <c r="P365">
        <v>5</v>
      </c>
      <c r="Q365">
        <f t="shared" ref="Q365:Q368" si="168">O365-P365</f>
        <v>11</v>
      </c>
      <c r="R365">
        <v>28</v>
      </c>
      <c r="S365">
        <v>65</v>
      </c>
      <c r="T365" t="s">
        <v>772</v>
      </c>
    </row>
    <row r="366" spans="1:20" x14ac:dyDescent="0.35">
      <c r="A366" t="s">
        <v>779</v>
      </c>
      <c r="B366" t="s">
        <v>99</v>
      </c>
      <c r="C366" t="s">
        <v>62</v>
      </c>
      <c r="D366" t="s">
        <v>285</v>
      </c>
      <c r="E366" t="s">
        <v>338</v>
      </c>
      <c r="F366" t="s">
        <v>339</v>
      </c>
      <c r="G366" t="str">
        <f t="shared" si="167"/>
        <v>Pseudogramma_polyacantha</v>
      </c>
      <c r="H366" t="str">
        <f t="shared" si="165"/>
        <v>Pseudogramma_polyacantha</v>
      </c>
      <c r="I366" t="str">
        <f t="shared" si="153"/>
        <v>Crustacea</v>
      </c>
      <c r="J366" t="s">
        <v>50</v>
      </c>
      <c r="K366" t="s">
        <v>81</v>
      </c>
      <c r="L366">
        <v>9</v>
      </c>
      <c r="M366">
        <f t="shared" si="151"/>
        <v>0.09</v>
      </c>
      <c r="O366">
        <v>16</v>
      </c>
      <c r="P366">
        <v>5</v>
      </c>
      <c r="Q366">
        <f t="shared" si="168"/>
        <v>11</v>
      </c>
      <c r="R366">
        <v>28</v>
      </c>
      <c r="S366">
        <v>65</v>
      </c>
      <c r="T366" t="s">
        <v>772</v>
      </c>
    </row>
    <row r="367" spans="1:20" x14ac:dyDescent="0.35">
      <c r="A367" t="s">
        <v>779</v>
      </c>
      <c r="B367" t="s">
        <v>99</v>
      </c>
      <c r="C367" t="s">
        <v>62</v>
      </c>
      <c r="D367" t="s">
        <v>285</v>
      </c>
      <c r="E367" t="s">
        <v>338</v>
      </c>
      <c r="F367" t="s">
        <v>339</v>
      </c>
      <c r="G367" t="str">
        <f t="shared" si="167"/>
        <v>Pseudogramma_polyacantha</v>
      </c>
      <c r="H367" t="str">
        <f t="shared" si="165"/>
        <v>Pseudogramma_polyacantha</v>
      </c>
      <c r="I367" t="str">
        <f t="shared" si="153"/>
        <v>Teleostei</v>
      </c>
      <c r="J367" t="s">
        <v>34</v>
      </c>
      <c r="K367" t="s">
        <v>71</v>
      </c>
      <c r="L367">
        <v>9</v>
      </c>
      <c r="M367">
        <f t="shared" si="151"/>
        <v>0.09</v>
      </c>
      <c r="O367">
        <v>16</v>
      </c>
      <c r="P367">
        <v>5</v>
      </c>
      <c r="Q367">
        <f t="shared" si="168"/>
        <v>11</v>
      </c>
      <c r="R367">
        <v>28</v>
      </c>
      <c r="S367">
        <v>65</v>
      </c>
      <c r="T367" t="s">
        <v>772</v>
      </c>
    </row>
    <row r="368" spans="1:20" x14ac:dyDescent="0.35">
      <c r="A368" t="s">
        <v>779</v>
      </c>
      <c r="B368" t="s">
        <v>53</v>
      </c>
      <c r="C368" t="s">
        <v>62</v>
      </c>
      <c r="D368" t="s">
        <v>326</v>
      </c>
      <c r="E368" t="s">
        <v>340</v>
      </c>
      <c r="F368" t="s">
        <v>341</v>
      </c>
      <c r="G368" t="str">
        <f t="shared" si="167"/>
        <v>Pseudochromis_tapeinosoma</v>
      </c>
      <c r="H368" t="str">
        <f t="shared" si="165"/>
        <v>Pseudochromis_tapeinosoma</v>
      </c>
      <c r="I368" t="str">
        <f t="shared" si="153"/>
        <v>Crustacea</v>
      </c>
      <c r="J368" t="s">
        <v>41</v>
      </c>
      <c r="K368" t="s">
        <v>41</v>
      </c>
      <c r="L368">
        <v>100</v>
      </c>
      <c r="M368">
        <f t="shared" si="151"/>
        <v>1</v>
      </c>
      <c r="O368">
        <v>2</v>
      </c>
      <c r="P368">
        <v>0</v>
      </c>
      <c r="Q368">
        <f t="shared" si="168"/>
        <v>2</v>
      </c>
      <c r="R368">
        <v>29</v>
      </c>
      <c r="S368">
        <v>37</v>
      </c>
      <c r="T368" t="s">
        <v>772</v>
      </c>
    </row>
    <row r="369" spans="1:20" x14ac:dyDescent="0.35">
      <c r="A369" t="s">
        <v>779</v>
      </c>
      <c r="B369" t="s">
        <v>53</v>
      </c>
      <c r="C369" t="s">
        <v>62</v>
      </c>
      <c r="D369" t="s">
        <v>326</v>
      </c>
      <c r="E369" t="s">
        <v>340</v>
      </c>
      <c r="F369" t="s">
        <v>341</v>
      </c>
      <c r="G369" t="str">
        <f t="shared" ref="G369:G372" si="169">E369&amp;"_"&amp;F369</f>
        <v>Pseudochromis_tapeinosoma</v>
      </c>
      <c r="H369" t="str">
        <f t="shared" si="165"/>
        <v>Pseudochromis_tapeinosoma</v>
      </c>
      <c r="I369" t="str">
        <f t="shared" si="153"/>
        <v>Crustacea</v>
      </c>
      <c r="J369" t="s">
        <v>50</v>
      </c>
      <c r="K369" t="s">
        <v>90</v>
      </c>
      <c r="L369">
        <v>100</v>
      </c>
      <c r="M369">
        <f t="shared" si="151"/>
        <v>1</v>
      </c>
      <c r="O369">
        <v>2</v>
      </c>
      <c r="P369">
        <v>0</v>
      </c>
      <c r="Q369">
        <f t="shared" ref="Q369:Q372" si="170">O369-P369</f>
        <v>2</v>
      </c>
      <c r="R369">
        <v>29</v>
      </c>
      <c r="S369">
        <v>37</v>
      </c>
      <c r="T369" t="s">
        <v>772</v>
      </c>
    </row>
    <row r="370" spans="1:20" x14ac:dyDescent="0.35">
      <c r="A370" t="s">
        <v>779</v>
      </c>
      <c r="B370" t="s">
        <v>53</v>
      </c>
      <c r="C370" t="s">
        <v>62</v>
      </c>
      <c r="D370" t="s">
        <v>326</v>
      </c>
      <c r="E370" t="s">
        <v>340</v>
      </c>
      <c r="F370" t="s">
        <v>341</v>
      </c>
      <c r="G370" t="str">
        <f t="shared" si="169"/>
        <v>Pseudochromis_tapeinosoma</v>
      </c>
      <c r="H370" t="str">
        <f t="shared" si="165"/>
        <v>Pseudochromis_tapeinosoma</v>
      </c>
      <c r="I370" t="str">
        <f t="shared" si="153"/>
        <v>Crustacea</v>
      </c>
      <c r="J370" t="s">
        <v>193</v>
      </c>
      <c r="K370" t="s">
        <v>193</v>
      </c>
      <c r="L370">
        <v>100</v>
      </c>
      <c r="M370">
        <f t="shared" si="151"/>
        <v>1</v>
      </c>
      <c r="O370">
        <v>2</v>
      </c>
      <c r="P370">
        <v>0</v>
      </c>
      <c r="Q370">
        <f t="shared" si="170"/>
        <v>2</v>
      </c>
      <c r="R370">
        <v>29</v>
      </c>
      <c r="S370">
        <v>37</v>
      </c>
      <c r="T370" t="s">
        <v>772</v>
      </c>
    </row>
    <row r="371" spans="1:20" x14ac:dyDescent="0.35">
      <c r="A371" t="s">
        <v>779</v>
      </c>
      <c r="B371" t="s">
        <v>53</v>
      </c>
      <c r="C371" t="s">
        <v>62</v>
      </c>
      <c r="D371" t="s">
        <v>326</v>
      </c>
      <c r="E371" t="s">
        <v>340</v>
      </c>
      <c r="F371" t="s">
        <v>341</v>
      </c>
      <c r="G371" t="str">
        <f t="shared" si="169"/>
        <v>Pseudochromis_tapeinosoma</v>
      </c>
      <c r="H371" t="str">
        <f t="shared" si="165"/>
        <v>Pseudochromis_tapeinosoma</v>
      </c>
      <c r="I371" t="str">
        <f t="shared" si="153"/>
        <v>Crustacea</v>
      </c>
      <c r="J371" t="s">
        <v>42</v>
      </c>
      <c r="K371" t="s">
        <v>42</v>
      </c>
      <c r="L371">
        <v>100</v>
      </c>
      <c r="M371">
        <f t="shared" si="151"/>
        <v>1</v>
      </c>
      <c r="O371">
        <v>2</v>
      </c>
      <c r="P371">
        <v>0</v>
      </c>
      <c r="Q371">
        <f t="shared" si="170"/>
        <v>2</v>
      </c>
      <c r="R371">
        <v>29</v>
      </c>
      <c r="S371">
        <v>37</v>
      </c>
      <c r="T371" t="s">
        <v>772</v>
      </c>
    </row>
    <row r="372" spans="1:20" x14ac:dyDescent="0.35">
      <c r="A372" t="s">
        <v>779</v>
      </c>
      <c r="B372" t="s">
        <v>142</v>
      </c>
      <c r="C372" t="s">
        <v>62</v>
      </c>
      <c r="D372" t="s">
        <v>343</v>
      </c>
      <c r="E372" t="s">
        <v>302</v>
      </c>
      <c r="F372" t="s">
        <v>344</v>
      </c>
      <c r="G372" t="str">
        <f t="shared" si="169"/>
        <v>Pempheris_oualensis</v>
      </c>
      <c r="H372" t="str">
        <f t="shared" si="165"/>
        <v>Pempheris_oualensis</v>
      </c>
      <c r="I372" t="str">
        <f t="shared" si="153"/>
        <v>Crustacea</v>
      </c>
      <c r="J372" t="s">
        <v>52</v>
      </c>
      <c r="K372" t="s">
        <v>58</v>
      </c>
      <c r="L372">
        <v>26</v>
      </c>
      <c r="M372">
        <f t="shared" si="151"/>
        <v>0.26</v>
      </c>
      <c r="O372">
        <v>16</v>
      </c>
      <c r="P372">
        <v>1</v>
      </c>
      <c r="Q372">
        <f t="shared" si="170"/>
        <v>15</v>
      </c>
      <c r="R372">
        <v>75</v>
      </c>
      <c r="S372">
        <v>180</v>
      </c>
      <c r="T372" t="s">
        <v>772</v>
      </c>
    </row>
    <row r="373" spans="1:20" x14ac:dyDescent="0.35">
      <c r="A373" t="s">
        <v>779</v>
      </c>
      <c r="B373" t="s">
        <v>142</v>
      </c>
      <c r="C373" t="s">
        <v>62</v>
      </c>
      <c r="D373" t="s">
        <v>343</v>
      </c>
      <c r="E373" t="s">
        <v>302</v>
      </c>
      <c r="F373" t="s">
        <v>344</v>
      </c>
      <c r="G373" t="str">
        <f t="shared" ref="G373:G386" si="171">E373&amp;"_"&amp;F373</f>
        <v>Pempheris_oualensis</v>
      </c>
      <c r="H373" t="str">
        <f t="shared" si="165"/>
        <v>Pempheris_oualensis</v>
      </c>
      <c r="I373" t="str">
        <f t="shared" si="153"/>
        <v>Crustacea</v>
      </c>
      <c r="J373" t="s">
        <v>52</v>
      </c>
      <c r="K373" t="s">
        <v>86</v>
      </c>
      <c r="L373">
        <v>6</v>
      </c>
      <c r="M373">
        <f t="shared" si="151"/>
        <v>0.06</v>
      </c>
      <c r="O373">
        <v>16</v>
      </c>
      <c r="P373">
        <v>1</v>
      </c>
      <c r="Q373">
        <f t="shared" ref="Q373:Q386" si="172">O373-P373</f>
        <v>15</v>
      </c>
      <c r="R373">
        <v>75</v>
      </c>
      <c r="S373">
        <v>180</v>
      </c>
      <c r="T373" t="s">
        <v>772</v>
      </c>
    </row>
    <row r="374" spans="1:20" x14ac:dyDescent="0.35">
      <c r="A374" t="s">
        <v>779</v>
      </c>
      <c r="B374" t="s">
        <v>142</v>
      </c>
      <c r="C374" t="s">
        <v>62</v>
      </c>
      <c r="D374" t="s">
        <v>343</v>
      </c>
      <c r="E374" t="s">
        <v>302</v>
      </c>
      <c r="F374" t="s">
        <v>344</v>
      </c>
      <c r="G374" t="str">
        <f t="shared" si="171"/>
        <v>Pempheris_oualensis</v>
      </c>
      <c r="H374" t="str">
        <f t="shared" si="165"/>
        <v>Pempheris_oualensis</v>
      </c>
      <c r="I374" t="str">
        <f t="shared" si="153"/>
        <v>Crustacea</v>
      </c>
      <c r="J374" t="s">
        <v>50</v>
      </c>
      <c r="K374" t="s">
        <v>81</v>
      </c>
      <c r="L374">
        <v>26</v>
      </c>
      <c r="M374">
        <f t="shared" si="151"/>
        <v>0.26</v>
      </c>
      <c r="O374">
        <v>16</v>
      </c>
      <c r="P374">
        <v>1</v>
      </c>
      <c r="Q374">
        <f t="shared" si="172"/>
        <v>15</v>
      </c>
      <c r="R374">
        <v>75</v>
      </c>
      <c r="S374">
        <v>180</v>
      </c>
      <c r="T374" t="s">
        <v>772</v>
      </c>
    </row>
    <row r="375" spans="1:20" x14ac:dyDescent="0.35">
      <c r="A375" t="s">
        <v>779</v>
      </c>
      <c r="B375" t="s">
        <v>142</v>
      </c>
      <c r="C375" t="s">
        <v>62</v>
      </c>
      <c r="D375" t="s">
        <v>343</v>
      </c>
      <c r="E375" t="s">
        <v>302</v>
      </c>
      <c r="F375" t="s">
        <v>344</v>
      </c>
      <c r="G375" t="str">
        <f t="shared" si="171"/>
        <v>Pempheris_oualensis</v>
      </c>
      <c r="H375" t="str">
        <f t="shared" si="165"/>
        <v>Pempheris_oualensis</v>
      </c>
      <c r="I375" t="str">
        <f t="shared" si="153"/>
        <v>Crustacea</v>
      </c>
      <c r="J375" t="s">
        <v>50</v>
      </c>
      <c r="K375" t="s">
        <v>103</v>
      </c>
      <c r="L375">
        <v>20</v>
      </c>
      <c r="M375">
        <f t="shared" si="151"/>
        <v>0.2</v>
      </c>
      <c r="O375">
        <v>16</v>
      </c>
      <c r="P375">
        <v>1</v>
      </c>
      <c r="Q375">
        <f t="shared" si="172"/>
        <v>15</v>
      </c>
      <c r="R375">
        <v>75</v>
      </c>
      <c r="S375">
        <v>180</v>
      </c>
      <c r="T375" t="s">
        <v>772</v>
      </c>
    </row>
    <row r="376" spans="1:20" x14ac:dyDescent="0.35">
      <c r="A376" t="s">
        <v>779</v>
      </c>
      <c r="B376" t="s">
        <v>142</v>
      </c>
      <c r="C376" t="s">
        <v>62</v>
      </c>
      <c r="D376" t="s">
        <v>343</v>
      </c>
      <c r="E376" t="s">
        <v>302</v>
      </c>
      <c r="F376" t="s">
        <v>344</v>
      </c>
      <c r="G376" t="str">
        <f t="shared" si="171"/>
        <v>Pempheris_oualensis</v>
      </c>
      <c r="H376" t="str">
        <f t="shared" si="165"/>
        <v>Pempheris_oualensis</v>
      </c>
      <c r="I376" t="str">
        <f t="shared" si="153"/>
        <v>Crustacea</v>
      </c>
      <c r="J376" t="s">
        <v>50</v>
      </c>
      <c r="K376" t="s">
        <v>160</v>
      </c>
      <c r="L376">
        <v>20</v>
      </c>
      <c r="M376">
        <f t="shared" si="151"/>
        <v>0.2</v>
      </c>
      <c r="O376">
        <v>16</v>
      </c>
      <c r="P376">
        <v>1</v>
      </c>
      <c r="Q376">
        <f t="shared" si="172"/>
        <v>15</v>
      </c>
      <c r="R376">
        <v>75</v>
      </c>
      <c r="S376">
        <v>180</v>
      </c>
      <c r="T376" t="s">
        <v>772</v>
      </c>
    </row>
    <row r="377" spans="1:20" x14ac:dyDescent="0.35">
      <c r="A377" t="s">
        <v>779</v>
      </c>
      <c r="B377" t="s">
        <v>142</v>
      </c>
      <c r="C377" t="s">
        <v>62</v>
      </c>
      <c r="D377" t="s">
        <v>343</v>
      </c>
      <c r="E377" t="s">
        <v>302</v>
      </c>
      <c r="F377" t="s">
        <v>344</v>
      </c>
      <c r="G377" t="str">
        <f t="shared" si="171"/>
        <v>Pempheris_oualensis</v>
      </c>
      <c r="H377" t="str">
        <f t="shared" si="165"/>
        <v>Pempheris_oualensis</v>
      </c>
      <c r="I377" t="s">
        <v>41</v>
      </c>
      <c r="J377" t="s">
        <v>105</v>
      </c>
      <c r="K377" t="s">
        <v>104</v>
      </c>
      <c r="L377">
        <v>13</v>
      </c>
      <c r="M377">
        <f t="shared" si="151"/>
        <v>0.13</v>
      </c>
      <c r="O377">
        <v>16</v>
      </c>
      <c r="P377">
        <v>1</v>
      </c>
      <c r="Q377">
        <f t="shared" si="172"/>
        <v>15</v>
      </c>
      <c r="R377">
        <v>75</v>
      </c>
      <c r="S377">
        <v>180</v>
      </c>
      <c r="T377" t="s">
        <v>772</v>
      </c>
    </row>
    <row r="378" spans="1:20" x14ac:dyDescent="0.35">
      <c r="A378" t="s">
        <v>779</v>
      </c>
      <c r="B378" t="s">
        <v>142</v>
      </c>
      <c r="C378" t="s">
        <v>62</v>
      </c>
      <c r="D378" t="s">
        <v>343</v>
      </c>
      <c r="E378" t="s">
        <v>302</v>
      </c>
      <c r="F378" t="s">
        <v>344</v>
      </c>
      <c r="G378" t="str">
        <f t="shared" si="171"/>
        <v>Pempheris_oualensis</v>
      </c>
      <c r="H378" t="str">
        <f t="shared" si="165"/>
        <v>Pempheris_oualensis</v>
      </c>
      <c r="I378" t="s">
        <v>41</v>
      </c>
      <c r="J378" t="s">
        <v>105</v>
      </c>
      <c r="K378" t="s">
        <v>116</v>
      </c>
      <c r="L378">
        <v>6</v>
      </c>
      <c r="M378">
        <f t="shared" si="151"/>
        <v>0.06</v>
      </c>
      <c r="O378">
        <v>16</v>
      </c>
      <c r="P378">
        <v>1</v>
      </c>
      <c r="Q378">
        <f t="shared" si="172"/>
        <v>15</v>
      </c>
      <c r="R378">
        <v>75</v>
      </c>
      <c r="S378">
        <v>180</v>
      </c>
      <c r="T378" t="s">
        <v>772</v>
      </c>
    </row>
    <row r="379" spans="1:20" x14ac:dyDescent="0.35">
      <c r="A379" t="s">
        <v>779</v>
      </c>
      <c r="B379" t="s">
        <v>142</v>
      </c>
      <c r="C379" t="s">
        <v>62</v>
      </c>
      <c r="D379" t="s">
        <v>343</v>
      </c>
      <c r="E379" t="s">
        <v>302</v>
      </c>
      <c r="F379" t="s">
        <v>344</v>
      </c>
      <c r="G379" t="str">
        <f t="shared" si="171"/>
        <v>Pempheris_oualensis</v>
      </c>
      <c r="H379" t="str">
        <f t="shared" si="165"/>
        <v>Pempheris_oualensis</v>
      </c>
      <c r="I379" t="str">
        <f t="shared" si="153"/>
        <v>Crustacea</v>
      </c>
      <c r="J379" t="s">
        <v>42</v>
      </c>
      <c r="K379" t="s">
        <v>42</v>
      </c>
      <c r="L379">
        <v>6</v>
      </c>
      <c r="M379">
        <f t="shared" si="151"/>
        <v>0.06</v>
      </c>
      <c r="O379">
        <v>16</v>
      </c>
      <c r="P379">
        <v>1</v>
      </c>
      <c r="Q379">
        <f t="shared" si="172"/>
        <v>15</v>
      </c>
      <c r="R379">
        <v>75</v>
      </c>
      <c r="S379">
        <v>180</v>
      </c>
      <c r="T379" t="s">
        <v>772</v>
      </c>
    </row>
    <row r="380" spans="1:20" x14ac:dyDescent="0.35">
      <c r="A380" t="s">
        <v>779</v>
      </c>
      <c r="B380" t="s">
        <v>142</v>
      </c>
      <c r="C380" t="s">
        <v>62</v>
      </c>
      <c r="D380" t="s">
        <v>343</v>
      </c>
      <c r="E380" t="s">
        <v>302</v>
      </c>
      <c r="F380" t="s">
        <v>344</v>
      </c>
      <c r="G380" t="str">
        <f t="shared" si="171"/>
        <v>Pempheris_oualensis</v>
      </c>
      <c r="H380" t="str">
        <f t="shared" si="165"/>
        <v>Pempheris_oualensis</v>
      </c>
      <c r="I380" t="str">
        <f t="shared" si="153"/>
        <v>Annelida</v>
      </c>
      <c r="J380" t="s">
        <v>49</v>
      </c>
      <c r="K380" t="s">
        <v>346</v>
      </c>
      <c r="L380">
        <v>20</v>
      </c>
      <c r="M380">
        <f t="shared" si="151"/>
        <v>0.2</v>
      </c>
      <c r="O380">
        <v>16</v>
      </c>
      <c r="P380">
        <v>1</v>
      </c>
      <c r="Q380">
        <f t="shared" si="172"/>
        <v>15</v>
      </c>
      <c r="R380">
        <v>75</v>
      </c>
      <c r="S380">
        <v>180</v>
      </c>
      <c r="T380" t="s">
        <v>772</v>
      </c>
    </row>
    <row r="381" spans="1:20" x14ac:dyDescent="0.35">
      <c r="A381" t="s">
        <v>779</v>
      </c>
      <c r="B381" t="s">
        <v>142</v>
      </c>
      <c r="C381" t="s">
        <v>62</v>
      </c>
      <c r="D381" t="s">
        <v>343</v>
      </c>
      <c r="E381" t="s">
        <v>302</v>
      </c>
      <c r="F381" t="s">
        <v>344</v>
      </c>
      <c r="G381" t="str">
        <f t="shared" si="171"/>
        <v>Pempheris_oualensis</v>
      </c>
      <c r="H381" t="str">
        <f t="shared" si="165"/>
        <v>Pempheris_oualensis</v>
      </c>
      <c r="I381" t="str">
        <f t="shared" si="153"/>
        <v>Annelida</v>
      </c>
      <c r="J381" t="s">
        <v>49</v>
      </c>
      <c r="K381" t="s">
        <v>345</v>
      </c>
      <c r="L381">
        <v>6</v>
      </c>
      <c r="M381">
        <f t="shared" si="151"/>
        <v>0.06</v>
      </c>
      <c r="O381">
        <v>16</v>
      </c>
      <c r="P381">
        <v>1</v>
      </c>
      <c r="Q381">
        <f t="shared" si="172"/>
        <v>15</v>
      </c>
      <c r="R381">
        <v>75</v>
      </c>
      <c r="S381">
        <v>180</v>
      </c>
      <c r="T381" t="s">
        <v>772</v>
      </c>
    </row>
    <row r="382" spans="1:20" x14ac:dyDescent="0.35">
      <c r="A382" t="s">
        <v>779</v>
      </c>
      <c r="B382" t="s">
        <v>142</v>
      </c>
      <c r="C382" t="s">
        <v>62</v>
      </c>
      <c r="D382" t="s">
        <v>343</v>
      </c>
      <c r="E382" t="s">
        <v>302</v>
      </c>
      <c r="F382" t="s">
        <v>344</v>
      </c>
      <c r="G382" t="str">
        <f t="shared" si="171"/>
        <v>Pempheris_oualensis</v>
      </c>
      <c r="H382" t="str">
        <f t="shared" si="165"/>
        <v>Pempheris_oualensis</v>
      </c>
      <c r="I382" t="str">
        <f t="shared" si="153"/>
        <v>Mollusca</v>
      </c>
      <c r="J382" t="s">
        <v>72</v>
      </c>
      <c r="K382" t="s">
        <v>347</v>
      </c>
      <c r="L382">
        <v>6</v>
      </c>
      <c r="M382">
        <f t="shared" si="151"/>
        <v>0.06</v>
      </c>
      <c r="O382">
        <v>16</v>
      </c>
      <c r="P382">
        <v>1</v>
      </c>
      <c r="Q382">
        <f t="shared" si="172"/>
        <v>15</v>
      </c>
      <c r="R382">
        <v>75</v>
      </c>
      <c r="S382">
        <v>180</v>
      </c>
      <c r="T382" t="s">
        <v>772</v>
      </c>
    </row>
    <row r="383" spans="1:20" x14ac:dyDescent="0.35">
      <c r="A383" t="s">
        <v>779</v>
      </c>
      <c r="B383" t="s">
        <v>142</v>
      </c>
      <c r="C383" t="s">
        <v>62</v>
      </c>
      <c r="D383" t="s">
        <v>343</v>
      </c>
      <c r="E383" t="s">
        <v>302</v>
      </c>
      <c r="F383" t="s">
        <v>344</v>
      </c>
      <c r="G383" t="str">
        <f t="shared" si="171"/>
        <v>Pempheris_oualensis</v>
      </c>
      <c r="H383" t="str">
        <f t="shared" si="165"/>
        <v>Pempheris_oualensis</v>
      </c>
      <c r="I383" t="str">
        <f t="shared" si="153"/>
        <v>Teleostei</v>
      </c>
      <c r="J383" t="s">
        <v>34</v>
      </c>
      <c r="K383" t="s">
        <v>348</v>
      </c>
      <c r="L383">
        <v>6</v>
      </c>
      <c r="M383">
        <f t="shared" si="151"/>
        <v>0.06</v>
      </c>
      <c r="O383">
        <v>16</v>
      </c>
      <c r="P383">
        <v>1</v>
      </c>
      <c r="Q383">
        <f t="shared" si="172"/>
        <v>15</v>
      </c>
      <c r="R383">
        <v>75</v>
      </c>
      <c r="S383">
        <v>180</v>
      </c>
      <c r="T383" t="s">
        <v>772</v>
      </c>
    </row>
    <row r="384" spans="1:20" x14ac:dyDescent="0.35">
      <c r="A384" t="s">
        <v>779</v>
      </c>
      <c r="B384" t="s">
        <v>25</v>
      </c>
      <c r="C384" t="s">
        <v>62</v>
      </c>
      <c r="D384" t="s">
        <v>349</v>
      </c>
      <c r="E384" t="s">
        <v>350</v>
      </c>
      <c r="F384" t="s">
        <v>351</v>
      </c>
      <c r="G384" t="str">
        <f t="shared" si="171"/>
        <v>Lutjanus_monostigmus</v>
      </c>
      <c r="H384" t="s">
        <v>353</v>
      </c>
      <c r="I384" t="str">
        <f t="shared" si="153"/>
        <v>Teleostei</v>
      </c>
      <c r="J384" t="s">
        <v>34</v>
      </c>
      <c r="K384" t="s">
        <v>320</v>
      </c>
      <c r="L384">
        <v>100</v>
      </c>
      <c r="M384">
        <f t="shared" si="151"/>
        <v>1</v>
      </c>
      <c r="O384">
        <v>3</v>
      </c>
      <c r="P384">
        <v>2</v>
      </c>
      <c r="Q384">
        <f t="shared" si="172"/>
        <v>1</v>
      </c>
      <c r="R384">
        <v>345</v>
      </c>
      <c r="S384">
        <v>365</v>
      </c>
      <c r="T384" t="s">
        <v>772</v>
      </c>
    </row>
    <row r="385" spans="1:20" x14ac:dyDescent="0.35">
      <c r="A385" t="s">
        <v>779</v>
      </c>
      <c r="B385" t="s">
        <v>40</v>
      </c>
      <c r="C385" t="s">
        <v>62</v>
      </c>
      <c r="D385" t="s">
        <v>349</v>
      </c>
      <c r="E385" t="s">
        <v>350</v>
      </c>
      <c r="F385" t="s">
        <v>352</v>
      </c>
      <c r="G385" t="str">
        <f t="shared" si="171"/>
        <v>Lutjanus_bohar</v>
      </c>
      <c r="H385" t="str">
        <f t="shared" si="165"/>
        <v>Lutjanus_bohar</v>
      </c>
      <c r="I385" t="str">
        <f t="shared" si="153"/>
        <v>Teleostei</v>
      </c>
      <c r="J385" t="s">
        <v>34</v>
      </c>
      <c r="K385" t="s">
        <v>71</v>
      </c>
      <c r="L385">
        <v>100</v>
      </c>
      <c r="M385">
        <f t="shared" si="151"/>
        <v>1</v>
      </c>
      <c r="O385">
        <v>2</v>
      </c>
      <c r="P385">
        <v>1</v>
      </c>
      <c r="Q385">
        <f t="shared" si="172"/>
        <v>1</v>
      </c>
      <c r="R385">
        <v>470</v>
      </c>
      <c r="S385">
        <v>550</v>
      </c>
      <c r="T385" t="s">
        <v>772</v>
      </c>
    </row>
    <row r="386" spans="1:20" x14ac:dyDescent="0.35">
      <c r="A386" t="s">
        <v>779</v>
      </c>
      <c r="B386" t="s">
        <v>93</v>
      </c>
      <c r="C386" t="s">
        <v>62</v>
      </c>
      <c r="D386" t="s">
        <v>349</v>
      </c>
      <c r="E386" t="s">
        <v>350</v>
      </c>
      <c r="F386" t="s">
        <v>354</v>
      </c>
      <c r="G386" t="str">
        <f t="shared" si="171"/>
        <v>Lutjanus_vitta</v>
      </c>
      <c r="H386" t="str">
        <f t="shared" si="165"/>
        <v>Lutjanus_vitta</v>
      </c>
      <c r="I386" t="str">
        <f t="shared" si="153"/>
        <v>Crustacea</v>
      </c>
      <c r="J386" t="s">
        <v>52</v>
      </c>
      <c r="K386" t="s">
        <v>58</v>
      </c>
      <c r="L386">
        <v>38</v>
      </c>
      <c r="M386">
        <f t="shared" si="151"/>
        <v>0.38</v>
      </c>
      <c r="O386">
        <v>26</v>
      </c>
      <c r="P386">
        <v>8</v>
      </c>
      <c r="Q386">
        <f t="shared" si="172"/>
        <v>18</v>
      </c>
      <c r="R386">
        <v>161</v>
      </c>
      <c r="S386">
        <v>255</v>
      </c>
      <c r="T386" t="s">
        <v>772</v>
      </c>
    </row>
    <row r="387" spans="1:20" x14ac:dyDescent="0.35">
      <c r="A387" t="s">
        <v>779</v>
      </c>
      <c r="B387" t="s">
        <v>93</v>
      </c>
      <c r="C387" t="s">
        <v>62</v>
      </c>
      <c r="D387" t="s">
        <v>349</v>
      </c>
      <c r="E387" t="s">
        <v>350</v>
      </c>
      <c r="F387" t="s">
        <v>354</v>
      </c>
      <c r="G387" t="str">
        <f t="shared" ref="G387:G394" si="173">E387&amp;"_"&amp;F387</f>
        <v>Lutjanus_vitta</v>
      </c>
      <c r="H387" t="str">
        <f t="shared" si="165"/>
        <v>Lutjanus_vitta</v>
      </c>
      <c r="I387" t="str">
        <f t="shared" si="153"/>
        <v>Crustacea</v>
      </c>
      <c r="J387" t="s">
        <v>50</v>
      </c>
      <c r="K387" t="s">
        <v>80</v>
      </c>
      <c r="L387">
        <v>27</v>
      </c>
      <c r="M387">
        <f t="shared" ref="M387:M450" si="174">L387/100</f>
        <v>0.27</v>
      </c>
      <c r="O387">
        <v>26</v>
      </c>
      <c r="P387">
        <v>8</v>
      </c>
      <c r="Q387">
        <f t="shared" ref="Q387:Q394" si="175">O387-P387</f>
        <v>18</v>
      </c>
      <c r="R387">
        <v>161</v>
      </c>
      <c r="S387">
        <v>255</v>
      </c>
      <c r="T387" t="s">
        <v>772</v>
      </c>
    </row>
    <row r="388" spans="1:20" x14ac:dyDescent="0.35">
      <c r="A388" t="s">
        <v>779</v>
      </c>
      <c r="B388" t="s">
        <v>93</v>
      </c>
      <c r="C388" t="s">
        <v>62</v>
      </c>
      <c r="D388" t="s">
        <v>349</v>
      </c>
      <c r="E388" t="s">
        <v>350</v>
      </c>
      <c r="F388" t="s">
        <v>354</v>
      </c>
      <c r="G388" t="str">
        <f t="shared" si="173"/>
        <v>Lutjanus_vitta</v>
      </c>
      <c r="H388" t="str">
        <f t="shared" si="165"/>
        <v>Lutjanus_vitta</v>
      </c>
      <c r="I388" t="str">
        <f t="shared" si="153"/>
        <v>Crustacea</v>
      </c>
      <c r="J388" t="s">
        <v>50</v>
      </c>
      <c r="K388" t="s">
        <v>90</v>
      </c>
      <c r="L388">
        <v>27</v>
      </c>
      <c r="M388">
        <f t="shared" si="174"/>
        <v>0.27</v>
      </c>
      <c r="O388">
        <v>26</v>
      </c>
      <c r="P388">
        <v>8</v>
      </c>
      <c r="Q388">
        <f t="shared" si="175"/>
        <v>18</v>
      </c>
      <c r="R388">
        <v>161</v>
      </c>
      <c r="S388">
        <v>255</v>
      </c>
      <c r="T388" t="s">
        <v>772</v>
      </c>
    </row>
    <row r="389" spans="1:20" x14ac:dyDescent="0.35">
      <c r="A389" t="s">
        <v>779</v>
      </c>
      <c r="B389" t="s">
        <v>93</v>
      </c>
      <c r="C389" t="s">
        <v>62</v>
      </c>
      <c r="D389" t="s">
        <v>349</v>
      </c>
      <c r="E389" t="s">
        <v>350</v>
      </c>
      <c r="F389" t="s">
        <v>354</v>
      </c>
      <c r="G389" t="str">
        <f t="shared" si="173"/>
        <v>Lutjanus_vitta</v>
      </c>
      <c r="H389" t="str">
        <f t="shared" si="165"/>
        <v>Lutjanus_vitta</v>
      </c>
      <c r="I389" t="s">
        <v>41</v>
      </c>
      <c r="J389" t="s">
        <v>105</v>
      </c>
      <c r="K389" t="s">
        <v>104</v>
      </c>
      <c r="L389">
        <v>5</v>
      </c>
      <c r="M389">
        <f t="shared" si="174"/>
        <v>0.05</v>
      </c>
      <c r="O389">
        <v>26</v>
      </c>
      <c r="P389">
        <v>8</v>
      </c>
      <c r="Q389">
        <f t="shared" si="175"/>
        <v>18</v>
      </c>
      <c r="R389">
        <v>161</v>
      </c>
      <c r="S389">
        <v>255</v>
      </c>
      <c r="T389" t="s">
        <v>772</v>
      </c>
    </row>
    <row r="390" spans="1:20" x14ac:dyDescent="0.35">
      <c r="A390" t="s">
        <v>779</v>
      </c>
      <c r="B390" t="s">
        <v>93</v>
      </c>
      <c r="C390" t="s">
        <v>62</v>
      </c>
      <c r="D390" t="s">
        <v>349</v>
      </c>
      <c r="E390" t="s">
        <v>350</v>
      </c>
      <c r="F390" t="s">
        <v>354</v>
      </c>
      <c r="G390" t="str">
        <f t="shared" si="173"/>
        <v>Lutjanus_vitta</v>
      </c>
      <c r="H390" t="str">
        <f t="shared" si="165"/>
        <v>Lutjanus_vitta</v>
      </c>
      <c r="I390" t="str">
        <f t="shared" ref="I390:I453" si="176">IF(J390="Acari","Chelicerata", IF(J390="Scyphozoa","Cnidaria", IF(J390="Anthozoa","Cnidaria",IF(COUNTIF(J390,"*Algae*"),"Prim_prod",IF(COUNTIF(J390,"Plant*"),"Prim_prod",IF(J390="Amphipoda","Crustacea",IF(J390="Tunicata","Tunicata",IF(J390="Appendicularia","Tunicata",IF(J390="Salpidae","Tunicata",IF(K390="Arachnida","Chelicerata",IF(COUNTIF(J390,"*Ascidia*"),"Tunicata",IF(COUNTIF(J390,"*Brachyura*"),"Crustacea",IF(J390="Bryozoa","Bryozoa",IF(J390="Protochonch","Mollusca",IF(J390="Hemichordata","Hemichordata",IF(COUNTIF(J390,"Cephalopoda*"),"Mollusca",IF(J390="Cirripedia","Crustacea",IF(J390="Copepoda","Crustacea",IF(J390="Crinoidea","Echinodermata",IF(COUNTIF(J390,"*Crustacea*"),"Crustacea",IF(J390="Cumacea","Crustacea",IF(J390="Echinoidea","Echinodermata",IF(COUNTIF(J390,"*Fish*"),"Teleostei",IF(J390="Foraminifera","Protozoa",IF(COUNTIF(J390,"*Gastro*"),"Mollusca",IF(J390="Tanaidacea","Crustacea",IF(J390="Holothuridae","Echinodermata",IF(J390="Hydrozoa","Cnidaria",IF(COUNTIF(J390,"*Insecta*"),"Insecta",IF(J390="Isopoda","Crustacea",IF(J390="Limestone_powder","Other",IF(J390="Mollusca","Mollusca",IF(J390="Nematoda","Nematoda",IF(COUNTIF(J390,"*OM*"),"Other",IF(J390="Ophiuridae","Echinodermata",IF(J390="Opisthobranchia","Mollusca",IF(J390="Ostracoda","Crustacea",IF(COUNTIF(J390,"*Pagur*"),"Crustacea",IF(COUNTIF(J390,"*Phanero*"),"Prim_prod",IF(COUNTIF(J390,"*Polych*"),"Annelida",IF(J390="Polyplacophora","Mollusca",IF(COUNTIF(J390,"*Porifera*"),"Porifera",IF(J390="Protochordata","Acraniata",IF(J390="Pycnogonida","Chelicerata",IF(COUNTIF(J390,"*Sand*"),"Other",IF(J390="Scaphopoda","Mollusca",IF(J390="Scleractinia","Cnidaria", IF(J390="Siphonophora","Cnidaria", IF(J390="Seagrass","Prim_prod",IF(COUNTIF(J390,"*Shrimp*"),"Crustacea",IF(COUNTIF(J390,"*Scyllaridae*"),"Crustacea",IF(J390="Siboglinidae","Annelida",IF(J390="Sipunculidae","Sipuncula",IF(COUNTIF(J390,"*Stomato*"),"Crustacea",IF(J390="Precarida","Crustacea",IF(J390="Zoantharia","Cnidaria",IF(J390="Echiura","Annelida",IF(J390="Priapulida","Cephalorynchia",IF(J390="Mysida","Crustacea",IF(J390="Nebaliacea","Crustacea",IF(J390="Ctenophora","Radiata",IF(J390="Cheloniidae","Reptilia",IF(J390="Eggs","Animalia",IF(COUNTIF(J390,"*Bival*"),"Mollusca","Other"))))))))))))))))))))))))))))))))))))))))))))))))))))))))))))))))</f>
        <v>Teleostei</v>
      </c>
      <c r="J390" t="s">
        <v>34</v>
      </c>
      <c r="K390" t="s">
        <v>71</v>
      </c>
      <c r="L390">
        <v>11</v>
      </c>
      <c r="M390">
        <f t="shared" si="174"/>
        <v>0.11</v>
      </c>
      <c r="O390">
        <v>26</v>
      </c>
      <c r="P390">
        <v>8</v>
      </c>
      <c r="Q390">
        <f t="shared" si="175"/>
        <v>18</v>
      </c>
      <c r="R390">
        <v>161</v>
      </c>
      <c r="S390">
        <v>255</v>
      </c>
      <c r="T390" t="s">
        <v>772</v>
      </c>
    </row>
    <row r="391" spans="1:20" x14ac:dyDescent="0.35">
      <c r="A391" t="s">
        <v>779</v>
      </c>
      <c r="B391" t="s">
        <v>93</v>
      </c>
      <c r="C391" t="s">
        <v>62</v>
      </c>
      <c r="D391" t="s">
        <v>349</v>
      </c>
      <c r="E391" t="s">
        <v>350</v>
      </c>
      <c r="F391" t="s">
        <v>354</v>
      </c>
      <c r="G391" t="str">
        <f t="shared" si="173"/>
        <v>Lutjanus_vitta</v>
      </c>
      <c r="H391" t="str">
        <f t="shared" si="165"/>
        <v>Lutjanus_vitta</v>
      </c>
      <c r="I391" t="str">
        <f t="shared" si="176"/>
        <v>Teleostei</v>
      </c>
      <c r="J391" t="s">
        <v>34</v>
      </c>
      <c r="K391" t="s">
        <v>296</v>
      </c>
      <c r="L391">
        <v>11</v>
      </c>
      <c r="M391">
        <f t="shared" si="174"/>
        <v>0.11</v>
      </c>
      <c r="O391">
        <v>26</v>
      </c>
      <c r="P391">
        <v>8</v>
      </c>
      <c r="Q391">
        <f t="shared" si="175"/>
        <v>18</v>
      </c>
      <c r="R391">
        <v>161</v>
      </c>
      <c r="S391">
        <v>255</v>
      </c>
      <c r="T391" t="s">
        <v>772</v>
      </c>
    </row>
    <row r="392" spans="1:20" x14ac:dyDescent="0.35">
      <c r="A392" t="s">
        <v>779</v>
      </c>
      <c r="B392" t="s">
        <v>93</v>
      </c>
      <c r="C392" t="s">
        <v>62</v>
      </c>
      <c r="D392" t="s">
        <v>349</v>
      </c>
      <c r="E392" t="s">
        <v>350</v>
      </c>
      <c r="F392" t="s">
        <v>354</v>
      </c>
      <c r="G392" t="str">
        <f t="shared" si="173"/>
        <v>Lutjanus_vitta</v>
      </c>
      <c r="H392" t="str">
        <f t="shared" si="165"/>
        <v>Lutjanus_vitta</v>
      </c>
      <c r="I392" t="str">
        <f t="shared" si="176"/>
        <v>Annelida</v>
      </c>
      <c r="J392" t="s">
        <v>49</v>
      </c>
      <c r="K392" t="s">
        <v>49</v>
      </c>
      <c r="L392">
        <v>5</v>
      </c>
      <c r="M392">
        <f t="shared" si="174"/>
        <v>0.05</v>
      </c>
      <c r="O392">
        <v>26</v>
      </c>
      <c r="P392">
        <v>8</v>
      </c>
      <c r="Q392">
        <f t="shared" si="175"/>
        <v>18</v>
      </c>
      <c r="R392">
        <v>161</v>
      </c>
      <c r="S392">
        <v>255</v>
      </c>
      <c r="T392" t="s">
        <v>772</v>
      </c>
    </row>
    <row r="393" spans="1:20" x14ac:dyDescent="0.35">
      <c r="A393" t="s">
        <v>779</v>
      </c>
      <c r="B393" t="s">
        <v>93</v>
      </c>
      <c r="C393" t="s">
        <v>62</v>
      </c>
      <c r="D393" t="s">
        <v>349</v>
      </c>
      <c r="E393" t="s">
        <v>350</v>
      </c>
      <c r="F393" t="s">
        <v>354</v>
      </c>
      <c r="G393" t="str">
        <f t="shared" si="173"/>
        <v>Lutjanus_vitta</v>
      </c>
      <c r="H393" t="str">
        <f t="shared" si="165"/>
        <v>Lutjanus_vitta</v>
      </c>
      <c r="I393" t="str">
        <f t="shared" si="176"/>
        <v>Hemichordata</v>
      </c>
      <c r="J393" t="s">
        <v>67</v>
      </c>
      <c r="K393" t="s">
        <v>66</v>
      </c>
      <c r="L393">
        <v>5</v>
      </c>
      <c r="M393">
        <f t="shared" si="174"/>
        <v>0.05</v>
      </c>
      <c r="O393">
        <v>26</v>
      </c>
      <c r="P393">
        <v>8</v>
      </c>
      <c r="Q393">
        <f t="shared" si="175"/>
        <v>18</v>
      </c>
      <c r="R393">
        <v>161</v>
      </c>
      <c r="S393">
        <v>255</v>
      </c>
      <c r="T393" t="s">
        <v>772</v>
      </c>
    </row>
    <row r="394" spans="1:20" x14ac:dyDescent="0.35">
      <c r="A394" t="s">
        <v>779</v>
      </c>
      <c r="B394" t="s">
        <v>53</v>
      </c>
      <c r="C394" t="s">
        <v>62</v>
      </c>
      <c r="D394" t="s">
        <v>349</v>
      </c>
      <c r="E394" t="s">
        <v>350</v>
      </c>
      <c r="F394" t="s">
        <v>355</v>
      </c>
      <c r="G394" t="str">
        <f t="shared" si="173"/>
        <v>Lutjanus_vaigiensis</v>
      </c>
      <c r="H394" t="s">
        <v>356</v>
      </c>
      <c r="I394" t="str">
        <f t="shared" si="176"/>
        <v>Crustacea</v>
      </c>
      <c r="J394" t="s">
        <v>50</v>
      </c>
      <c r="K394" t="s">
        <v>90</v>
      </c>
      <c r="L394">
        <v>50</v>
      </c>
      <c r="M394">
        <f t="shared" si="174"/>
        <v>0.5</v>
      </c>
      <c r="O394">
        <v>6</v>
      </c>
      <c r="P394">
        <v>0</v>
      </c>
      <c r="Q394">
        <f t="shared" si="175"/>
        <v>6</v>
      </c>
      <c r="R394">
        <v>33</v>
      </c>
      <c r="S394">
        <v>58</v>
      </c>
      <c r="T394" t="s">
        <v>772</v>
      </c>
    </row>
    <row r="395" spans="1:20" x14ac:dyDescent="0.35">
      <c r="A395" t="s">
        <v>779</v>
      </c>
      <c r="B395" t="s">
        <v>53</v>
      </c>
      <c r="C395" t="s">
        <v>62</v>
      </c>
      <c r="D395" t="s">
        <v>349</v>
      </c>
      <c r="E395" t="s">
        <v>350</v>
      </c>
      <c r="F395" t="s">
        <v>355</v>
      </c>
      <c r="G395" t="str">
        <f t="shared" ref="G395:G399" si="177">E395&amp;"_"&amp;F395</f>
        <v>Lutjanus_vaigiensis</v>
      </c>
      <c r="H395" t="s">
        <v>356</v>
      </c>
      <c r="I395" t="str">
        <f t="shared" si="176"/>
        <v>Crustacea</v>
      </c>
      <c r="J395" t="s">
        <v>155</v>
      </c>
      <c r="K395" t="s">
        <v>155</v>
      </c>
      <c r="L395">
        <v>33</v>
      </c>
      <c r="M395">
        <f t="shared" si="174"/>
        <v>0.33</v>
      </c>
      <c r="O395">
        <v>6</v>
      </c>
      <c r="P395">
        <v>0</v>
      </c>
      <c r="Q395">
        <f t="shared" ref="Q395:Q399" si="178">O395-P395</f>
        <v>6</v>
      </c>
      <c r="R395">
        <v>33</v>
      </c>
      <c r="S395">
        <v>58</v>
      </c>
      <c r="T395" t="s">
        <v>772</v>
      </c>
    </row>
    <row r="396" spans="1:20" x14ac:dyDescent="0.35">
      <c r="A396" t="s">
        <v>779</v>
      </c>
      <c r="B396" t="s">
        <v>53</v>
      </c>
      <c r="C396" t="s">
        <v>62</v>
      </c>
      <c r="D396" t="s">
        <v>349</v>
      </c>
      <c r="E396" t="s">
        <v>350</v>
      </c>
      <c r="F396" t="s">
        <v>355</v>
      </c>
      <c r="G396" t="str">
        <f t="shared" si="177"/>
        <v>Lutjanus_vaigiensis</v>
      </c>
      <c r="H396" t="s">
        <v>356</v>
      </c>
      <c r="I396" t="str">
        <f t="shared" si="176"/>
        <v>Crustacea</v>
      </c>
      <c r="J396" t="s">
        <v>52</v>
      </c>
      <c r="K396" t="s">
        <v>58</v>
      </c>
      <c r="L396">
        <v>17</v>
      </c>
      <c r="M396">
        <f t="shared" si="174"/>
        <v>0.17</v>
      </c>
      <c r="O396">
        <v>6</v>
      </c>
      <c r="P396">
        <v>0</v>
      </c>
      <c r="Q396">
        <f t="shared" si="178"/>
        <v>6</v>
      </c>
      <c r="R396">
        <v>33</v>
      </c>
      <c r="S396">
        <v>58</v>
      </c>
      <c r="T396" t="s">
        <v>772</v>
      </c>
    </row>
    <row r="397" spans="1:20" x14ac:dyDescent="0.35">
      <c r="A397" t="s">
        <v>779</v>
      </c>
      <c r="B397" t="s">
        <v>53</v>
      </c>
      <c r="C397" t="s">
        <v>62</v>
      </c>
      <c r="D397" t="s">
        <v>349</v>
      </c>
      <c r="E397" t="s">
        <v>350</v>
      </c>
      <c r="F397" t="s">
        <v>355</v>
      </c>
      <c r="G397" t="str">
        <f t="shared" si="177"/>
        <v>Lutjanus_vaigiensis</v>
      </c>
      <c r="H397" t="s">
        <v>356</v>
      </c>
      <c r="I397" t="s">
        <v>41</v>
      </c>
      <c r="J397" t="s">
        <v>105</v>
      </c>
      <c r="K397" t="s">
        <v>104</v>
      </c>
      <c r="L397">
        <v>17</v>
      </c>
      <c r="M397">
        <f t="shared" si="174"/>
        <v>0.17</v>
      </c>
      <c r="O397">
        <v>6</v>
      </c>
      <c r="P397">
        <v>0</v>
      </c>
      <c r="Q397">
        <f t="shared" si="178"/>
        <v>6</v>
      </c>
      <c r="R397">
        <v>33</v>
      </c>
      <c r="S397">
        <v>58</v>
      </c>
      <c r="T397" t="s">
        <v>772</v>
      </c>
    </row>
    <row r="398" spans="1:20" x14ac:dyDescent="0.35">
      <c r="A398" t="s">
        <v>779</v>
      </c>
      <c r="B398" t="s">
        <v>53</v>
      </c>
      <c r="C398" t="s">
        <v>62</v>
      </c>
      <c r="D398" t="s">
        <v>349</v>
      </c>
      <c r="E398" t="s">
        <v>350</v>
      </c>
      <c r="F398" t="s">
        <v>355</v>
      </c>
      <c r="G398" t="str">
        <f t="shared" si="177"/>
        <v>Lutjanus_vaigiensis</v>
      </c>
      <c r="H398" t="s">
        <v>356</v>
      </c>
      <c r="I398" t="str">
        <f t="shared" si="176"/>
        <v>Teleostei</v>
      </c>
      <c r="J398" t="s">
        <v>34</v>
      </c>
      <c r="K398" t="s">
        <v>71</v>
      </c>
      <c r="L398">
        <v>50</v>
      </c>
      <c r="M398">
        <f t="shared" si="174"/>
        <v>0.5</v>
      </c>
      <c r="O398">
        <v>6</v>
      </c>
      <c r="P398">
        <v>0</v>
      </c>
      <c r="Q398">
        <f t="shared" si="178"/>
        <v>6</v>
      </c>
      <c r="R398">
        <v>33</v>
      </c>
      <c r="S398">
        <v>58</v>
      </c>
      <c r="T398" t="s">
        <v>772</v>
      </c>
    </row>
    <row r="399" spans="1:20" x14ac:dyDescent="0.35">
      <c r="A399" t="s">
        <v>779</v>
      </c>
      <c r="B399" t="s">
        <v>93</v>
      </c>
      <c r="C399" t="s">
        <v>62</v>
      </c>
      <c r="D399" t="s">
        <v>349</v>
      </c>
      <c r="E399" t="s">
        <v>350</v>
      </c>
      <c r="F399" t="s">
        <v>357</v>
      </c>
      <c r="G399" t="str">
        <f t="shared" si="177"/>
        <v>Lutjanus_gibbus</v>
      </c>
      <c r="H399" t="str">
        <f>G399</f>
        <v>Lutjanus_gibbus</v>
      </c>
      <c r="I399" t="str">
        <f t="shared" si="176"/>
        <v>Crustacea</v>
      </c>
      <c r="J399" t="s">
        <v>50</v>
      </c>
      <c r="K399" t="s">
        <v>81</v>
      </c>
      <c r="L399">
        <v>60</v>
      </c>
      <c r="M399">
        <f t="shared" si="174"/>
        <v>0.6</v>
      </c>
      <c r="O399">
        <v>33</v>
      </c>
      <c r="P399">
        <v>10</v>
      </c>
      <c r="Q399">
        <f t="shared" si="178"/>
        <v>23</v>
      </c>
      <c r="R399">
        <v>175</v>
      </c>
      <c r="S399">
        <v>260</v>
      </c>
      <c r="T399" t="s">
        <v>772</v>
      </c>
    </row>
    <row r="400" spans="1:20" x14ac:dyDescent="0.35">
      <c r="A400" t="s">
        <v>779</v>
      </c>
      <c r="B400" t="s">
        <v>93</v>
      </c>
      <c r="C400" t="s">
        <v>62</v>
      </c>
      <c r="D400" t="s">
        <v>349</v>
      </c>
      <c r="E400" t="s">
        <v>350</v>
      </c>
      <c r="F400" t="s">
        <v>357</v>
      </c>
      <c r="G400" t="str">
        <f t="shared" ref="G400:G415" si="179">E400&amp;"_"&amp;F400</f>
        <v>Lutjanus_gibbus</v>
      </c>
      <c r="H400" t="str">
        <f t="shared" ref="H400:H414" si="180">G400</f>
        <v>Lutjanus_gibbus</v>
      </c>
      <c r="I400" t="str">
        <f t="shared" si="176"/>
        <v>Crustacea</v>
      </c>
      <c r="J400" t="s">
        <v>50</v>
      </c>
      <c r="K400" t="s">
        <v>80</v>
      </c>
      <c r="L400">
        <v>17</v>
      </c>
      <c r="M400">
        <f t="shared" si="174"/>
        <v>0.17</v>
      </c>
      <c r="O400">
        <v>33</v>
      </c>
      <c r="P400">
        <v>10</v>
      </c>
      <c r="Q400">
        <f t="shared" ref="Q400:Q415" si="181">O400-P400</f>
        <v>23</v>
      </c>
      <c r="R400">
        <v>175</v>
      </c>
      <c r="S400">
        <v>260</v>
      </c>
      <c r="T400" t="s">
        <v>772</v>
      </c>
    </row>
    <row r="401" spans="1:20" x14ac:dyDescent="0.35">
      <c r="A401" t="s">
        <v>779</v>
      </c>
      <c r="B401" t="s">
        <v>93</v>
      </c>
      <c r="C401" t="s">
        <v>62</v>
      </c>
      <c r="D401" t="s">
        <v>349</v>
      </c>
      <c r="E401" t="s">
        <v>350</v>
      </c>
      <c r="F401" t="s">
        <v>357</v>
      </c>
      <c r="G401" t="str">
        <f t="shared" si="179"/>
        <v>Lutjanus_gibbus</v>
      </c>
      <c r="H401" t="str">
        <f t="shared" si="180"/>
        <v>Lutjanus_gibbus</v>
      </c>
      <c r="I401" t="str">
        <f t="shared" si="176"/>
        <v>Crustacea</v>
      </c>
      <c r="J401" t="s">
        <v>50</v>
      </c>
      <c r="K401" t="s">
        <v>358</v>
      </c>
      <c r="L401">
        <v>8</v>
      </c>
      <c r="M401">
        <f t="shared" si="174"/>
        <v>0.08</v>
      </c>
      <c r="O401">
        <v>33</v>
      </c>
      <c r="P401">
        <v>10</v>
      </c>
      <c r="Q401">
        <f t="shared" si="181"/>
        <v>23</v>
      </c>
      <c r="R401">
        <v>175</v>
      </c>
      <c r="S401">
        <v>260</v>
      </c>
      <c r="T401" t="s">
        <v>772</v>
      </c>
    </row>
    <row r="402" spans="1:20" x14ac:dyDescent="0.35">
      <c r="A402" t="s">
        <v>779</v>
      </c>
      <c r="B402" t="s">
        <v>93</v>
      </c>
      <c r="C402" t="s">
        <v>62</v>
      </c>
      <c r="D402" t="s">
        <v>349</v>
      </c>
      <c r="E402" t="s">
        <v>350</v>
      </c>
      <c r="F402" t="s">
        <v>357</v>
      </c>
      <c r="G402" t="str">
        <f t="shared" si="179"/>
        <v>Lutjanus_gibbus</v>
      </c>
      <c r="H402" t="str">
        <f t="shared" si="180"/>
        <v>Lutjanus_gibbus</v>
      </c>
      <c r="I402" t="str">
        <f t="shared" si="176"/>
        <v>Crustacea</v>
      </c>
      <c r="J402" t="s">
        <v>50</v>
      </c>
      <c r="K402" t="s">
        <v>173</v>
      </c>
      <c r="L402">
        <v>4</v>
      </c>
      <c r="M402">
        <f t="shared" si="174"/>
        <v>0.04</v>
      </c>
      <c r="O402">
        <v>33</v>
      </c>
      <c r="P402">
        <v>10</v>
      </c>
      <c r="Q402">
        <f t="shared" si="181"/>
        <v>23</v>
      </c>
      <c r="R402">
        <v>175</v>
      </c>
      <c r="S402">
        <v>260</v>
      </c>
      <c r="T402" t="s">
        <v>772</v>
      </c>
    </row>
    <row r="403" spans="1:20" x14ac:dyDescent="0.35">
      <c r="A403" t="s">
        <v>779</v>
      </c>
      <c r="B403" t="s">
        <v>93</v>
      </c>
      <c r="C403" t="s">
        <v>62</v>
      </c>
      <c r="D403" t="s">
        <v>349</v>
      </c>
      <c r="E403" t="s">
        <v>350</v>
      </c>
      <c r="F403" t="s">
        <v>357</v>
      </c>
      <c r="G403" t="str">
        <f t="shared" si="179"/>
        <v>Lutjanus_gibbus</v>
      </c>
      <c r="H403" t="str">
        <f t="shared" si="180"/>
        <v>Lutjanus_gibbus</v>
      </c>
      <c r="I403" t="str">
        <f t="shared" si="176"/>
        <v>Crustacea</v>
      </c>
      <c r="J403" t="s">
        <v>329</v>
      </c>
      <c r="K403" t="s">
        <v>359</v>
      </c>
      <c r="L403">
        <v>4</v>
      </c>
      <c r="M403">
        <f t="shared" si="174"/>
        <v>0.04</v>
      </c>
      <c r="O403">
        <v>33</v>
      </c>
      <c r="P403">
        <v>10</v>
      </c>
      <c r="Q403">
        <f t="shared" si="181"/>
        <v>23</v>
      </c>
      <c r="R403">
        <v>175</v>
      </c>
      <c r="S403">
        <v>260</v>
      </c>
      <c r="T403" t="s">
        <v>772</v>
      </c>
    </row>
    <row r="404" spans="1:20" x14ac:dyDescent="0.35">
      <c r="A404" t="s">
        <v>779</v>
      </c>
      <c r="B404" t="s">
        <v>93</v>
      </c>
      <c r="C404" t="s">
        <v>62</v>
      </c>
      <c r="D404" t="s">
        <v>349</v>
      </c>
      <c r="E404" t="s">
        <v>350</v>
      </c>
      <c r="F404" t="s">
        <v>357</v>
      </c>
      <c r="G404" t="str">
        <f t="shared" si="179"/>
        <v>Lutjanus_gibbus</v>
      </c>
      <c r="H404" t="str">
        <f t="shared" si="180"/>
        <v>Lutjanus_gibbus</v>
      </c>
      <c r="I404" t="str">
        <f t="shared" si="176"/>
        <v>Crustacea</v>
      </c>
      <c r="J404" t="s">
        <v>52</v>
      </c>
      <c r="K404" t="s">
        <v>86</v>
      </c>
      <c r="L404">
        <v>4</v>
      </c>
      <c r="M404">
        <f t="shared" si="174"/>
        <v>0.04</v>
      </c>
      <c r="O404">
        <v>33</v>
      </c>
      <c r="P404">
        <v>10</v>
      </c>
      <c r="Q404">
        <f t="shared" si="181"/>
        <v>23</v>
      </c>
      <c r="R404">
        <v>175</v>
      </c>
      <c r="S404">
        <v>260</v>
      </c>
      <c r="T404" t="s">
        <v>772</v>
      </c>
    </row>
    <row r="405" spans="1:20" x14ac:dyDescent="0.35">
      <c r="A405" t="s">
        <v>779</v>
      </c>
      <c r="B405" t="s">
        <v>93</v>
      </c>
      <c r="C405" t="s">
        <v>62</v>
      </c>
      <c r="D405" t="s">
        <v>349</v>
      </c>
      <c r="E405" t="s">
        <v>350</v>
      </c>
      <c r="F405" t="s">
        <v>357</v>
      </c>
      <c r="G405" t="str">
        <f t="shared" si="179"/>
        <v>Lutjanus_gibbus</v>
      </c>
      <c r="H405" t="str">
        <f t="shared" si="180"/>
        <v>Lutjanus_gibbus</v>
      </c>
      <c r="I405" t="str">
        <f t="shared" si="176"/>
        <v>Crustacea</v>
      </c>
      <c r="J405" t="s">
        <v>52</v>
      </c>
      <c r="K405" t="s">
        <v>360</v>
      </c>
      <c r="L405">
        <v>4</v>
      </c>
      <c r="M405">
        <f t="shared" si="174"/>
        <v>0.04</v>
      </c>
      <c r="O405">
        <v>33</v>
      </c>
      <c r="P405">
        <v>10</v>
      </c>
      <c r="Q405">
        <f t="shared" si="181"/>
        <v>23</v>
      </c>
      <c r="R405">
        <v>175</v>
      </c>
      <c r="S405">
        <v>260</v>
      </c>
      <c r="T405" t="s">
        <v>772</v>
      </c>
    </row>
    <row r="406" spans="1:20" x14ac:dyDescent="0.35">
      <c r="A406" t="s">
        <v>779</v>
      </c>
      <c r="B406" t="s">
        <v>93</v>
      </c>
      <c r="C406" t="s">
        <v>62</v>
      </c>
      <c r="D406" t="s">
        <v>349</v>
      </c>
      <c r="E406" t="s">
        <v>350</v>
      </c>
      <c r="F406" t="s">
        <v>357</v>
      </c>
      <c r="G406" t="str">
        <f t="shared" si="179"/>
        <v>Lutjanus_gibbus</v>
      </c>
      <c r="H406" t="str">
        <f t="shared" si="180"/>
        <v>Lutjanus_gibbus</v>
      </c>
      <c r="I406" t="str">
        <f t="shared" si="176"/>
        <v>Crustacea</v>
      </c>
      <c r="J406" t="s">
        <v>52</v>
      </c>
      <c r="K406" t="s">
        <v>58</v>
      </c>
      <c r="L406" s="2">
        <v>4</v>
      </c>
      <c r="M406">
        <f t="shared" si="174"/>
        <v>0.04</v>
      </c>
      <c r="O406">
        <v>33</v>
      </c>
      <c r="P406">
        <v>10</v>
      </c>
      <c r="Q406">
        <f t="shared" si="181"/>
        <v>23</v>
      </c>
      <c r="R406">
        <v>175</v>
      </c>
      <c r="S406">
        <v>260</v>
      </c>
      <c r="T406" t="s">
        <v>772</v>
      </c>
    </row>
    <row r="407" spans="1:20" x14ac:dyDescent="0.35">
      <c r="A407" t="s">
        <v>779</v>
      </c>
      <c r="B407" t="s">
        <v>93</v>
      </c>
      <c r="C407" t="s">
        <v>62</v>
      </c>
      <c r="D407" t="s">
        <v>349</v>
      </c>
      <c r="E407" t="s">
        <v>350</v>
      </c>
      <c r="F407" t="s">
        <v>357</v>
      </c>
      <c r="G407" t="str">
        <f t="shared" si="179"/>
        <v>Lutjanus_gibbus</v>
      </c>
      <c r="H407" t="str">
        <f t="shared" si="180"/>
        <v>Lutjanus_gibbus</v>
      </c>
      <c r="I407" t="s">
        <v>192</v>
      </c>
      <c r="J407" t="s">
        <v>191</v>
      </c>
      <c r="K407" t="s">
        <v>191</v>
      </c>
      <c r="L407">
        <v>13</v>
      </c>
      <c r="M407">
        <f t="shared" si="174"/>
        <v>0.13</v>
      </c>
      <c r="O407">
        <v>33</v>
      </c>
      <c r="P407">
        <v>10</v>
      </c>
      <c r="Q407">
        <f t="shared" si="181"/>
        <v>23</v>
      </c>
      <c r="R407">
        <v>175</v>
      </c>
      <c r="S407">
        <v>260</v>
      </c>
      <c r="T407" t="s">
        <v>772</v>
      </c>
    </row>
    <row r="408" spans="1:20" x14ac:dyDescent="0.35">
      <c r="A408" t="s">
        <v>779</v>
      </c>
      <c r="B408" t="s">
        <v>93</v>
      </c>
      <c r="C408" t="s">
        <v>62</v>
      </c>
      <c r="D408" t="s">
        <v>349</v>
      </c>
      <c r="E408" t="s">
        <v>350</v>
      </c>
      <c r="F408" t="s">
        <v>357</v>
      </c>
      <c r="G408" t="str">
        <f t="shared" si="179"/>
        <v>Lutjanus_gibbus</v>
      </c>
      <c r="H408" t="str">
        <f t="shared" si="180"/>
        <v>Lutjanus_gibbus</v>
      </c>
      <c r="I408" t="str">
        <f t="shared" si="176"/>
        <v>Mollusca</v>
      </c>
      <c r="J408" t="s">
        <v>72</v>
      </c>
      <c r="K408" t="s">
        <v>361</v>
      </c>
      <c r="L408">
        <v>4</v>
      </c>
      <c r="M408">
        <f t="shared" si="174"/>
        <v>0.04</v>
      </c>
      <c r="O408">
        <v>33</v>
      </c>
      <c r="P408">
        <v>10</v>
      </c>
      <c r="Q408">
        <f t="shared" si="181"/>
        <v>23</v>
      </c>
      <c r="R408">
        <v>175</v>
      </c>
      <c r="S408">
        <v>260</v>
      </c>
      <c r="T408" t="s">
        <v>772</v>
      </c>
    </row>
    <row r="409" spans="1:20" x14ac:dyDescent="0.35">
      <c r="A409" t="s">
        <v>779</v>
      </c>
      <c r="B409" t="s">
        <v>93</v>
      </c>
      <c r="C409" t="s">
        <v>62</v>
      </c>
      <c r="D409" t="s">
        <v>349</v>
      </c>
      <c r="E409" t="s">
        <v>350</v>
      </c>
      <c r="F409" t="s">
        <v>357</v>
      </c>
      <c r="G409" t="str">
        <f t="shared" si="179"/>
        <v>Lutjanus_gibbus</v>
      </c>
      <c r="H409" t="str">
        <f t="shared" si="180"/>
        <v>Lutjanus_gibbus</v>
      </c>
      <c r="I409" t="str">
        <f t="shared" si="176"/>
        <v>Mollusca</v>
      </c>
      <c r="J409" t="s">
        <v>147</v>
      </c>
      <c r="K409" t="s">
        <v>362</v>
      </c>
      <c r="L409">
        <v>4</v>
      </c>
      <c r="M409">
        <f t="shared" si="174"/>
        <v>0.04</v>
      </c>
      <c r="O409">
        <v>33</v>
      </c>
      <c r="P409">
        <v>10</v>
      </c>
      <c r="Q409">
        <f t="shared" si="181"/>
        <v>23</v>
      </c>
      <c r="R409">
        <v>175</v>
      </c>
      <c r="S409">
        <v>260</v>
      </c>
      <c r="T409" t="s">
        <v>772</v>
      </c>
    </row>
    <row r="410" spans="1:20" x14ac:dyDescent="0.35">
      <c r="A410" t="s">
        <v>779</v>
      </c>
      <c r="B410" t="s">
        <v>93</v>
      </c>
      <c r="C410" t="s">
        <v>62</v>
      </c>
      <c r="D410" t="s">
        <v>349</v>
      </c>
      <c r="E410" t="s">
        <v>350</v>
      </c>
      <c r="F410" t="s">
        <v>357</v>
      </c>
      <c r="G410" t="str">
        <f t="shared" si="179"/>
        <v>Lutjanus_gibbus</v>
      </c>
      <c r="H410" t="str">
        <f t="shared" si="180"/>
        <v>Lutjanus_gibbus</v>
      </c>
      <c r="I410" t="str">
        <f t="shared" si="176"/>
        <v>Hemichordata</v>
      </c>
      <c r="J410" t="s">
        <v>67</v>
      </c>
      <c r="K410" t="s">
        <v>66</v>
      </c>
      <c r="L410">
        <v>4</v>
      </c>
      <c r="M410">
        <f t="shared" si="174"/>
        <v>0.04</v>
      </c>
      <c r="O410">
        <v>33</v>
      </c>
      <c r="P410">
        <v>10</v>
      </c>
      <c r="Q410">
        <f t="shared" si="181"/>
        <v>23</v>
      </c>
      <c r="R410">
        <v>175</v>
      </c>
      <c r="S410">
        <v>260</v>
      </c>
      <c r="T410" t="s">
        <v>772</v>
      </c>
    </row>
    <row r="411" spans="1:20" x14ac:dyDescent="0.35">
      <c r="A411" t="s">
        <v>779</v>
      </c>
      <c r="B411" t="s">
        <v>93</v>
      </c>
      <c r="C411" t="s">
        <v>62</v>
      </c>
      <c r="D411" t="s">
        <v>349</v>
      </c>
      <c r="E411" t="s">
        <v>350</v>
      </c>
      <c r="F411" t="s">
        <v>357</v>
      </c>
      <c r="G411" t="str">
        <f t="shared" si="179"/>
        <v>Lutjanus_gibbus</v>
      </c>
      <c r="H411" t="str">
        <f t="shared" si="180"/>
        <v>Lutjanus_gibbus</v>
      </c>
      <c r="I411" t="str">
        <f t="shared" si="176"/>
        <v>Echinodermata</v>
      </c>
      <c r="J411" t="s">
        <v>363</v>
      </c>
      <c r="K411" t="s">
        <v>363</v>
      </c>
      <c r="L411">
        <v>4</v>
      </c>
      <c r="M411">
        <f t="shared" si="174"/>
        <v>0.04</v>
      </c>
      <c r="O411">
        <v>33</v>
      </c>
      <c r="P411">
        <v>10</v>
      </c>
      <c r="Q411">
        <f t="shared" si="181"/>
        <v>23</v>
      </c>
      <c r="R411">
        <v>175</v>
      </c>
      <c r="S411">
        <v>260</v>
      </c>
      <c r="T411" t="s">
        <v>772</v>
      </c>
    </row>
    <row r="412" spans="1:20" x14ac:dyDescent="0.35">
      <c r="A412" t="s">
        <v>779</v>
      </c>
      <c r="B412" t="s">
        <v>93</v>
      </c>
      <c r="C412" t="s">
        <v>62</v>
      </c>
      <c r="D412" t="s">
        <v>349</v>
      </c>
      <c r="E412" t="s">
        <v>350</v>
      </c>
      <c r="F412" t="s">
        <v>357</v>
      </c>
      <c r="G412" t="str">
        <f t="shared" si="179"/>
        <v>Lutjanus_gibbus</v>
      </c>
      <c r="H412" t="str">
        <f t="shared" si="180"/>
        <v>Lutjanus_gibbus</v>
      </c>
      <c r="I412" t="str">
        <f t="shared" si="176"/>
        <v>Annelida</v>
      </c>
      <c r="J412" t="s">
        <v>49</v>
      </c>
      <c r="K412" t="s">
        <v>49</v>
      </c>
      <c r="L412">
        <v>4</v>
      </c>
      <c r="M412">
        <f t="shared" si="174"/>
        <v>0.04</v>
      </c>
      <c r="O412">
        <v>33</v>
      </c>
      <c r="P412">
        <v>10</v>
      </c>
      <c r="Q412">
        <f t="shared" si="181"/>
        <v>23</v>
      </c>
      <c r="R412">
        <v>175</v>
      </c>
      <c r="S412">
        <v>260</v>
      </c>
      <c r="T412" t="s">
        <v>772</v>
      </c>
    </row>
    <row r="413" spans="1:20" x14ac:dyDescent="0.35">
      <c r="A413" t="s">
        <v>779</v>
      </c>
      <c r="B413" t="s">
        <v>93</v>
      </c>
      <c r="C413" t="s">
        <v>62</v>
      </c>
      <c r="D413" t="s">
        <v>349</v>
      </c>
      <c r="E413" t="s">
        <v>350</v>
      </c>
      <c r="F413" t="s">
        <v>357</v>
      </c>
      <c r="G413" t="str">
        <f t="shared" si="179"/>
        <v>Lutjanus_gibbus</v>
      </c>
      <c r="H413" t="str">
        <f t="shared" si="180"/>
        <v>Lutjanus_gibbus</v>
      </c>
      <c r="I413" t="str">
        <f t="shared" si="176"/>
        <v>Sipuncula</v>
      </c>
      <c r="J413" t="s">
        <v>366</v>
      </c>
      <c r="K413" t="s">
        <v>364</v>
      </c>
      <c r="L413">
        <v>4</v>
      </c>
      <c r="M413">
        <f t="shared" si="174"/>
        <v>0.04</v>
      </c>
      <c r="O413">
        <v>33</v>
      </c>
      <c r="P413">
        <v>10</v>
      </c>
      <c r="Q413">
        <f t="shared" si="181"/>
        <v>23</v>
      </c>
      <c r="R413">
        <v>175</v>
      </c>
      <c r="S413">
        <v>260</v>
      </c>
      <c r="T413" t="s">
        <v>772</v>
      </c>
    </row>
    <row r="414" spans="1:20" x14ac:dyDescent="0.35">
      <c r="A414" t="s">
        <v>779</v>
      </c>
      <c r="B414" t="s">
        <v>93</v>
      </c>
      <c r="C414" t="s">
        <v>62</v>
      </c>
      <c r="D414" t="s">
        <v>349</v>
      </c>
      <c r="E414" t="s">
        <v>350</v>
      </c>
      <c r="F414" t="s">
        <v>357</v>
      </c>
      <c r="G414" t="str">
        <f t="shared" si="179"/>
        <v>Lutjanus_gibbus</v>
      </c>
      <c r="H414" t="str">
        <f t="shared" si="180"/>
        <v>Lutjanus_gibbus</v>
      </c>
      <c r="I414" t="str">
        <f t="shared" si="176"/>
        <v>Teleostei</v>
      </c>
      <c r="J414" t="s">
        <v>34</v>
      </c>
      <c r="K414" t="s">
        <v>365</v>
      </c>
      <c r="L414">
        <v>4</v>
      </c>
      <c r="M414">
        <f t="shared" si="174"/>
        <v>0.04</v>
      </c>
      <c r="O414">
        <v>33</v>
      </c>
      <c r="P414">
        <v>10</v>
      </c>
      <c r="Q414">
        <f t="shared" si="181"/>
        <v>23</v>
      </c>
      <c r="R414">
        <v>175</v>
      </c>
      <c r="S414">
        <v>260</v>
      </c>
      <c r="T414" t="s">
        <v>772</v>
      </c>
    </row>
    <row r="415" spans="1:20" x14ac:dyDescent="0.35">
      <c r="A415" t="s">
        <v>779</v>
      </c>
      <c r="B415" t="s">
        <v>53</v>
      </c>
      <c r="C415" t="s">
        <v>62</v>
      </c>
      <c r="D415" t="s">
        <v>370</v>
      </c>
      <c r="E415" t="s">
        <v>367</v>
      </c>
      <c r="F415" t="s">
        <v>368</v>
      </c>
      <c r="G415" t="str">
        <f t="shared" si="179"/>
        <v>Scolopsis_cancellatus</v>
      </c>
      <c r="H415" t="s">
        <v>369</v>
      </c>
      <c r="I415" t="str">
        <f t="shared" si="176"/>
        <v>Crustacea</v>
      </c>
      <c r="J415" t="s">
        <v>50</v>
      </c>
      <c r="K415" t="s">
        <v>90</v>
      </c>
      <c r="L415">
        <v>50</v>
      </c>
      <c r="M415">
        <f t="shared" si="174"/>
        <v>0.5</v>
      </c>
      <c r="O415">
        <v>3</v>
      </c>
      <c r="P415">
        <v>1</v>
      </c>
      <c r="Q415">
        <f t="shared" si="181"/>
        <v>2</v>
      </c>
      <c r="R415">
        <v>40</v>
      </c>
      <c r="S415">
        <v>137</v>
      </c>
      <c r="T415" t="s">
        <v>772</v>
      </c>
    </row>
    <row r="416" spans="1:20" x14ac:dyDescent="0.35">
      <c r="A416" t="s">
        <v>779</v>
      </c>
      <c r="B416" t="s">
        <v>53</v>
      </c>
      <c r="C416" t="s">
        <v>62</v>
      </c>
      <c r="D416" t="s">
        <v>370</v>
      </c>
      <c r="E416" t="s">
        <v>367</v>
      </c>
      <c r="F416" t="s">
        <v>368</v>
      </c>
      <c r="G416" t="str">
        <f t="shared" ref="G416:G417" si="182">E416&amp;"_"&amp;F416</f>
        <v>Scolopsis_cancellatus</v>
      </c>
      <c r="H416" t="s">
        <v>369</v>
      </c>
      <c r="I416" t="str">
        <f t="shared" si="176"/>
        <v>Other</v>
      </c>
      <c r="J416" t="s">
        <v>112</v>
      </c>
      <c r="K416" t="s">
        <v>112</v>
      </c>
      <c r="L416">
        <v>50</v>
      </c>
      <c r="M416">
        <f t="shared" si="174"/>
        <v>0.5</v>
      </c>
      <c r="O416">
        <v>3</v>
      </c>
      <c r="P416">
        <v>1</v>
      </c>
      <c r="Q416">
        <f t="shared" ref="Q416:Q417" si="183">O416-P416</f>
        <v>2</v>
      </c>
      <c r="R416">
        <v>40</v>
      </c>
      <c r="S416">
        <v>137</v>
      </c>
      <c r="T416" t="s">
        <v>772</v>
      </c>
    </row>
    <row r="417" spans="1:20" x14ac:dyDescent="0.35">
      <c r="A417" t="s">
        <v>779</v>
      </c>
      <c r="B417" t="s">
        <v>93</v>
      </c>
      <c r="C417" t="s">
        <v>62</v>
      </c>
      <c r="D417" t="s">
        <v>373</v>
      </c>
      <c r="E417" t="s">
        <v>371</v>
      </c>
      <c r="F417" t="s">
        <v>372</v>
      </c>
      <c r="G417" t="str">
        <f t="shared" si="182"/>
        <v>Gymnocranius_griseus</v>
      </c>
      <c r="H417" t="str">
        <f>G417</f>
        <v>Gymnocranius_griseus</v>
      </c>
      <c r="I417" t="str">
        <f t="shared" si="176"/>
        <v>Crustacea</v>
      </c>
      <c r="J417" t="s">
        <v>50</v>
      </c>
      <c r="K417" t="s">
        <v>153</v>
      </c>
      <c r="L417" t="s">
        <v>22</v>
      </c>
      <c r="M417" t="e">
        <f t="shared" si="174"/>
        <v>#VALUE!</v>
      </c>
      <c r="O417">
        <v>2</v>
      </c>
      <c r="P417">
        <v>0</v>
      </c>
      <c r="Q417">
        <f t="shared" si="183"/>
        <v>2</v>
      </c>
      <c r="R417">
        <v>298</v>
      </c>
      <c r="S417">
        <v>375</v>
      </c>
      <c r="T417" t="s">
        <v>772</v>
      </c>
    </row>
    <row r="418" spans="1:20" x14ac:dyDescent="0.35">
      <c r="A418" t="s">
        <v>779</v>
      </c>
      <c r="B418" t="s">
        <v>93</v>
      </c>
      <c r="C418" t="s">
        <v>62</v>
      </c>
      <c r="D418" t="s">
        <v>373</v>
      </c>
      <c r="E418" t="s">
        <v>371</v>
      </c>
      <c r="F418" t="s">
        <v>372</v>
      </c>
      <c r="G418" t="str">
        <f t="shared" ref="G418:G422" si="184">E418&amp;"_"&amp;F418</f>
        <v>Gymnocranius_griseus</v>
      </c>
      <c r="H418" t="str">
        <f t="shared" ref="H418:H445" si="185">G418</f>
        <v>Gymnocranius_griseus</v>
      </c>
      <c r="I418" t="str">
        <f t="shared" si="176"/>
        <v>Crustacea</v>
      </c>
      <c r="J418" t="s">
        <v>50</v>
      </c>
      <c r="K418" t="s">
        <v>81</v>
      </c>
      <c r="L418" t="s">
        <v>22</v>
      </c>
      <c r="M418" t="e">
        <f t="shared" si="174"/>
        <v>#VALUE!</v>
      </c>
      <c r="O418">
        <v>2</v>
      </c>
      <c r="P418">
        <v>0</v>
      </c>
      <c r="Q418">
        <f t="shared" ref="Q418:Q422" si="186">O418-P418</f>
        <v>2</v>
      </c>
      <c r="R418">
        <v>298</v>
      </c>
      <c r="S418">
        <v>375</v>
      </c>
      <c r="T418" t="s">
        <v>772</v>
      </c>
    </row>
    <row r="419" spans="1:20" x14ac:dyDescent="0.35">
      <c r="A419" t="s">
        <v>779</v>
      </c>
      <c r="B419" t="s">
        <v>93</v>
      </c>
      <c r="C419" t="s">
        <v>62</v>
      </c>
      <c r="D419" t="s">
        <v>373</v>
      </c>
      <c r="E419" t="s">
        <v>371</v>
      </c>
      <c r="F419" t="s">
        <v>372</v>
      </c>
      <c r="G419" t="str">
        <f t="shared" si="184"/>
        <v>Gymnocranius_griseus</v>
      </c>
      <c r="H419" t="str">
        <f t="shared" si="185"/>
        <v>Gymnocranius_griseus</v>
      </c>
      <c r="I419" t="str">
        <f t="shared" si="176"/>
        <v>Echinodermata</v>
      </c>
      <c r="J419" t="s">
        <v>363</v>
      </c>
      <c r="K419" t="s">
        <v>374</v>
      </c>
      <c r="L419" t="s">
        <v>22</v>
      </c>
      <c r="M419" t="e">
        <f t="shared" si="174"/>
        <v>#VALUE!</v>
      </c>
      <c r="O419">
        <v>2</v>
      </c>
      <c r="P419">
        <v>0</v>
      </c>
      <c r="Q419">
        <f t="shared" si="186"/>
        <v>2</v>
      </c>
      <c r="R419">
        <v>298</v>
      </c>
      <c r="S419">
        <v>375</v>
      </c>
      <c r="T419" t="s">
        <v>772</v>
      </c>
    </row>
    <row r="420" spans="1:20" x14ac:dyDescent="0.35">
      <c r="A420" t="s">
        <v>779</v>
      </c>
      <c r="B420" t="s">
        <v>93</v>
      </c>
      <c r="C420" t="s">
        <v>62</v>
      </c>
      <c r="D420" t="s">
        <v>373</v>
      </c>
      <c r="E420" t="s">
        <v>371</v>
      </c>
      <c r="F420" t="s">
        <v>372</v>
      </c>
      <c r="G420" t="str">
        <f t="shared" si="184"/>
        <v>Gymnocranius_griseus</v>
      </c>
      <c r="H420" t="str">
        <f t="shared" si="185"/>
        <v>Gymnocranius_griseus</v>
      </c>
      <c r="I420" t="str">
        <f t="shared" si="176"/>
        <v>Echinodermata</v>
      </c>
      <c r="J420" t="s">
        <v>78</v>
      </c>
      <c r="K420" t="s">
        <v>375</v>
      </c>
      <c r="L420" t="s">
        <v>22</v>
      </c>
      <c r="M420" t="e">
        <f t="shared" si="174"/>
        <v>#VALUE!</v>
      </c>
      <c r="O420">
        <v>2</v>
      </c>
      <c r="P420">
        <v>0</v>
      </c>
      <c r="Q420">
        <f t="shared" si="186"/>
        <v>2</v>
      </c>
      <c r="R420">
        <v>298</v>
      </c>
      <c r="S420">
        <v>375</v>
      </c>
      <c r="T420" t="s">
        <v>772</v>
      </c>
    </row>
    <row r="421" spans="1:20" x14ac:dyDescent="0.35">
      <c r="A421" t="s">
        <v>779</v>
      </c>
      <c r="B421" t="s">
        <v>93</v>
      </c>
      <c r="C421" t="s">
        <v>62</v>
      </c>
      <c r="D421" t="s">
        <v>373</v>
      </c>
      <c r="E421" t="s">
        <v>371</v>
      </c>
      <c r="F421" t="s">
        <v>372</v>
      </c>
      <c r="G421" t="str">
        <f t="shared" si="184"/>
        <v>Gymnocranius_griseus</v>
      </c>
      <c r="H421" t="str">
        <f t="shared" si="185"/>
        <v>Gymnocranius_griseus</v>
      </c>
      <c r="I421" t="str">
        <f t="shared" si="176"/>
        <v>Mollusca</v>
      </c>
      <c r="J421" t="s">
        <v>190</v>
      </c>
      <c r="K421" t="s">
        <v>190</v>
      </c>
      <c r="L421" t="s">
        <v>22</v>
      </c>
      <c r="M421" t="e">
        <f t="shared" si="174"/>
        <v>#VALUE!</v>
      </c>
      <c r="O421">
        <v>2</v>
      </c>
      <c r="P421">
        <v>0</v>
      </c>
      <c r="Q421">
        <f t="shared" si="186"/>
        <v>2</v>
      </c>
      <c r="R421">
        <v>298</v>
      </c>
      <c r="S421">
        <v>375</v>
      </c>
      <c r="T421" t="s">
        <v>772</v>
      </c>
    </row>
    <row r="422" spans="1:20" x14ac:dyDescent="0.35">
      <c r="A422" t="s">
        <v>779</v>
      </c>
      <c r="B422" t="s">
        <v>25</v>
      </c>
      <c r="C422" t="s">
        <v>62</v>
      </c>
      <c r="D422" t="s">
        <v>373</v>
      </c>
      <c r="E422" t="s">
        <v>376</v>
      </c>
      <c r="F422" t="s">
        <v>377</v>
      </c>
      <c r="G422" t="str">
        <f t="shared" si="184"/>
        <v>Lethrinus_microdon</v>
      </c>
      <c r="H422" t="str">
        <f t="shared" si="185"/>
        <v>Lethrinus_microdon</v>
      </c>
      <c r="I422" t="str">
        <f t="shared" si="176"/>
        <v>Crustacea</v>
      </c>
      <c r="J422" t="s">
        <v>50</v>
      </c>
      <c r="K422" t="s">
        <v>175</v>
      </c>
      <c r="L422">
        <v>100</v>
      </c>
      <c r="M422">
        <f t="shared" si="174"/>
        <v>1</v>
      </c>
      <c r="O422">
        <v>2</v>
      </c>
      <c r="P422">
        <v>0</v>
      </c>
      <c r="Q422">
        <f t="shared" si="186"/>
        <v>2</v>
      </c>
      <c r="R422">
        <v>270</v>
      </c>
      <c r="S422">
        <v>340</v>
      </c>
      <c r="T422" t="s">
        <v>772</v>
      </c>
    </row>
    <row r="423" spans="1:20" x14ac:dyDescent="0.35">
      <c r="A423" t="s">
        <v>779</v>
      </c>
      <c r="B423" t="s">
        <v>25</v>
      </c>
      <c r="C423" t="s">
        <v>62</v>
      </c>
      <c r="D423" t="s">
        <v>373</v>
      </c>
      <c r="E423" t="s">
        <v>376</v>
      </c>
      <c r="F423" t="s">
        <v>377</v>
      </c>
      <c r="G423" t="str">
        <f t="shared" ref="G423:G427" si="187">E423&amp;"_"&amp;F423</f>
        <v>Lethrinus_microdon</v>
      </c>
      <c r="H423" t="str">
        <f t="shared" si="185"/>
        <v>Lethrinus_microdon</v>
      </c>
      <c r="I423" t="str">
        <f t="shared" si="176"/>
        <v>Crustacea</v>
      </c>
      <c r="J423" t="s">
        <v>50</v>
      </c>
      <c r="K423" t="s">
        <v>80</v>
      </c>
      <c r="L423">
        <v>100</v>
      </c>
      <c r="M423">
        <f t="shared" si="174"/>
        <v>1</v>
      </c>
      <c r="O423">
        <v>2</v>
      </c>
      <c r="P423">
        <v>0</v>
      </c>
      <c r="Q423">
        <f t="shared" ref="Q423:Q427" si="188">O423-P423</f>
        <v>2</v>
      </c>
      <c r="R423">
        <v>270</v>
      </c>
      <c r="S423">
        <v>340</v>
      </c>
      <c r="T423" t="s">
        <v>772</v>
      </c>
    </row>
    <row r="424" spans="1:20" x14ac:dyDescent="0.35">
      <c r="A424" t="s">
        <v>779</v>
      </c>
      <c r="B424" t="s">
        <v>25</v>
      </c>
      <c r="C424" t="s">
        <v>62</v>
      </c>
      <c r="D424" t="s">
        <v>373</v>
      </c>
      <c r="E424" t="s">
        <v>376</v>
      </c>
      <c r="F424" t="s">
        <v>377</v>
      </c>
      <c r="G424" t="str">
        <f t="shared" si="187"/>
        <v>Lethrinus_microdon</v>
      </c>
      <c r="H424" t="str">
        <f t="shared" si="185"/>
        <v>Lethrinus_microdon</v>
      </c>
      <c r="I424" t="str">
        <f t="shared" si="176"/>
        <v>Crustacea</v>
      </c>
      <c r="J424" t="s">
        <v>50</v>
      </c>
      <c r="K424" t="s">
        <v>90</v>
      </c>
      <c r="L424">
        <v>100</v>
      </c>
      <c r="M424">
        <f t="shared" si="174"/>
        <v>1</v>
      </c>
      <c r="O424">
        <v>2</v>
      </c>
      <c r="P424">
        <v>0</v>
      </c>
      <c r="Q424">
        <f t="shared" si="188"/>
        <v>2</v>
      </c>
      <c r="R424">
        <v>270</v>
      </c>
      <c r="S424">
        <v>340</v>
      </c>
      <c r="T424" t="s">
        <v>772</v>
      </c>
    </row>
    <row r="425" spans="1:20" x14ac:dyDescent="0.35">
      <c r="A425" t="s">
        <v>779</v>
      </c>
      <c r="B425" t="s">
        <v>25</v>
      </c>
      <c r="C425" t="s">
        <v>62</v>
      </c>
      <c r="D425" t="s">
        <v>373</v>
      </c>
      <c r="E425" t="s">
        <v>376</v>
      </c>
      <c r="F425" t="s">
        <v>377</v>
      </c>
      <c r="G425" t="str">
        <f t="shared" si="187"/>
        <v>Lethrinus_microdon</v>
      </c>
      <c r="H425" t="str">
        <f t="shared" si="185"/>
        <v>Lethrinus_microdon</v>
      </c>
      <c r="I425" t="str">
        <f t="shared" si="176"/>
        <v>Teleostei</v>
      </c>
      <c r="J425" t="s">
        <v>34</v>
      </c>
      <c r="K425" t="s">
        <v>71</v>
      </c>
      <c r="L425">
        <v>100</v>
      </c>
      <c r="M425">
        <f t="shared" si="174"/>
        <v>1</v>
      </c>
      <c r="O425">
        <v>2</v>
      </c>
      <c r="P425">
        <v>0</v>
      </c>
      <c r="Q425">
        <f t="shared" si="188"/>
        <v>2</v>
      </c>
      <c r="R425">
        <v>270</v>
      </c>
      <c r="S425">
        <v>340</v>
      </c>
      <c r="T425" t="s">
        <v>772</v>
      </c>
    </row>
    <row r="426" spans="1:20" x14ac:dyDescent="0.35">
      <c r="A426" t="s">
        <v>779</v>
      </c>
      <c r="B426" t="s">
        <v>25</v>
      </c>
      <c r="C426" t="s">
        <v>62</v>
      </c>
      <c r="D426" t="s">
        <v>349</v>
      </c>
      <c r="E426" t="s">
        <v>378</v>
      </c>
      <c r="F426" t="s">
        <v>379</v>
      </c>
      <c r="G426" t="str">
        <f t="shared" si="187"/>
        <v>Aprion_virescens</v>
      </c>
      <c r="H426" t="str">
        <f t="shared" si="185"/>
        <v>Aprion_virescens</v>
      </c>
      <c r="I426" t="s">
        <v>22</v>
      </c>
      <c r="J426" t="s">
        <v>22</v>
      </c>
      <c r="K426" t="s">
        <v>22</v>
      </c>
      <c r="L426" t="s">
        <v>22</v>
      </c>
      <c r="M426" t="e">
        <f t="shared" si="174"/>
        <v>#VALUE!</v>
      </c>
      <c r="O426">
        <v>3</v>
      </c>
      <c r="P426">
        <v>3</v>
      </c>
      <c r="Q426">
        <f t="shared" si="188"/>
        <v>0</v>
      </c>
      <c r="R426">
        <v>540</v>
      </c>
      <c r="S426">
        <v>760</v>
      </c>
      <c r="T426" t="s">
        <v>772</v>
      </c>
    </row>
    <row r="427" spans="1:20" x14ac:dyDescent="0.35">
      <c r="A427" t="s">
        <v>779</v>
      </c>
      <c r="B427" t="s">
        <v>40</v>
      </c>
      <c r="C427" t="s">
        <v>62</v>
      </c>
      <c r="D427" t="s">
        <v>373</v>
      </c>
      <c r="E427" t="s">
        <v>380</v>
      </c>
      <c r="F427" t="s">
        <v>381</v>
      </c>
      <c r="G427" t="str">
        <f t="shared" si="187"/>
        <v>Gnathodentex_aureolineatus</v>
      </c>
      <c r="H427" t="str">
        <f t="shared" si="185"/>
        <v>Gnathodentex_aureolineatus</v>
      </c>
      <c r="I427" t="str">
        <f t="shared" si="176"/>
        <v>Crustacea</v>
      </c>
      <c r="J427" t="s">
        <v>50</v>
      </c>
      <c r="K427" t="s">
        <v>81</v>
      </c>
      <c r="L427">
        <v>100</v>
      </c>
      <c r="M427">
        <f t="shared" si="174"/>
        <v>1</v>
      </c>
      <c r="O427">
        <v>4</v>
      </c>
      <c r="P427">
        <v>0</v>
      </c>
      <c r="Q427">
        <f t="shared" si="188"/>
        <v>4</v>
      </c>
      <c r="R427">
        <v>160</v>
      </c>
      <c r="S427">
        <v>180</v>
      </c>
      <c r="T427" t="s">
        <v>772</v>
      </c>
    </row>
    <row r="428" spans="1:20" x14ac:dyDescent="0.35">
      <c r="A428" t="s">
        <v>779</v>
      </c>
      <c r="B428" t="s">
        <v>40</v>
      </c>
      <c r="C428" t="s">
        <v>62</v>
      </c>
      <c r="D428" t="s">
        <v>373</v>
      </c>
      <c r="E428" t="s">
        <v>380</v>
      </c>
      <c r="F428" t="s">
        <v>381</v>
      </c>
      <c r="G428" t="str">
        <f t="shared" ref="G428:G432" si="189">E428&amp;"_"&amp;F428</f>
        <v>Gnathodentex_aureolineatus</v>
      </c>
      <c r="H428" t="str">
        <f t="shared" si="185"/>
        <v>Gnathodentex_aureolineatus</v>
      </c>
      <c r="I428" t="str">
        <f t="shared" si="176"/>
        <v>Mollusca</v>
      </c>
      <c r="J428" t="s">
        <v>147</v>
      </c>
      <c r="K428" t="s">
        <v>178</v>
      </c>
      <c r="L428">
        <v>75</v>
      </c>
      <c r="M428">
        <f t="shared" si="174"/>
        <v>0.75</v>
      </c>
      <c r="O428">
        <v>4</v>
      </c>
      <c r="P428">
        <v>0</v>
      </c>
      <c r="Q428">
        <f t="shared" ref="Q428:Q432" si="190">O428-P428</f>
        <v>4</v>
      </c>
      <c r="R428">
        <v>160</v>
      </c>
      <c r="S428">
        <v>180</v>
      </c>
      <c r="T428" t="s">
        <v>772</v>
      </c>
    </row>
    <row r="429" spans="1:20" x14ac:dyDescent="0.35">
      <c r="A429" t="s">
        <v>779</v>
      </c>
      <c r="B429" t="s">
        <v>40</v>
      </c>
      <c r="C429" t="s">
        <v>62</v>
      </c>
      <c r="D429" t="s">
        <v>373</v>
      </c>
      <c r="E429" t="s">
        <v>380</v>
      </c>
      <c r="F429" t="s">
        <v>381</v>
      </c>
      <c r="G429" t="str">
        <f t="shared" si="189"/>
        <v>Gnathodentex_aureolineatus</v>
      </c>
      <c r="H429" t="str">
        <f t="shared" si="185"/>
        <v>Gnathodentex_aureolineatus</v>
      </c>
      <c r="I429" t="str">
        <f t="shared" si="176"/>
        <v>Annelida</v>
      </c>
      <c r="J429" t="s">
        <v>49</v>
      </c>
      <c r="K429" t="s">
        <v>49</v>
      </c>
      <c r="L429">
        <v>25</v>
      </c>
      <c r="M429">
        <f t="shared" si="174"/>
        <v>0.25</v>
      </c>
      <c r="O429">
        <v>4</v>
      </c>
      <c r="P429">
        <v>0</v>
      </c>
      <c r="Q429">
        <f t="shared" si="190"/>
        <v>4</v>
      </c>
      <c r="R429">
        <v>160</v>
      </c>
      <c r="S429">
        <v>180</v>
      </c>
      <c r="T429" t="s">
        <v>772</v>
      </c>
    </row>
    <row r="430" spans="1:20" x14ac:dyDescent="0.35">
      <c r="A430" t="s">
        <v>779</v>
      </c>
      <c r="B430" t="s">
        <v>40</v>
      </c>
      <c r="C430" t="s">
        <v>62</v>
      </c>
      <c r="D430" t="s">
        <v>373</v>
      </c>
      <c r="E430" t="s">
        <v>380</v>
      </c>
      <c r="F430" t="s">
        <v>381</v>
      </c>
      <c r="G430" t="str">
        <f t="shared" si="189"/>
        <v>Gnathodentex_aureolineatus</v>
      </c>
      <c r="H430" t="str">
        <f t="shared" si="185"/>
        <v>Gnathodentex_aureolineatus</v>
      </c>
      <c r="I430" t="str">
        <f t="shared" si="176"/>
        <v>Teleostei</v>
      </c>
      <c r="J430" t="s">
        <v>34</v>
      </c>
      <c r="K430" t="s">
        <v>382</v>
      </c>
      <c r="L430">
        <v>25</v>
      </c>
      <c r="M430">
        <f t="shared" si="174"/>
        <v>0.25</v>
      </c>
      <c r="O430">
        <v>4</v>
      </c>
      <c r="P430">
        <v>0</v>
      </c>
      <c r="Q430">
        <f t="shared" si="190"/>
        <v>4</v>
      </c>
      <c r="R430">
        <v>160</v>
      </c>
      <c r="S430">
        <v>180</v>
      </c>
      <c r="T430" t="s">
        <v>772</v>
      </c>
    </row>
    <row r="431" spans="1:20" x14ac:dyDescent="0.35">
      <c r="A431" t="s">
        <v>779</v>
      </c>
      <c r="B431" t="s">
        <v>40</v>
      </c>
      <c r="C431" t="s">
        <v>62</v>
      </c>
      <c r="D431" t="s">
        <v>373</v>
      </c>
      <c r="E431" t="s">
        <v>380</v>
      </c>
      <c r="F431" t="s">
        <v>381</v>
      </c>
      <c r="G431" t="str">
        <f t="shared" si="189"/>
        <v>Gnathodentex_aureolineatus</v>
      </c>
      <c r="H431" t="str">
        <f t="shared" si="185"/>
        <v>Gnathodentex_aureolineatus</v>
      </c>
      <c r="I431" t="str">
        <f t="shared" si="176"/>
        <v>Teleostei</v>
      </c>
      <c r="J431" t="s">
        <v>34</v>
      </c>
      <c r="K431" t="s">
        <v>71</v>
      </c>
      <c r="L431">
        <v>25</v>
      </c>
      <c r="M431">
        <f t="shared" si="174"/>
        <v>0.25</v>
      </c>
      <c r="O431">
        <v>4</v>
      </c>
      <c r="P431">
        <v>0</v>
      </c>
      <c r="Q431">
        <f t="shared" si="190"/>
        <v>4</v>
      </c>
      <c r="R431">
        <v>160</v>
      </c>
      <c r="S431">
        <v>180</v>
      </c>
      <c r="T431" t="s">
        <v>772</v>
      </c>
    </row>
    <row r="432" spans="1:20" x14ac:dyDescent="0.35">
      <c r="A432" t="s">
        <v>779</v>
      </c>
      <c r="B432" t="s">
        <v>53</v>
      </c>
      <c r="C432" t="s">
        <v>62</v>
      </c>
      <c r="D432" t="s">
        <v>385</v>
      </c>
      <c r="E432" t="s">
        <v>383</v>
      </c>
      <c r="F432" t="s">
        <v>384</v>
      </c>
      <c r="G432" t="str">
        <f t="shared" si="189"/>
        <v>Gerres_argyreus</v>
      </c>
      <c r="H432" t="str">
        <f t="shared" si="185"/>
        <v>Gerres_argyreus</v>
      </c>
      <c r="I432" t="str">
        <f t="shared" si="176"/>
        <v>Crustacea</v>
      </c>
      <c r="J432" t="s">
        <v>193</v>
      </c>
      <c r="K432" t="s">
        <v>193</v>
      </c>
      <c r="L432">
        <v>100</v>
      </c>
      <c r="M432">
        <f t="shared" si="174"/>
        <v>1</v>
      </c>
      <c r="O432">
        <v>2</v>
      </c>
      <c r="P432">
        <v>0</v>
      </c>
      <c r="Q432">
        <f t="shared" si="190"/>
        <v>2</v>
      </c>
      <c r="R432">
        <v>133</v>
      </c>
      <c r="S432">
        <v>186</v>
      </c>
      <c r="T432" t="s">
        <v>772</v>
      </c>
    </row>
    <row r="433" spans="1:20" x14ac:dyDescent="0.35">
      <c r="A433" t="s">
        <v>779</v>
      </c>
      <c r="B433" t="s">
        <v>53</v>
      </c>
      <c r="C433" t="s">
        <v>62</v>
      </c>
      <c r="D433" t="s">
        <v>385</v>
      </c>
      <c r="E433" t="s">
        <v>383</v>
      </c>
      <c r="F433" t="s">
        <v>384</v>
      </c>
      <c r="G433" t="str">
        <f t="shared" ref="G433:G438" si="191">E433&amp;"_"&amp;F433</f>
        <v>Gerres_argyreus</v>
      </c>
      <c r="H433" t="str">
        <f t="shared" si="185"/>
        <v>Gerres_argyreus</v>
      </c>
      <c r="I433" t="str">
        <f t="shared" si="176"/>
        <v>Crustacea</v>
      </c>
      <c r="J433" t="s">
        <v>47</v>
      </c>
      <c r="K433" t="s">
        <v>47</v>
      </c>
      <c r="L433">
        <v>100</v>
      </c>
      <c r="M433">
        <f t="shared" si="174"/>
        <v>1</v>
      </c>
      <c r="O433">
        <v>2</v>
      </c>
      <c r="P433">
        <v>0</v>
      </c>
      <c r="Q433">
        <f t="shared" ref="Q433:Q438" si="192">O433-P433</f>
        <v>2</v>
      </c>
      <c r="R433">
        <v>133</v>
      </c>
      <c r="S433">
        <v>186</v>
      </c>
      <c r="T433" t="s">
        <v>772</v>
      </c>
    </row>
    <row r="434" spans="1:20" x14ac:dyDescent="0.35">
      <c r="A434" t="s">
        <v>779</v>
      </c>
      <c r="B434" t="s">
        <v>53</v>
      </c>
      <c r="C434" t="s">
        <v>62</v>
      </c>
      <c r="D434" t="s">
        <v>385</v>
      </c>
      <c r="E434" t="s">
        <v>383</v>
      </c>
      <c r="F434" t="s">
        <v>384</v>
      </c>
      <c r="G434" t="str">
        <f t="shared" si="191"/>
        <v>Gerres_argyreus</v>
      </c>
      <c r="H434" t="str">
        <f t="shared" si="185"/>
        <v>Gerres_argyreus</v>
      </c>
      <c r="I434" t="str">
        <f t="shared" si="176"/>
        <v>Annelida</v>
      </c>
      <c r="J434" t="s">
        <v>49</v>
      </c>
      <c r="K434" t="s">
        <v>49</v>
      </c>
      <c r="L434">
        <v>100</v>
      </c>
      <c r="M434">
        <f t="shared" si="174"/>
        <v>1</v>
      </c>
      <c r="O434">
        <v>2</v>
      </c>
      <c r="P434">
        <v>0</v>
      </c>
      <c r="Q434">
        <f t="shared" si="192"/>
        <v>2</v>
      </c>
      <c r="R434">
        <v>133</v>
      </c>
      <c r="S434">
        <v>186</v>
      </c>
      <c r="T434" t="s">
        <v>772</v>
      </c>
    </row>
    <row r="435" spans="1:20" x14ac:dyDescent="0.35">
      <c r="A435" t="s">
        <v>779</v>
      </c>
      <c r="B435" t="s">
        <v>53</v>
      </c>
      <c r="C435" t="s">
        <v>62</v>
      </c>
      <c r="D435" t="s">
        <v>385</v>
      </c>
      <c r="E435" t="s">
        <v>383</v>
      </c>
      <c r="F435" t="s">
        <v>384</v>
      </c>
      <c r="G435" t="str">
        <f t="shared" si="191"/>
        <v>Gerres_argyreus</v>
      </c>
      <c r="H435" t="str">
        <f t="shared" si="185"/>
        <v>Gerres_argyreus</v>
      </c>
      <c r="I435" t="str">
        <f t="shared" si="176"/>
        <v>Protozoa</v>
      </c>
      <c r="J435" t="s">
        <v>61</v>
      </c>
      <c r="K435" t="s">
        <v>61</v>
      </c>
      <c r="L435">
        <v>100</v>
      </c>
      <c r="M435">
        <f t="shared" si="174"/>
        <v>1</v>
      </c>
      <c r="O435">
        <v>2</v>
      </c>
      <c r="P435">
        <v>0</v>
      </c>
      <c r="Q435">
        <f t="shared" si="192"/>
        <v>2</v>
      </c>
      <c r="R435">
        <v>133</v>
      </c>
      <c r="S435">
        <v>186</v>
      </c>
      <c r="T435" t="s">
        <v>772</v>
      </c>
    </row>
    <row r="436" spans="1:20" x14ac:dyDescent="0.35">
      <c r="A436" t="s">
        <v>779</v>
      </c>
      <c r="B436" t="s">
        <v>53</v>
      </c>
      <c r="C436" t="s">
        <v>62</v>
      </c>
      <c r="D436" t="s">
        <v>385</v>
      </c>
      <c r="E436" t="s">
        <v>383</v>
      </c>
      <c r="F436" t="s">
        <v>384</v>
      </c>
      <c r="G436" t="str">
        <f t="shared" si="191"/>
        <v>Gerres_argyreus</v>
      </c>
      <c r="H436" t="str">
        <f t="shared" si="185"/>
        <v>Gerres_argyreus</v>
      </c>
      <c r="I436" t="str">
        <f t="shared" si="176"/>
        <v>Prim_prod</v>
      </c>
      <c r="J436" t="s">
        <v>164</v>
      </c>
      <c r="K436" t="s">
        <v>386</v>
      </c>
      <c r="L436">
        <v>100</v>
      </c>
      <c r="M436">
        <f t="shared" si="174"/>
        <v>1</v>
      </c>
      <c r="O436">
        <v>2</v>
      </c>
      <c r="P436">
        <v>0</v>
      </c>
      <c r="Q436">
        <f t="shared" si="192"/>
        <v>2</v>
      </c>
      <c r="R436">
        <v>133</v>
      </c>
      <c r="S436">
        <v>186</v>
      </c>
      <c r="T436" t="s">
        <v>772</v>
      </c>
    </row>
    <row r="437" spans="1:20" x14ac:dyDescent="0.35">
      <c r="A437" t="s">
        <v>779</v>
      </c>
      <c r="B437" t="s">
        <v>53</v>
      </c>
      <c r="C437" t="s">
        <v>62</v>
      </c>
      <c r="D437" t="s">
        <v>385</v>
      </c>
      <c r="E437" t="s">
        <v>383</v>
      </c>
      <c r="F437" t="s">
        <v>384</v>
      </c>
      <c r="G437" t="str">
        <f t="shared" si="191"/>
        <v>Gerres_argyreus</v>
      </c>
      <c r="H437" t="str">
        <f t="shared" si="185"/>
        <v>Gerres_argyreus</v>
      </c>
      <c r="I437" t="str">
        <f t="shared" si="176"/>
        <v>Other</v>
      </c>
      <c r="J437" t="s">
        <v>126</v>
      </c>
      <c r="K437" t="s">
        <v>126</v>
      </c>
      <c r="L437">
        <v>100</v>
      </c>
      <c r="M437">
        <f t="shared" si="174"/>
        <v>1</v>
      </c>
      <c r="O437">
        <v>2</v>
      </c>
      <c r="P437">
        <v>0</v>
      </c>
      <c r="Q437">
        <f t="shared" si="192"/>
        <v>2</v>
      </c>
      <c r="R437">
        <v>133</v>
      </c>
      <c r="S437">
        <v>186</v>
      </c>
      <c r="T437" t="s">
        <v>772</v>
      </c>
    </row>
    <row r="438" spans="1:20" x14ac:dyDescent="0.35">
      <c r="A438" t="s">
        <v>779</v>
      </c>
      <c r="B438" t="s">
        <v>93</v>
      </c>
      <c r="C438" t="s">
        <v>62</v>
      </c>
      <c r="D438" t="s">
        <v>373</v>
      </c>
      <c r="E438" t="s">
        <v>387</v>
      </c>
      <c r="F438" t="s">
        <v>388</v>
      </c>
      <c r="G438" t="str">
        <f t="shared" si="191"/>
        <v>Monotaxis_grandoculis</v>
      </c>
      <c r="H438" t="str">
        <f t="shared" si="185"/>
        <v>Monotaxis_grandoculis</v>
      </c>
      <c r="I438" t="str">
        <f t="shared" si="176"/>
        <v>Mollusca</v>
      </c>
      <c r="J438" t="s">
        <v>147</v>
      </c>
      <c r="K438" t="s">
        <v>389</v>
      </c>
      <c r="L438">
        <v>100</v>
      </c>
      <c r="M438">
        <f t="shared" si="174"/>
        <v>1</v>
      </c>
      <c r="O438">
        <v>8</v>
      </c>
      <c r="P438">
        <v>1</v>
      </c>
      <c r="Q438">
        <f t="shared" si="192"/>
        <v>7</v>
      </c>
      <c r="R438">
        <v>95</v>
      </c>
      <c r="S438">
        <v>250</v>
      </c>
      <c r="T438" t="s">
        <v>772</v>
      </c>
    </row>
    <row r="439" spans="1:20" x14ac:dyDescent="0.35">
      <c r="A439" t="s">
        <v>779</v>
      </c>
      <c r="B439" t="s">
        <v>93</v>
      </c>
      <c r="C439" t="s">
        <v>62</v>
      </c>
      <c r="D439" t="s">
        <v>373</v>
      </c>
      <c r="E439" t="s">
        <v>387</v>
      </c>
      <c r="F439" t="s">
        <v>388</v>
      </c>
      <c r="G439" t="str">
        <f t="shared" ref="G439:G446" si="193">E439&amp;"_"&amp;F439</f>
        <v>Monotaxis_grandoculis</v>
      </c>
      <c r="H439" t="str">
        <f t="shared" si="185"/>
        <v>Monotaxis_grandoculis</v>
      </c>
      <c r="I439" t="str">
        <f t="shared" si="176"/>
        <v>Mollusca</v>
      </c>
      <c r="J439" t="s">
        <v>190</v>
      </c>
      <c r="K439" t="s">
        <v>190</v>
      </c>
      <c r="L439">
        <v>71</v>
      </c>
      <c r="M439">
        <f t="shared" si="174"/>
        <v>0.71</v>
      </c>
      <c r="O439">
        <v>8</v>
      </c>
      <c r="P439">
        <v>1</v>
      </c>
      <c r="Q439">
        <f t="shared" ref="Q439:Q444" si="194">O439-P439</f>
        <v>7</v>
      </c>
      <c r="R439">
        <v>95</v>
      </c>
      <c r="S439">
        <v>250</v>
      </c>
      <c r="T439" t="s">
        <v>772</v>
      </c>
    </row>
    <row r="440" spans="1:20" x14ac:dyDescent="0.35">
      <c r="A440" t="s">
        <v>779</v>
      </c>
      <c r="B440" t="s">
        <v>93</v>
      </c>
      <c r="C440" t="s">
        <v>62</v>
      </c>
      <c r="D440" t="s">
        <v>373</v>
      </c>
      <c r="E440" t="s">
        <v>387</v>
      </c>
      <c r="F440" t="s">
        <v>388</v>
      </c>
      <c r="G440" t="str">
        <f t="shared" si="193"/>
        <v>Monotaxis_grandoculis</v>
      </c>
      <c r="H440" t="str">
        <f t="shared" si="185"/>
        <v>Monotaxis_grandoculis</v>
      </c>
      <c r="I440" t="str">
        <f t="shared" si="176"/>
        <v>Crustacea</v>
      </c>
      <c r="J440" t="s">
        <v>50</v>
      </c>
      <c r="K440" t="s">
        <v>90</v>
      </c>
      <c r="L440">
        <v>42</v>
      </c>
      <c r="M440">
        <f t="shared" si="174"/>
        <v>0.42</v>
      </c>
      <c r="O440">
        <v>8</v>
      </c>
      <c r="P440">
        <v>1</v>
      </c>
      <c r="Q440">
        <f t="shared" si="194"/>
        <v>7</v>
      </c>
      <c r="R440">
        <v>95</v>
      </c>
      <c r="S440">
        <v>250</v>
      </c>
      <c r="T440" t="s">
        <v>772</v>
      </c>
    </row>
    <row r="441" spans="1:20" x14ac:dyDescent="0.35">
      <c r="A441" t="s">
        <v>779</v>
      </c>
      <c r="B441" t="s">
        <v>93</v>
      </c>
      <c r="C441" t="s">
        <v>62</v>
      </c>
      <c r="D441" t="s">
        <v>373</v>
      </c>
      <c r="E441" t="s">
        <v>387</v>
      </c>
      <c r="F441" t="s">
        <v>388</v>
      </c>
      <c r="G441" t="str">
        <f t="shared" si="193"/>
        <v>Monotaxis_grandoculis</v>
      </c>
      <c r="H441" t="str">
        <f t="shared" si="185"/>
        <v>Monotaxis_grandoculis</v>
      </c>
      <c r="I441" t="str">
        <f t="shared" si="176"/>
        <v>Crustacea</v>
      </c>
      <c r="J441" t="s">
        <v>50</v>
      </c>
      <c r="K441" t="s">
        <v>80</v>
      </c>
      <c r="L441">
        <v>28</v>
      </c>
      <c r="M441">
        <f t="shared" si="174"/>
        <v>0.28000000000000003</v>
      </c>
      <c r="O441">
        <v>8</v>
      </c>
      <c r="P441">
        <v>1</v>
      </c>
      <c r="Q441">
        <f t="shared" si="194"/>
        <v>7</v>
      </c>
      <c r="R441">
        <v>95</v>
      </c>
      <c r="S441">
        <v>250</v>
      </c>
      <c r="T441" t="s">
        <v>772</v>
      </c>
    </row>
    <row r="442" spans="1:20" x14ac:dyDescent="0.35">
      <c r="A442" t="s">
        <v>779</v>
      </c>
      <c r="B442" t="s">
        <v>93</v>
      </c>
      <c r="C442" t="s">
        <v>62</v>
      </c>
      <c r="D442" t="s">
        <v>373</v>
      </c>
      <c r="E442" t="s">
        <v>387</v>
      </c>
      <c r="F442" t="s">
        <v>388</v>
      </c>
      <c r="G442" t="str">
        <f t="shared" si="193"/>
        <v>Monotaxis_grandoculis</v>
      </c>
      <c r="H442" t="str">
        <f t="shared" si="185"/>
        <v>Monotaxis_grandoculis</v>
      </c>
      <c r="I442" t="str">
        <f t="shared" si="176"/>
        <v>Crustacea</v>
      </c>
      <c r="J442" t="s">
        <v>50</v>
      </c>
      <c r="K442" t="s">
        <v>173</v>
      </c>
      <c r="L442">
        <v>14</v>
      </c>
      <c r="M442">
        <f t="shared" si="174"/>
        <v>0.14000000000000001</v>
      </c>
      <c r="O442">
        <v>8</v>
      </c>
      <c r="P442">
        <v>1</v>
      </c>
      <c r="Q442">
        <f t="shared" si="194"/>
        <v>7</v>
      </c>
      <c r="R442">
        <v>95</v>
      </c>
      <c r="S442">
        <v>250</v>
      </c>
      <c r="T442" t="s">
        <v>772</v>
      </c>
    </row>
    <row r="443" spans="1:20" x14ac:dyDescent="0.35">
      <c r="A443" t="s">
        <v>779</v>
      </c>
      <c r="B443" t="s">
        <v>93</v>
      </c>
      <c r="C443" t="s">
        <v>62</v>
      </c>
      <c r="D443" t="s">
        <v>373</v>
      </c>
      <c r="E443" t="s">
        <v>387</v>
      </c>
      <c r="F443" t="s">
        <v>388</v>
      </c>
      <c r="G443" t="str">
        <f t="shared" si="193"/>
        <v>Monotaxis_grandoculis</v>
      </c>
      <c r="H443" t="str">
        <f t="shared" si="185"/>
        <v>Monotaxis_grandoculis</v>
      </c>
      <c r="I443" t="str">
        <f t="shared" si="176"/>
        <v>Crustacea</v>
      </c>
      <c r="J443" t="s">
        <v>329</v>
      </c>
      <c r="K443" t="s">
        <v>329</v>
      </c>
      <c r="L443">
        <v>28</v>
      </c>
      <c r="M443">
        <f t="shared" si="174"/>
        <v>0.28000000000000003</v>
      </c>
      <c r="O443">
        <v>8</v>
      </c>
      <c r="P443">
        <v>1</v>
      </c>
      <c r="Q443">
        <f t="shared" si="194"/>
        <v>7</v>
      </c>
      <c r="R443">
        <v>95</v>
      </c>
      <c r="S443">
        <v>250</v>
      </c>
      <c r="T443" t="s">
        <v>772</v>
      </c>
    </row>
    <row r="444" spans="1:20" x14ac:dyDescent="0.35">
      <c r="A444" t="s">
        <v>779</v>
      </c>
      <c r="B444" t="s">
        <v>93</v>
      </c>
      <c r="C444" t="s">
        <v>62</v>
      </c>
      <c r="D444" t="s">
        <v>373</v>
      </c>
      <c r="E444" t="s">
        <v>387</v>
      </c>
      <c r="F444" t="s">
        <v>388</v>
      </c>
      <c r="G444" t="str">
        <f t="shared" si="193"/>
        <v>Monotaxis_grandoculis</v>
      </c>
      <c r="H444" t="str">
        <f t="shared" si="185"/>
        <v>Monotaxis_grandoculis</v>
      </c>
      <c r="I444" t="str">
        <f t="shared" si="176"/>
        <v>Echinodermata</v>
      </c>
      <c r="J444" t="s">
        <v>78</v>
      </c>
      <c r="K444" t="s">
        <v>676</v>
      </c>
      <c r="L444">
        <v>14</v>
      </c>
      <c r="M444">
        <f t="shared" si="174"/>
        <v>0.14000000000000001</v>
      </c>
      <c r="O444">
        <v>8</v>
      </c>
      <c r="P444">
        <v>1</v>
      </c>
      <c r="Q444">
        <f t="shared" si="194"/>
        <v>7</v>
      </c>
      <c r="R444">
        <v>95</v>
      </c>
      <c r="S444">
        <v>250</v>
      </c>
      <c r="T444" t="s">
        <v>772</v>
      </c>
    </row>
    <row r="445" spans="1:20" x14ac:dyDescent="0.35">
      <c r="A445" t="s">
        <v>779</v>
      </c>
      <c r="B445" t="s">
        <v>93</v>
      </c>
      <c r="C445" t="s">
        <v>62</v>
      </c>
      <c r="D445" t="s">
        <v>373</v>
      </c>
      <c r="E445" t="s">
        <v>387</v>
      </c>
      <c r="F445" t="s">
        <v>388</v>
      </c>
      <c r="G445" t="str">
        <f t="shared" si="193"/>
        <v>Monotaxis_grandoculis</v>
      </c>
      <c r="H445" t="str">
        <f t="shared" si="185"/>
        <v>Monotaxis_grandoculis</v>
      </c>
      <c r="I445" t="str">
        <f t="shared" si="176"/>
        <v>Annelida</v>
      </c>
      <c r="J445" t="s">
        <v>49</v>
      </c>
      <c r="K445" t="s">
        <v>49</v>
      </c>
      <c r="L445">
        <v>14</v>
      </c>
      <c r="M445">
        <f t="shared" si="174"/>
        <v>0.14000000000000001</v>
      </c>
      <c r="O445">
        <v>8</v>
      </c>
      <c r="P445">
        <v>1</v>
      </c>
      <c r="Q445">
        <f>O445-P445</f>
        <v>7</v>
      </c>
      <c r="R445">
        <v>95</v>
      </c>
      <c r="S445">
        <v>250</v>
      </c>
      <c r="T445" t="s">
        <v>772</v>
      </c>
    </row>
    <row r="446" spans="1:20" x14ac:dyDescent="0.35">
      <c r="A446" t="s">
        <v>779</v>
      </c>
      <c r="B446" t="s">
        <v>121</v>
      </c>
      <c r="C446" t="s">
        <v>62</v>
      </c>
      <c r="D446" t="s">
        <v>320</v>
      </c>
      <c r="E446" t="s">
        <v>390</v>
      </c>
      <c r="F446" t="s">
        <v>391</v>
      </c>
      <c r="G446" t="str">
        <f t="shared" si="193"/>
        <v>Mulloidichthys_samoensis</v>
      </c>
      <c r="H446" t="s">
        <v>392</v>
      </c>
      <c r="I446" t="str">
        <f t="shared" si="176"/>
        <v>Other</v>
      </c>
      <c r="J446" t="s">
        <v>112</v>
      </c>
      <c r="K446" t="s">
        <v>112</v>
      </c>
      <c r="L446">
        <v>42</v>
      </c>
      <c r="M446">
        <f t="shared" si="174"/>
        <v>0.42</v>
      </c>
      <c r="O446">
        <f>19+7+8</f>
        <v>34</v>
      </c>
      <c r="P446">
        <v>11</v>
      </c>
      <c r="Q446">
        <f>O446-P446</f>
        <v>23</v>
      </c>
      <c r="R446">
        <v>81</v>
      </c>
      <c r="S446">
        <v>250</v>
      </c>
      <c r="T446" t="s">
        <v>772</v>
      </c>
    </row>
    <row r="447" spans="1:20" x14ac:dyDescent="0.35">
      <c r="A447" t="s">
        <v>779</v>
      </c>
      <c r="B447" t="s">
        <v>121</v>
      </c>
      <c r="C447" t="s">
        <v>62</v>
      </c>
      <c r="D447" t="s">
        <v>320</v>
      </c>
      <c r="E447" t="s">
        <v>390</v>
      </c>
      <c r="F447" t="s">
        <v>391</v>
      </c>
      <c r="G447" t="str">
        <f t="shared" ref="G447:G459" si="195">E447&amp;"_"&amp;F447</f>
        <v>Mulloidichthys_samoensis</v>
      </c>
      <c r="H447" t="s">
        <v>392</v>
      </c>
      <c r="I447" t="str">
        <f t="shared" si="176"/>
        <v>Teleostei</v>
      </c>
      <c r="J447" t="s">
        <v>34</v>
      </c>
      <c r="K447" t="s">
        <v>71</v>
      </c>
      <c r="L447">
        <v>28</v>
      </c>
      <c r="M447">
        <f t="shared" si="174"/>
        <v>0.28000000000000003</v>
      </c>
      <c r="O447">
        <f t="shared" ref="O447:O458" si="196">19+7+8</f>
        <v>34</v>
      </c>
      <c r="P447">
        <v>12</v>
      </c>
      <c r="Q447">
        <f t="shared" ref="Q447:Q459" si="197">O447-P447</f>
        <v>22</v>
      </c>
      <c r="R447">
        <v>81</v>
      </c>
      <c r="S447">
        <v>250</v>
      </c>
      <c r="T447" t="s">
        <v>772</v>
      </c>
    </row>
    <row r="448" spans="1:20" x14ac:dyDescent="0.35">
      <c r="A448" t="s">
        <v>779</v>
      </c>
      <c r="B448" t="s">
        <v>121</v>
      </c>
      <c r="C448" t="s">
        <v>62</v>
      </c>
      <c r="D448" t="s">
        <v>320</v>
      </c>
      <c r="E448" t="s">
        <v>390</v>
      </c>
      <c r="F448" t="s">
        <v>391</v>
      </c>
      <c r="G448" t="str">
        <f t="shared" si="195"/>
        <v>Mulloidichthys_samoensis</v>
      </c>
      <c r="H448" t="s">
        <v>392</v>
      </c>
      <c r="I448" t="str">
        <f t="shared" si="176"/>
        <v>Annelida</v>
      </c>
      <c r="J448" t="s">
        <v>49</v>
      </c>
      <c r="K448" t="s">
        <v>49</v>
      </c>
      <c r="L448">
        <v>14</v>
      </c>
      <c r="M448">
        <f t="shared" si="174"/>
        <v>0.14000000000000001</v>
      </c>
      <c r="O448">
        <f t="shared" si="196"/>
        <v>34</v>
      </c>
      <c r="P448">
        <v>13</v>
      </c>
      <c r="Q448">
        <f t="shared" si="197"/>
        <v>21</v>
      </c>
      <c r="R448">
        <v>81</v>
      </c>
      <c r="S448">
        <v>250</v>
      </c>
      <c r="T448" t="s">
        <v>772</v>
      </c>
    </row>
    <row r="449" spans="1:20" x14ac:dyDescent="0.35">
      <c r="A449" t="s">
        <v>779</v>
      </c>
      <c r="B449" t="s">
        <v>121</v>
      </c>
      <c r="C449" t="s">
        <v>62</v>
      </c>
      <c r="D449" t="s">
        <v>320</v>
      </c>
      <c r="E449" t="s">
        <v>390</v>
      </c>
      <c r="F449" t="s">
        <v>391</v>
      </c>
      <c r="G449" t="str">
        <f t="shared" si="195"/>
        <v>Mulloidichthys_samoensis</v>
      </c>
      <c r="H449" t="s">
        <v>392</v>
      </c>
      <c r="I449" t="str">
        <f t="shared" si="176"/>
        <v>Annelida</v>
      </c>
      <c r="J449" t="s">
        <v>49</v>
      </c>
      <c r="K449" t="s">
        <v>393</v>
      </c>
      <c r="L449">
        <v>4</v>
      </c>
      <c r="M449">
        <f t="shared" si="174"/>
        <v>0.04</v>
      </c>
      <c r="O449">
        <f t="shared" si="196"/>
        <v>34</v>
      </c>
      <c r="P449">
        <v>14</v>
      </c>
      <c r="Q449">
        <f t="shared" si="197"/>
        <v>20</v>
      </c>
      <c r="R449">
        <v>81</v>
      </c>
      <c r="S449">
        <v>250</v>
      </c>
      <c r="T449" t="s">
        <v>772</v>
      </c>
    </row>
    <row r="450" spans="1:20" x14ac:dyDescent="0.35">
      <c r="A450" t="s">
        <v>779</v>
      </c>
      <c r="B450" t="s">
        <v>121</v>
      </c>
      <c r="C450" t="s">
        <v>62</v>
      </c>
      <c r="D450" t="s">
        <v>320</v>
      </c>
      <c r="E450" t="s">
        <v>390</v>
      </c>
      <c r="F450" t="s">
        <v>391</v>
      </c>
      <c r="G450" t="str">
        <f t="shared" si="195"/>
        <v>Mulloidichthys_samoensis</v>
      </c>
      <c r="H450" t="s">
        <v>392</v>
      </c>
      <c r="I450" t="str">
        <f t="shared" si="176"/>
        <v>Crustacea</v>
      </c>
      <c r="J450" t="s">
        <v>52</v>
      </c>
      <c r="K450" t="s">
        <v>58</v>
      </c>
      <c r="L450">
        <v>14</v>
      </c>
      <c r="M450">
        <f t="shared" si="174"/>
        <v>0.14000000000000001</v>
      </c>
      <c r="O450">
        <f t="shared" si="196"/>
        <v>34</v>
      </c>
      <c r="P450">
        <v>15</v>
      </c>
      <c r="Q450">
        <f t="shared" si="197"/>
        <v>19</v>
      </c>
      <c r="R450">
        <v>81</v>
      </c>
      <c r="S450">
        <v>250</v>
      </c>
      <c r="T450" t="s">
        <v>772</v>
      </c>
    </row>
    <row r="451" spans="1:20" x14ac:dyDescent="0.35">
      <c r="A451" t="s">
        <v>779</v>
      </c>
      <c r="B451" t="s">
        <v>121</v>
      </c>
      <c r="C451" t="s">
        <v>62</v>
      </c>
      <c r="D451" t="s">
        <v>320</v>
      </c>
      <c r="E451" t="s">
        <v>390</v>
      </c>
      <c r="F451" t="s">
        <v>391</v>
      </c>
      <c r="G451" t="str">
        <f t="shared" si="195"/>
        <v>Mulloidichthys_samoensis</v>
      </c>
      <c r="H451" t="s">
        <v>392</v>
      </c>
      <c r="I451" t="str">
        <f t="shared" si="176"/>
        <v>Crustacea</v>
      </c>
      <c r="J451" t="s">
        <v>50</v>
      </c>
      <c r="K451" t="s">
        <v>90</v>
      </c>
      <c r="L451">
        <v>9</v>
      </c>
      <c r="M451">
        <f t="shared" ref="M451:M514" si="198">L451/100</f>
        <v>0.09</v>
      </c>
      <c r="O451">
        <f t="shared" si="196"/>
        <v>34</v>
      </c>
      <c r="P451">
        <v>16</v>
      </c>
      <c r="Q451">
        <f t="shared" si="197"/>
        <v>18</v>
      </c>
      <c r="R451">
        <v>81</v>
      </c>
      <c r="S451">
        <v>250</v>
      </c>
      <c r="T451" t="s">
        <v>772</v>
      </c>
    </row>
    <row r="452" spans="1:20" x14ac:dyDescent="0.35">
      <c r="A452" t="s">
        <v>779</v>
      </c>
      <c r="B452" t="s">
        <v>121</v>
      </c>
      <c r="C452" t="s">
        <v>62</v>
      </c>
      <c r="D452" t="s">
        <v>320</v>
      </c>
      <c r="E452" t="s">
        <v>390</v>
      </c>
      <c r="F452" t="s">
        <v>391</v>
      </c>
      <c r="G452" t="str">
        <f t="shared" si="195"/>
        <v>Mulloidichthys_samoensis</v>
      </c>
      <c r="H452" t="s">
        <v>392</v>
      </c>
      <c r="I452" t="str">
        <f t="shared" si="176"/>
        <v>Crustacea</v>
      </c>
      <c r="J452" t="s">
        <v>329</v>
      </c>
      <c r="K452" t="s">
        <v>329</v>
      </c>
      <c r="L452">
        <v>9</v>
      </c>
      <c r="M452">
        <f t="shared" si="198"/>
        <v>0.09</v>
      </c>
      <c r="O452">
        <f t="shared" si="196"/>
        <v>34</v>
      </c>
      <c r="P452">
        <v>17</v>
      </c>
      <c r="Q452">
        <f t="shared" si="197"/>
        <v>17</v>
      </c>
      <c r="R452">
        <v>81</v>
      </c>
      <c r="S452">
        <v>250</v>
      </c>
      <c r="T452" t="s">
        <v>772</v>
      </c>
    </row>
    <row r="453" spans="1:20" x14ac:dyDescent="0.35">
      <c r="A453" t="s">
        <v>779</v>
      </c>
      <c r="B453" t="s">
        <v>121</v>
      </c>
      <c r="C453" t="s">
        <v>62</v>
      </c>
      <c r="D453" t="s">
        <v>320</v>
      </c>
      <c r="E453" t="s">
        <v>390</v>
      </c>
      <c r="F453" t="s">
        <v>391</v>
      </c>
      <c r="G453" t="str">
        <f t="shared" si="195"/>
        <v>Mulloidichthys_samoensis</v>
      </c>
      <c r="H453" t="s">
        <v>392</v>
      </c>
      <c r="I453" t="str">
        <f t="shared" si="176"/>
        <v>Crustacea</v>
      </c>
      <c r="J453" t="s">
        <v>42</v>
      </c>
      <c r="K453" t="s">
        <v>394</v>
      </c>
      <c r="L453">
        <v>9</v>
      </c>
      <c r="M453">
        <f t="shared" si="198"/>
        <v>0.09</v>
      </c>
      <c r="O453">
        <f t="shared" si="196"/>
        <v>34</v>
      </c>
      <c r="P453">
        <v>18</v>
      </c>
      <c r="Q453">
        <f t="shared" si="197"/>
        <v>16</v>
      </c>
      <c r="R453">
        <v>81</v>
      </c>
      <c r="S453">
        <v>250</v>
      </c>
      <c r="T453" t="s">
        <v>772</v>
      </c>
    </row>
    <row r="454" spans="1:20" x14ac:dyDescent="0.35">
      <c r="A454" t="s">
        <v>779</v>
      </c>
      <c r="B454" t="s">
        <v>121</v>
      </c>
      <c r="C454" t="s">
        <v>62</v>
      </c>
      <c r="D454" t="s">
        <v>320</v>
      </c>
      <c r="E454" t="s">
        <v>390</v>
      </c>
      <c r="F454" t="s">
        <v>391</v>
      </c>
      <c r="G454" t="str">
        <f t="shared" si="195"/>
        <v>Mulloidichthys_samoensis</v>
      </c>
      <c r="H454" t="s">
        <v>392</v>
      </c>
      <c r="I454" t="str">
        <f t="shared" ref="I454:I517" si="199">IF(J454="Acari","Chelicerata", IF(J454="Scyphozoa","Cnidaria", IF(J454="Anthozoa","Cnidaria",IF(COUNTIF(J454,"*Algae*"),"Prim_prod",IF(COUNTIF(J454,"Plant*"),"Prim_prod",IF(J454="Amphipoda","Crustacea",IF(J454="Tunicata","Tunicata",IF(J454="Appendicularia","Tunicata",IF(J454="Salpidae","Tunicata",IF(K454="Arachnida","Chelicerata",IF(COUNTIF(J454,"*Ascidia*"),"Tunicata",IF(COUNTIF(J454,"*Brachyura*"),"Crustacea",IF(J454="Bryozoa","Bryozoa",IF(J454="Protochonch","Mollusca",IF(J454="Hemichordata","Hemichordata",IF(COUNTIF(J454,"Cephalopoda*"),"Mollusca",IF(J454="Cirripedia","Crustacea",IF(J454="Copepoda","Crustacea",IF(J454="Crinoidea","Echinodermata",IF(COUNTIF(J454,"*Crustacea*"),"Crustacea",IF(J454="Cumacea","Crustacea",IF(J454="Echinoidea","Echinodermata",IF(COUNTIF(J454,"*Fish*"),"Teleostei",IF(J454="Foraminifera","Protozoa",IF(COUNTIF(J454,"*Gastro*"),"Mollusca",IF(J454="Tanaidacea","Crustacea",IF(J454="Holothuridae","Echinodermata",IF(J454="Hydrozoa","Cnidaria",IF(COUNTIF(J454,"*Insecta*"),"Insecta",IF(J454="Isopoda","Crustacea",IF(J454="Limestone_powder","Other",IF(J454="Mollusca","Mollusca",IF(J454="Nematoda","Nematoda",IF(COUNTIF(J454,"*OM*"),"Other",IF(J454="Ophiuridae","Echinodermata",IF(J454="Opisthobranchia","Mollusca",IF(J454="Ostracoda","Crustacea",IF(COUNTIF(J454,"*Pagur*"),"Crustacea",IF(COUNTIF(J454,"*Phanero*"),"Prim_prod",IF(COUNTIF(J454,"*Polych*"),"Annelida",IF(J454="Polyplacophora","Mollusca",IF(COUNTIF(J454,"*Porifera*"),"Porifera",IF(J454="Protochordata","Acraniata",IF(J454="Pycnogonida","Chelicerata",IF(COUNTIF(J454,"*Sand*"),"Other",IF(J454="Scaphopoda","Mollusca",IF(J454="Scleractinia","Cnidaria", IF(J454="Siphonophora","Cnidaria", IF(J454="Seagrass","Prim_prod",IF(COUNTIF(J454,"*Shrimp*"),"Crustacea",IF(COUNTIF(J454,"*Scyllaridae*"),"Crustacea",IF(J454="Siboglinidae","Annelida",IF(J454="Sipunculidae","Sipuncula",IF(COUNTIF(J454,"*Stomato*"),"Crustacea",IF(J454="Precarida","Crustacea",IF(J454="Zoantharia","Cnidaria",IF(J454="Echiura","Annelida",IF(J454="Priapulida","Cephalorynchia",IF(J454="Mysida","Crustacea",IF(J454="Nebaliacea","Crustacea",IF(J454="Ctenophora","Radiata",IF(J454="Cheloniidae","Reptilia",IF(J454="Eggs","Animalia",IF(COUNTIF(J454,"*Bival*"),"Mollusca","Other"))))))))))))))))))))))))))))))))))))))))))))))))))))))))))))))))</f>
        <v>Mollusca</v>
      </c>
      <c r="J454" t="s">
        <v>190</v>
      </c>
      <c r="K454" t="s">
        <v>395</v>
      </c>
      <c r="L454">
        <v>14</v>
      </c>
      <c r="M454">
        <f t="shared" si="198"/>
        <v>0.14000000000000001</v>
      </c>
      <c r="O454">
        <f t="shared" si="196"/>
        <v>34</v>
      </c>
      <c r="P454">
        <v>19</v>
      </c>
      <c r="Q454">
        <f t="shared" si="197"/>
        <v>15</v>
      </c>
      <c r="R454">
        <v>81</v>
      </c>
      <c r="S454">
        <v>250</v>
      </c>
      <c r="T454" t="s">
        <v>772</v>
      </c>
    </row>
    <row r="455" spans="1:20" x14ac:dyDescent="0.35">
      <c r="A455" t="s">
        <v>779</v>
      </c>
      <c r="B455" t="s">
        <v>121</v>
      </c>
      <c r="C455" t="s">
        <v>62</v>
      </c>
      <c r="D455" t="s">
        <v>320</v>
      </c>
      <c r="E455" t="s">
        <v>390</v>
      </c>
      <c r="F455" t="s">
        <v>391</v>
      </c>
      <c r="G455" t="str">
        <f t="shared" si="195"/>
        <v>Mulloidichthys_samoensis</v>
      </c>
      <c r="H455" t="s">
        <v>392</v>
      </c>
      <c r="I455" t="str">
        <f t="shared" si="199"/>
        <v>Mollusca</v>
      </c>
      <c r="J455" t="s">
        <v>147</v>
      </c>
      <c r="K455" t="s">
        <v>330</v>
      </c>
      <c r="L455">
        <v>9</v>
      </c>
      <c r="M455">
        <f t="shared" si="198"/>
        <v>0.09</v>
      </c>
      <c r="O455">
        <f t="shared" si="196"/>
        <v>34</v>
      </c>
      <c r="P455">
        <v>20</v>
      </c>
      <c r="Q455">
        <f t="shared" si="197"/>
        <v>14</v>
      </c>
      <c r="R455">
        <v>81</v>
      </c>
      <c r="S455">
        <v>250</v>
      </c>
      <c r="T455" t="s">
        <v>772</v>
      </c>
    </row>
    <row r="456" spans="1:20" x14ac:dyDescent="0.35">
      <c r="A456" t="s">
        <v>779</v>
      </c>
      <c r="B456" t="s">
        <v>121</v>
      </c>
      <c r="C456" t="s">
        <v>62</v>
      </c>
      <c r="D456" t="s">
        <v>320</v>
      </c>
      <c r="E456" t="s">
        <v>390</v>
      </c>
      <c r="F456" t="s">
        <v>391</v>
      </c>
      <c r="G456" t="str">
        <f t="shared" si="195"/>
        <v>Mulloidichthys_samoensis</v>
      </c>
      <c r="H456" t="s">
        <v>392</v>
      </c>
      <c r="I456" t="str">
        <f t="shared" si="199"/>
        <v>Echinodermata</v>
      </c>
      <c r="J456" t="s">
        <v>78</v>
      </c>
      <c r="K456" t="s">
        <v>676</v>
      </c>
      <c r="L456">
        <v>9</v>
      </c>
      <c r="M456">
        <f t="shared" si="198"/>
        <v>0.09</v>
      </c>
      <c r="O456">
        <f t="shared" si="196"/>
        <v>34</v>
      </c>
      <c r="P456">
        <v>21</v>
      </c>
      <c r="Q456">
        <f t="shared" si="197"/>
        <v>13</v>
      </c>
      <c r="R456">
        <v>81</v>
      </c>
      <c r="S456">
        <v>250</v>
      </c>
      <c r="T456" t="s">
        <v>772</v>
      </c>
    </row>
    <row r="457" spans="1:20" x14ac:dyDescent="0.35">
      <c r="A457" t="s">
        <v>779</v>
      </c>
      <c r="B457" t="s">
        <v>121</v>
      </c>
      <c r="C457" t="s">
        <v>62</v>
      </c>
      <c r="D457" t="s">
        <v>320</v>
      </c>
      <c r="E457" t="s">
        <v>390</v>
      </c>
      <c r="F457" t="s">
        <v>391</v>
      </c>
      <c r="G457" t="str">
        <f t="shared" si="195"/>
        <v>Mulloidichthys_samoensis</v>
      </c>
      <c r="H457" t="s">
        <v>392</v>
      </c>
      <c r="I457" t="str">
        <f t="shared" si="199"/>
        <v>Hemichordata</v>
      </c>
      <c r="J457" t="s">
        <v>67</v>
      </c>
      <c r="K457" t="s">
        <v>66</v>
      </c>
      <c r="L457">
        <v>4</v>
      </c>
      <c r="M457">
        <f t="shared" si="198"/>
        <v>0.04</v>
      </c>
      <c r="O457">
        <f t="shared" si="196"/>
        <v>34</v>
      </c>
      <c r="P457">
        <v>22</v>
      </c>
      <c r="Q457">
        <f t="shared" si="197"/>
        <v>12</v>
      </c>
      <c r="R457">
        <v>81</v>
      </c>
      <c r="S457">
        <v>250</v>
      </c>
      <c r="T457" t="s">
        <v>772</v>
      </c>
    </row>
    <row r="458" spans="1:20" x14ac:dyDescent="0.35">
      <c r="A458" t="s">
        <v>779</v>
      </c>
      <c r="B458" t="s">
        <v>121</v>
      </c>
      <c r="C458" t="s">
        <v>62</v>
      </c>
      <c r="D458" t="s">
        <v>320</v>
      </c>
      <c r="E458" t="s">
        <v>390</v>
      </c>
      <c r="F458" t="s">
        <v>391</v>
      </c>
      <c r="G458" t="str">
        <f t="shared" si="195"/>
        <v>Mulloidichthys_samoensis</v>
      </c>
      <c r="H458" t="s">
        <v>392</v>
      </c>
      <c r="I458" t="str">
        <f t="shared" si="199"/>
        <v>Other</v>
      </c>
      <c r="J458" t="s">
        <v>126</v>
      </c>
      <c r="K458" t="s">
        <v>396</v>
      </c>
      <c r="L458">
        <v>14</v>
      </c>
      <c r="M458">
        <f t="shared" si="198"/>
        <v>0.14000000000000001</v>
      </c>
      <c r="O458">
        <f t="shared" si="196"/>
        <v>34</v>
      </c>
      <c r="P458">
        <v>23</v>
      </c>
      <c r="Q458">
        <f t="shared" si="197"/>
        <v>11</v>
      </c>
      <c r="R458">
        <v>81</v>
      </c>
      <c r="S458">
        <v>250</v>
      </c>
      <c r="T458" t="s">
        <v>772</v>
      </c>
    </row>
    <row r="459" spans="1:20" x14ac:dyDescent="0.35">
      <c r="A459" t="s">
        <v>779</v>
      </c>
      <c r="B459" t="s">
        <v>53</v>
      </c>
      <c r="C459" t="s">
        <v>62</v>
      </c>
      <c r="D459" t="s">
        <v>320</v>
      </c>
      <c r="E459" t="s">
        <v>293</v>
      </c>
      <c r="F459" t="s">
        <v>397</v>
      </c>
      <c r="G459" t="str">
        <f t="shared" si="195"/>
        <v>Parupeneus_trifasciatus</v>
      </c>
      <c r="H459" t="str">
        <f>G459</f>
        <v>Parupeneus_trifasciatus</v>
      </c>
      <c r="I459" t="str">
        <f t="shared" si="199"/>
        <v>Crustacea</v>
      </c>
      <c r="J459" t="s">
        <v>50</v>
      </c>
      <c r="K459" t="s">
        <v>81</v>
      </c>
      <c r="L459">
        <v>17</v>
      </c>
      <c r="M459">
        <f t="shared" si="198"/>
        <v>0.17</v>
      </c>
      <c r="O459">
        <v>27</v>
      </c>
      <c r="P459">
        <v>3</v>
      </c>
      <c r="Q459">
        <f t="shared" si="197"/>
        <v>24</v>
      </c>
      <c r="R459">
        <v>46</v>
      </c>
      <c r="S459">
        <v>150</v>
      </c>
      <c r="T459" t="s">
        <v>772</v>
      </c>
    </row>
    <row r="460" spans="1:20" x14ac:dyDescent="0.35">
      <c r="A460" t="s">
        <v>779</v>
      </c>
      <c r="B460" t="s">
        <v>53</v>
      </c>
      <c r="C460" t="s">
        <v>62</v>
      </c>
      <c r="D460" t="s">
        <v>320</v>
      </c>
      <c r="E460" t="s">
        <v>293</v>
      </c>
      <c r="F460" t="s">
        <v>397</v>
      </c>
      <c r="G460" t="str">
        <f t="shared" ref="G460:G475" si="200">E460&amp;"_"&amp;F460</f>
        <v>Parupeneus_trifasciatus</v>
      </c>
      <c r="H460" t="str">
        <f t="shared" ref="H460:H498" si="201">G460</f>
        <v>Parupeneus_trifasciatus</v>
      </c>
      <c r="I460" t="str">
        <f t="shared" si="199"/>
        <v>Crustacea</v>
      </c>
      <c r="J460" t="s">
        <v>50</v>
      </c>
      <c r="K460" t="s">
        <v>175</v>
      </c>
      <c r="L460">
        <v>12</v>
      </c>
      <c r="M460">
        <f t="shared" si="198"/>
        <v>0.12</v>
      </c>
      <c r="O460">
        <v>27</v>
      </c>
      <c r="P460">
        <v>3</v>
      </c>
      <c r="Q460">
        <f t="shared" ref="Q460:Q475" si="202">O460-P460</f>
        <v>24</v>
      </c>
      <c r="R460">
        <v>46</v>
      </c>
      <c r="S460">
        <v>150</v>
      </c>
      <c r="T460" t="s">
        <v>772</v>
      </c>
    </row>
    <row r="461" spans="1:20" x14ac:dyDescent="0.35">
      <c r="A461" t="s">
        <v>779</v>
      </c>
      <c r="B461" t="s">
        <v>53</v>
      </c>
      <c r="C461" t="s">
        <v>62</v>
      </c>
      <c r="D461" t="s">
        <v>320</v>
      </c>
      <c r="E461" t="s">
        <v>293</v>
      </c>
      <c r="F461" t="s">
        <v>397</v>
      </c>
      <c r="G461" t="str">
        <f t="shared" si="200"/>
        <v>Parupeneus_trifasciatus</v>
      </c>
      <c r="H461" t="str">
        <f t="shared" si="201"/>
        <v>Parupeneus_trifasciatus</v>
      </c>
      <c r="I461" t="str">
        <f t="shared" si="199"/>
        <v>Crustacea</v>
      </c>
      <c r="J461" t="s">
        <v>52</v>
      </c>
      <c r="K461" t="s">
        <v>58</v>
      </c>
      <c r="L461">
        <v>33</v>
      </c>
      <c r="M461">
        <f t="shared" si="198"/>
        <v>0.33</v>
      </c>
      <c r="O461">
        <v>27</v>
      </c>
      <c r="P461">
        <v>3</v>
      </c>
      <c r="Q461">
        <f t="shared" si="202"/>
        <v>24</v>
      </c>
      <c r="R461">
        <v>46</v>
      </c>
      <c r="S461">
        <v>150</v>
      </c>
      <c r="T461" t="s">
        <v>772</v>
      </c>
    </row>
    <row r="462" spans="1:20" x14ac:dyDescent="0.35">
      <c r="A462" t="s">
        <v>779</v>
      </c>
      <c r="B462" t="s">
        <v>53</v>
      </c>
      <c r="C462" t="s">
        <v>62</v>
      </c>
      <c r="D462" t="s">
        <v>320</v>
      </c>
      <c r="E462" t="s">
        <v>293</v>
      </c>
      <c r="F462" t="s">
        <v>397</v>
      </c>
      <c r="G462" t="str">
        <f t="shared" si="200"/>
        <v>Parupeneus_trifasciatus</v>
      </c>
      <c r="H462" t="str">
        <f t="shared" si="201"/>
        <v>Parupeneus_trifasciatus</v>
      </c>
      <c r="I462" t="str">
        <f t="shared" si="199"/>
        <v>Crustacea</v>
      </c>
      <c r="J462" t="s">
        <v>52</v>
      </c>
      <c r="K462" t="s">
        <v>52</v>
      </c>
      <c r="L462">
        <v>17</v>
      </c>
      <c r="M462">
        <f t="shared" si="198"/>
        <v>0.17</v>
      </c>
      <c r="O462">
        <v>27</v>
      </c>
      <c r="P462">
        <v>3</v>
      </c>
      <c r="Q462">
        <f t="shared" si="202"/>
        <v>24</v>
      </c>
      <c r="R462">
        <v>46</v>
      </c>
      <c r="S462">
        <v>150</v>
      </c>
      <c r="T462" t="s">
        <v>772</v>
      </c>
    </row>
    <row r="463" spans="1:20" x14ac:dyDescent="0.35">
      <c r="A463" t="s">
        <v>779</v>
      </c>
      <c r="B463" t="s">
        <v>53</v>
      </c>
      <c r="C463" t="s">
        <v>62</v>
      </c>
      <c r="D463" t="s">
        <v>320</v>
      </c>
      <c r="E463" t="s">
        <v>293</v>
      </c>
      <c r="F463" t="s">
        <v>397</v>
      </c>
      <c r="G463" t="str">
        <f t="shared" si="200"/>
        <v>Parupeneus_trifasciatus</v>
      </c>
      <c r="H463" t="str">
        <f t="shared" si="201"/>
        <v>Parupeneus_trifasciatus</v>
      </c>
      <c r="I463" t="str">
        <f t="shared" si="199"/>
        <v>Crustacea</v>
      </c>
      <c r="J463" t="s">
        <v>52</v>
      </c>
      <c r="K463" t="s">
        <v>263</v>
      </c>
      <c r="L463">
        <v>17</v>
      </c>
      <c r="M463">
        <f t="shared" si="198"/>
        <v>0.17</v>
      </c>
      <c r="O463">
        <v>27</v>
      </c>
      <c r="P463">
        <v>3</v>
      </c>
      <c r="Q463">
        <f t="shared" si="202"/>
        <v>24</v>
      </c>
      <c r="R463">
        <v>46</v>
      </c>
      <c r="S463">
        <v>150</v>
      </c>
      <c r="T463" t="s">
        <v>772</v>
      </c>
    </row>
    <row r="464" spans="1:20" x14ac:dyDescent="0.35">
      <c r="A464" t="s">
        <v>779</v>
      </c>
      <c r="B464" t="s">
        <v>53</v>
      </c>
      <c r="C464" t="s">
        <v>62</v>
      </c>
      <c r="D464" t="s">
        <v>320</v>
      </c>
      <c r="E464" t="s">
        <v>293</v>
      </c>
      <c r="F464" t="s">
        <v>397</v>
      </c>
      <c r="G464" t="str">
        <f t="shared" si="200"/>
        <v>Parupeneus_trifasciatus</v>
      </c>
      <c r="H464" t="str">
        <f t="shared" si="201"/>
        <v>Parupeneus_trifasciatus</v>
      </c>
      <c r="I464" t="str">
        <f t="shared" si="199"/>
        <v>Crustacea</v>
      </c>
      <c r="J464" t="s">
        <v>42</v>
      </c>
      <c r="K464" t="s">
        <v>394</v>
      </c>
      <c r="L464">
        <v>12</v>
      </c>
      <c r="M464">
        <f t="shared" si="198"/>
        <v>0.12</v>
      </c>
      <c r="O464">
        <v>27</v>
      </c>
      <c r="P464">
        <v>3</v>
      </c>
      <c r="Q464">
        <f t="shared" si="202"/>
        <v>24</v>
      </c>
      <c r="R464">
        <v>46</v>
      </c>
      <c r="S464">
        <v>150</v>
      </c>
      <c r="T464" t="s">
        <v>772</v>
      </c>
    </row>
    <row r="465" spans="1:20" x14ac:dyDescent="0.35">
      <c r="A465" t="s">
        <v>779</v>
      </c>
      <c r="B465" t="s">
        <v>53</v>
      </c>
      <c r="C465" t="s">
        <v>62</v>
      </c>
      <c r="D465" t="s">
        <v>320</v>
      </c>
      <c r="E465" t="s">
        <v>293</v>
      </c>
      <c r="F465" t="s">
        <v>397</v>
      </c>
      <c r="G465" t="str">
        <f t="shared" si="200"/>
        <v>Parupeneus_trifasciatus</v>
      </c>
      <c r="H465" t="str">
        <f t="shared" si="201"/>
        <v>Parupeneus_trifasciatus</v>
      </c>
      <c r="I465" t="str">
        <f t="shared" si="199"/>
        <v>Crustacea</v>
      </c>
      <c r="J465" t="s">
        <v>42</v>
      </c>
      <c r="K465" t="s">
        <v>215</v>
      </c>
      <c r="L465">
        <v>8</v>
      </c>
      <c r="M465">
        <f t="shared" si="198"/>
        <v>0.08</v>
      </c>
      <c r="O465">
        <v>27</v>
      </c>
      <c r="P465">
        <v>3</v>
      </c>
      <c r="Q465">
        <f t="shared" si="202"/>
        <v>24</v>
      </c>
      <c r="R465">
        <v>46</v>
      </c>
      <c r="S465">
        <v>150</v>
      </c>
      <c r="T465" t="s">
        <v>772</v>
      </c>
    </row>
    <row r="466" spans="1:20" x14ac:dyDescent="0.35">
      <c r="A466" t="s">
        <v>779</v>
      </c>
      <c r="B466" t="s">
        <v>53</v>
      </c>
      <c r="C466" t="s">
        <v>62</v>
      </c>
      <c r="D466" t="s">
        <v>320</v>
      </c>
      <c r="E466" t="s">
        <v>293</v>
      </c>
      <c r="F466" t="s">
        <v>397</v>
      </c>
      <c r="G466" t="str">
        <f t="shared" si="200"/>
        <v>Parupeneus_trifasciatus</v>
      </c>
      <c r="H466" t="str">
        <f t="shared" si="201"/>
        <v>Parupeneus_trifasciatus</v>
      </c>
      <c r="I466" t="str">
        <f t="shared" si="199"/>
        <v>Crustacea</v>
      </c>
      <c r="J466" t="s">
        <v>42</v>
      </c>
      <c r="K466" t="s">
        <v>398</v>
      </c>
      <c r="L466">
        <v>4</v>
      </c>
      <c r="M466">
        <f t="shared" si="198"/>
        <v>0.04</v>
      </c>
      <c r="O466">
        <v>27</v>
      </c>
      <c r="P466">
        <v>3</v>
      </c>
      <c r="Q466">
        <f t="shared" si="202"/>
        <v>24</v>
      </c>
      <c r="R466">
        <v>46</v>
      </c>
      <c r="S466">
        <v>150</v>
      </c>
      <c r="T466" t="s">
        <v>772</v>
      </c>
    </row>
    <row r="467" spans="1:20" x14ac:dyDescent="0.35">
      <c r="A467" t="s">
        <v>779</v>
      </c>
      <c r="B467" t="s">
        <v>53</v>
      </c>
      <c r="C467" t="s">
        <v>62</v>
      </c>
      <c r="D467" t="s">
        <v>320</v>
      </c>
      <c r="E467" t="s">
        <v>293</v>
      </c>
      <c r="F467" t="s">
        <v>397</v>
      </c>
      <c r="G467" t="str">
        <f t="shared" si="200"/>
        <v>Parupeneus_trifasciatus</v>
      </c>
      <c r="H467" t="str">
        <f t="shared" si="201"/>
        <v>Parupeneus_trifasciatus</v>
      </c>
      <c r="I467" t="str">
        <f t="shared" si="199"/>
        <v>Crustacea</v>
      </c>
      <c r="J467" t="s">
        <v>47</v>
      </c>
      <c r="K467" t="s">
        <v>47</v>
      </c>
      <c r="L467">
        <v>8</v>
      </c>
      <c r="M467">
        <f t="shared" si="198"/>
        <v>0.08</v>
      </c>
      <c r="O467">
        <v>27</v>
      </c>
      <c r="P467">
        <v>3</v>
      </c>
      <c r="Q467">
        <f t="shared" si="202"/>
        <v>24</v>
      </c>
      <c r="R467">
        <v>46</v>
      </c>
      <c r="S467">
        <v>150</v>
      </c>
      <c r="T467" t="s">
        <v>772</v>
      </c>
    </row>
    <row r="468" spans="1:20" x14ac:dyDescent="0.35">
      <c r="A468" t="s">
        <v>779</v>
      </c>
      <c r="B468" t="s">
        <v>53</v>
      </c>
      <c r="C468" t="s">
        <v>62</v>
      </c>
      <c r="D468" t="s">
        <v>320</v>
      </c>
      <c r="E468" t="s">
        <v>293</v>
      </c>
      <c r="F468" t="s">
        <v>397</v>
      </c>
      <c r="G468" t="str">
        <f t="shared" si="200"/>
        <v>Parupeneus_trifasciatus</v>
      </c>
      <c r="H468" t="str">
        <f t="shared" si="201"/>
        <v>Parupeneus_trifasciatus</v>
      </c>
      <c r="I468" t="str">
        <f t="shared" si="199"/>
        <v>Crustacea</v>
      </c>
      <c r="J468" t="s">
        <v>399</v>
      </c>
      <c r="K468" t="s">
        <v>399</v>
      </c>
      <c r="L468">
        <v>8</v>
      </c>
      <c r="M468">
        <f t="shared" si="198"/>
        <v>0.08</v>
      </c>
      <c r="O468">
        <v>27</v>
      </c>
      <c r="P468">
        <v>3</v>
      </c>
      <c r="Q468">
        <f t="shared" si="202"/>
        <v>24</v>
      </c>
      <c r="R468">
        <v>46</v>
      </c>
      <c r="S468">
        <v>150</v>
      </c>
      <c r="T468" t="s">
        <v>772</v>
      </c>
    </row>
    <row r="469" spans="1:20" x14ac:dyDescent="0.35">
      <c r="A469" t="s">
        <v>779</v>
      </c>
      <c r="B469" t="s">
        <v>53</v>
      </c>
      <c r="C469" t="s">
        <v>62</v>
      </c>
      <c r="D469" t="s">
        <v>320</v>
      </c>
      <c r="E469" t="s">
        <v>293</v>
      </c>
      <c r="F469" t="s">
        <v>397</v>
      </c>
      <c r="G469" t="str">
        <f t="shared" si="200"/>
        <v>Parupeneus_trifasciatus</v>
      </c>
      <c r="H469" t="str">
        <f t="shared" si="201"/>
        <v>Parupeneus_trifasciatus</v>
      </c>
      <c r="I469" t="str">
        <f t="shared" si="199"/>
        <v>Crustacea</v>
      </c>
      <c r="J469" t="s">
        <v>155</v>
      </c>
      <c r="K469" t="s">
        <v>155</v>
      </c>
      <c r="L469">
        <v>4</v>
      </c>
      <c r="M469">
        <f t="shared" si="198"/>
        <v>0.04</v>
      </c>
      <c r="O469">
        <v>27</v>
      </c>
      <c r="P469">
        <v>3</v>
      </c>
      <c r="Q469">
        <f t="shared" si="202"/>
        <v>24</v>
      </c>
      <c r="R469">
        <v>46</v>
      </c>
      <c r="S469">
        <v>150</v>
      </c>
      <c r="T469" t="s">
        <v>772</v>
      </c>
    </row>
    <row r="470" spans="1:20" x14ac:dyDescent="0.35">
      <c r="A470" t="s">
        <v>779</v>
      </c>
      <c r="B470" t="s">
        <v>53</v>
      </c>
      <c r="C470" t="s">
        <v>62</v>
      </c>
      <c r="D470" t="s">
        <v>320</v>
      </c>
      <c r="E470" t="s">
        <v>293</v>
      </c>
      <c r="F470" t="s">
        <v>397</v>
      </c>
      <c r="G470" t="str">
        <f t="shared" si="200"/>
        <v>Parupeneus_trifasciatus</v>
      </c>
      <c r="H470" t="str">
        <f t="shared" si="201"/>
        <v>Parupeneus_trifasciatus</v>
      </c>
      <c r="I470" t="s">
        <v>41</v>
      </c>
      <c r="J470" t="s">
        <v>162</v>
      </c>
      <c r="K470" t="s">
        <v>161</v>
      </c>
      <c r="L470">
        <v>4</v>
      </c>
      <c r="M470">
        <f t="shared" si="198"/>
        <v>0.04</v>
      </c>
      <c r="O470">
        <v>27</v>
      </c>
      <c r="P470">
        <v>3</v>
      </c>
      <c r="Q470">
        <f t="shared" si="202"/>
        <v>24</v>
      </c>
      <c r="R470">
        <v>46</v>
      </c>
      <c r="S470">
        <v>150</v>
      </c>
      <c r="T470" t="s">
        <v>772</v>
      </c>
    </row>
    <row r="471" spans="1:20" x14ac:dyDescent="0.35">
      <c r="A471" t="s">
        <v>779</v>
      </c>
      <c r="B471" t="s">
        <v>53</v>
      </c>
      <c r="C471" t="s">
        <v>62</v>
      </c>
      <c r="D471" t="s">
        <v>320</v>
      </c>
      <c r="E471" t="s">
        <v>293</v>
      </c>
      <c r="F471" t="s">
        <v>397</v>
      </c>
      <c r="G471" t="str">
        <f t="shared" si="200"/>
        <v>Parupeneus_trifasciatus</v>
      </c>
      <c r="H471" t="str">
        <f t="shared" si="201"/>
        <v>Parupeneus_trifasciatus</v>
      </c>
      <c r="I471" t="str">
        <f t="shared" si="199"/>
        <v>Teleostei</v>
      </c>
      <c r="J471" t="s">
        <v>34</v>
      </c>
      <c r="K471" t="s">
        <v>71</v>
      </c>
      <c r="L471">
        <v>20</v>
      </c>
      <c r="M471">
        <f t="shared" si="198"/>
        <v>0.2</v>
      </c>
      <c r="O471">
        <v>27</v>
      </c>
      <c r="P471">
        <v>3</v>
      </c>
      <c r="Q471">
        <f t="shared" si="202"/>
        <v>24</v>
      </c>
      <c r="R471">
        <v>46</v>
      </c>
      <c r="S471">
        <v>150</v>
      </c>
      <c r="T471" t="s">
        <v>772</v>
      </c>
    </row>
    <row r="472" spans="1:20" x14ac:dyDescent="0.35">
      <c r="A472" t="s">
        <v>779</v>
      </c>
      <c r="B472" t="s">
        <v>53</v>
      </c>
      <c r="C472" t="s">
        <v>62</v>
      </c>
      <c r="D472" t="s">
        <v>320</v>
      </c>
      <c r="E472" t="s">
        <v>293</v>
      </c>
      <c r="F472" t="s">
        <v>397</v>
      </c>
      <c r="G472" t="str">
        <f t="shared" si="200"/>
        <v>Parupeneus_trifasciatus</v>
      </c>
      <c r="H472" t="str">
        <f t="shared" si="201"/>
        <v>Parupeneus_trifasciatus</v>
      </c>
      <c r="I472" t="str">
        <f t="shared" si="199"/>
        <v>Mollusca</v>
      </c>
      <c r="J472" t="s">
        <v>147</v>
      </c>
      <c r="K472" t="s">
        <v>400</v>
      </c>
      <c r="L472">
        <v>12</v>
      </c>
      <c r="M472">
        <f t="shared" si="198"/>
        <v>0.12</v>
      </c>
      <c r="O472">
        <v>27</v>
      </c>
      <c r="P472">
        <v>3</v>
      </c>
      <c r="Q472">
        <f t="shared" si="202"/>
        <v>24</v>
      </c>
      <c r="R472">
        <v>46</v>
      </c>
      <c r="S472">
        <v>150</v>
      </c>
      <c r="T472" t="s">
        <v>772</v>
      </c>
    </row>
    <row r="473" spans="1:20" x14ac:dyDescent="0.35">
      <c r="A473" t="s">
        <v>779</v>
      </c>
      <c r="B473" t="s">
        <v>53</v>
      </c>
      <c r="C473" t="s">
        <v>62</v>
      </c>
      <c r="D473" t="s">
        <v>320</v>
      </c>
      <c r="E473" t="s">
        <v>293</v>
      </c>
      <c r="F473" t="s">
        <v>397</v>
      </c>
      <c r="G473" t="str">
        <f t="shared" si="200"/>
        <v>Parupeneus_trifasciatus</v>
      </c>
      <c r="H473" t="str">
        <f t="shared" si="201"/>
        <v>Parupeneus_trifasciatus</v>
      </c>
      <c r="I473" t="str">
        <f t="shared" si="199"/>
        <v>Annelida</v>
      </c>
      <c r="J473" t="s">
        <v>49</v>
      </c>
      <c r="K473" t="s">
        <v>49</v>
      </c>
      <c r="L473">
        <v>4</v>
      </c>
      <c r="M473">
        <f t="shared" si="198"/>
        <v>0.04</v>
      </c>
      <c r="O473">
        <v>27</v>
      </c>
      <c r="P473">
        <v>3</v>
      </c>
      <c r="Q473">
        <f t="shared" si="202"/>
        <v>24</v>
      </c>
      <c r="R473">
        <v>46</v>
      </c>
      <c r="S473">
        <v>150</v>
      </c>
      <c r="T473" t="s">
        <v>772</v>
      </c>
    </row>
    <row r="474" spans="1:20" x14ac:dyDescent="0.35">
      <c r="A474" t="s">
        <v>779</v>
      </c>
      <c r="B474" t="s">
        <v>53</v>
      </c>
      <c r="C474" t="s">
        <v>62</v>
      </c>
      <c r="D474" t="s">
        <v>320</v>
      </c>
      <c r="E474" t="s">
        <v>293</v>
      </c>
      <c r="F474" t="s">
        <v>397</v>
      </c>
      <c r="G474" t="str">
        <f t="shared" si="200"/>
        <v>Parupeneus_trifasciatus</v>
      </c>
      <c r="H474" t="str">
        <f t="shared" si="201"/>
        <v>Parupeneus_trifasciatus</v>
      </c>
      <c r="I474" t="str">
        <f t="shared" si="199"/>
        <v>Protozoa</v>
      </c>
      <c r="J474" t="s">
        <v>61</v>
      </c>
      <c r="K474" t="s">
        <v>60</v>
      </c>
      <c r="L474">
        <v>8</v>
      </c>
      <c r="M474">
        <f t="shared" si="198"/>
        <v>0.08</v>
      </c>
      <c r="O474">
        <v>27</v>
      </c>
      <c r="P474">
        <v>3</v>
      </c>
      <c r="Q474">
        <f t="shared" si="202"/>
        <v>24</v>
      </c>
      <c r="R474">
        <v>46</v>
      </c>
      <c r="S474">
        <v>150</v>
      </c>
      <c r="T474" t="s">
        <v>772</v>
      </c>
    </row>
    <row r="475" spans="1:20" x14ac:dyDescent="0.35">
      <c r="A475" t="s">
        <v>779</v>
      </c>
      <c r="B475" t="s">
        <v>93</v>
      </c>
      <c r="C475" t="s">
        <v>62</v>
      </c>
      <c r="D475" t="s">
        <v>320</v>
      </c>
      <c r="E475" t="s">
        <v>293</v>
      </c>
      <c r="F475" t="s">
        <v>401</v>
      </c>
      <c r="G475" t="str">
        <f t="shared" si="200"/>
        <v>Parupeneus_barberinus</v>
      </c>
      <c r="H475" t="str">
        <f t="shared" si="201"/>
        <v>Parupeneus_barberinus</v>
      </c>
      <c r="I475" t="str">
        <f t="shared" si="199"/>
        <v>Annelida</v>
      </c>
      <c r="J475" t="s">
        <v>49</v>
      </c>
      <c r="K475" t="s">
        <v>49</v>
      </c>
      <c r="L475">
        <v>58</v>
      </c>
      <c r="M475">
        <f t="shared" si="198"/>
        <v>0.57999999999999996</v>
      </c>
      <c r="O475">
        <v>12</v>
      </c>
      <c r="P475">
        <v>0</v>
      </c>
      <c r="Q475">
        <f t="shared" si="202"/>
        <v>12</v>
      </c>
      <c r="R475">
        <v>60</v>
      </c>
      <c r="S475">
        <v>390</v>
      </c>
      <c r="T475" t="s">
        <v>772</v>
      </c>
    </row>
    <row r="476" spans="1:20" x14ac:dyDescent="0.35">
      <c r="A476" t="s">
        <v>779</v>
      </c>
      <c r="B476" t="s">
        <v>93</v>
      </c>
      <c r="C476" t="s">
        <v>62</v>
      </c>
      <c r="D476" t="s">
        <v>320</v>
      </c>
      <c r="E476" t="s">
        <v>293</v>
      </c>
      <c r="F476" t="s">
        <v>401</v>
      </c>
      <c r="G476" t="str">
        <f t="shared" ref="G476:G487" si="203">E476&amp;"_"&amp;F476</f>
        <v>Parupeneus_barberinus</v>
      </c>
      <c r="H476" t="str">
        <f t="shared" si="201"/>
        <v>Parupeneus_barberinus</v>
      </c>
      <c r="I476" t="str">
        <f t="shared" si="199"/>
        <v>Crustacea</v>
      </c>
      <c r="J476" t="s">
        <v>52</v>
      </c>
      <c r="K476" t="s">
        <v>58</v>
      </c>
      <c r="L476">
        <v>41</v>
      </c>
      <c r="M476">
        <f t="shared" si="198"/>
        <v>0.41</v>
      </c>
      <c r="O476">
        <v>12</v>
      </c>
      <c r="P476">
        <v>0</v>
      </c>
      <c r="Q476">
        <f t="shared" ref="Q476:Q487" si="204">O476-P476</f>
        <v>12</v>
      </c>
      <c r="R476">
        <v>60</v>
      </c>
      <c r="S476">
        <v>390</v>
      </c>
      <c r="T476" t="s">
        <v>772</v>
      </c>
    </row>
    <row r="477" spans="1:20" x14ac:dyDescent="0.35">
      <c r="A477" t="s">
        <v>779</v>
      </c>
      <c r="B477" t="s">
        <v>93</v>
      </c>
      <c r="C477" t="s">
        <v>62</v>
      </c>
      <c r="D477" t="s">
        <v>320</v>
      </c>
      <c r="E477" t="s">
        <v>293</v>
      </c>
      <c r="F477" t="s">
        <v>401</v>
      </c>
      <c r="G477" t="str">
        <f t="shared" si="203"/>
        <v>Parupeneus_barberinus</v>
      </c>
      <c r="H477" t="str">
        <f t="shared" si="201"/>
        <v>Parupeneus_barberinus</v>
      </c>
      <c r="I477" t="str">
        <f t="shared" si="199"/>
        <v>Crustacea</v>
      </c>
      <c r="J477" t="s">
        <v>47</v>
      </c>
      <c r="K477" t="s">
        <v>47</v>
      </c>
      <c r="L477">
        <v>25</v>
      </c>
      <c r="M477">
        <f t="shared" si="198"/>
        <v>0.25</v>
      </c>
      <c r="O477">
        <v>12</v>
      </c>
      <c r="P477">
        <v>0</v>
      </c>
      <c r="Q477">
        <f t="shared" si="204"/>
        <v>12</v>
      </c>
      <c r="R477">
        <v>60</v>
      </c>
      <c r="S477">
        <v>390</v>
      </c>
      <c r="T477" t="s">
        <v>772</v>
      </c>
    </row>
    <row r="478" spans="1:20" x14ac:dyDescent="0.35">
      <c r="A478" t="s">
        <v>779</v>
      </c>
      <c r="B478" t="s">
        <v>93</v>
      </c>
      <c r="C478" t="s">
        <v>62</v>
      </c>
      <c r="D478" t="s">
        <v>320</v>
      </c>
      <c r="E478" t="s">
        <v>293</v>
      </c>
      <c r="F478" t="s">
        <v>401</v>
      </c>
      <c r="G478" t="str">
        <f t="shared" si="203"/>
        <v>Parupeneus_barberinus</v>
      </c>
      <c r="H478" t="str">
        <f t="shared" si="201"/>
        <v>Parupeneus_barberinus</v>
      </c>
      <c r="I478" t="str">
        <f t="shared" si="199"/>
        <v>Crustacea</v>
      </c>
      <c r="J478" t="s">
        <v>193</v>
      </c>
      <c r="K478" t="s">
        <v>193</v>
      </c>
      <c r="L478">
        <v>25</v>
      </c>
      <c r="M478">
        <f t="shared" si="198"/>
        <v>0.25</v>
      </c>
      <c r="O478">
        <v>12</v>
      </c>
      <c r="P478">
        <v>0</v>
      </c>
      <c r="Q478">
        <f t="shared" si="204"/>
        <v>12</v>
      </c>
      <c r="R478">
        <v>60</v>
      </c>
      <c r="S478">
        <v>390</v>
      </c>
      <c r="T478" t="s">
        <v>772</v>
      </c>
    </row>
    <row r="479" spans="1:20" x14ac:dyDescent="0.35">
      <c r="A479" t="s">
        <v>779</v>
      </c>
      <c r="B479" t="s">
        <v>93</v>
      </c>
      <c r="C479" t="s">
        <v>62</v>
      </c>
      <c r="D479" t="s">
        <v>320</v>
      </c>
      <c r="E479" t="s">
        <v>293</v>
      </c>
      <c r="F479" t="s">
        <v>401</v>
      </c>
      <c r="G479" t="str">
        <f t="shared" si="203"/>
        <v>Parupeneus_barberinus</v>
      </c>
      <c r="H479" t="str">
        <f t="shared" si="201"/>
        <v>Parupeneus_barberinus</v>
      </c>
      <c r="I479" t="str">
        <f t="shared" si="199"/>
        <v>Crustacea</v>
      </c>
      <c r="J479" t="s">
        <v>50</v>
      </c>
      <c r="K479" t="s">
        <v>153</v>
      </c>
      <c r="L479">
        <v>17</v>
      </c>
      <c r="M479">
        <f t="shared" si="198"/>
        <v>0.17</v>
      </c>
      <c r="O479">
        <v>12</v>
      </c>
      <c r="P479">
        <v>0</v>
      </c>
      <c r="Q479">
        <f t="shared" si="204"/>
        <v>12</v>
      </c>
      <c r="R479">
        <v>60</v>
      </c>
      <c r="S479">
        <v>390</v>
      </c>
      <c r="T479" t="s">
        <v>772</v>
      </c>
    </row>
    <row r="480" spans="1:20" x14ac:dyDescent="0.35">
      <c r="A480" t="s">
        <v>779</v>
      </c>
      <c r="B480" t="s">
        <v>93</v>
      </c>
      <c r="C480" t="s">
        <v>62</v>
      </c>
      <c r="D480" t="s">
        <v>320</v>
      </c>
      <c r="E480" t="s">
        <v>293</v>
      </c>
      <c r="F480" t="s">
        <v>401</v>
      </c>
      <c r="G480" t="str">
        <f t="shared" si="203"/>
        <v>Parupeneus_barberinus</v>
      </c>
      <c r="H480" t="str">
        <f t="shared" si="201"/>
        <v>Parupeneus_barberinus</v>
      </c>
      <c r="I480" t="str">
        <f t="shared" si="199"/>
        <v>Crustacea</v>
      </c>
      <c r="J480" t="s">
        <v>50</v>
      </c>
      <c r="K480" t="s">
        <v>402</v>
      </c>
      <c r="L480">
        <v>8</v>
      </c>
      <c r="M480">
        <f t="shared" si="198"/>
        <v>0.08</v>
      </c>
      <c r="O480">
        <v>12</v>
      </c>
      <c r="P480">
        <v>0</v>
      </c>
      <c r="Q480">
        <f t="shared" si="204"/>
        <v>12</v>
      </c>
      <c r="R480">
        <v>60</v>
      </c>
      <c r="S480">
        <v>390</v>
      </c>
      <c r="T480" t="s">
        <v>772</v>
      </c>
    </row>
    <row r="481" spans="1:20" x14ac:dyDescent="0.35">
      <c r="A481" t="s">
        <v>779</v>
      </c>
      <c r="B481" t="s">
        <v>93</v>
      </c>
      <c r="C481" t="s">
        <v>62</v>
      </c>
      <c r="D481" t="s">
        <v>320</v>
      </c>
      <c r="E481" t="s">
        <v>293</v>
      </c>
      <c r="F481" t="s">
        <v>401</v>
      </c>
      <c r="G481" t="str">
        <f t="shared" si="203"/>
        <v>Parupeneus_barberinus</v>
      </c>
      <c r="H481" t="str">
        <f t="shared" si="201"/>
        <v>Parupeneus_barberinus</v>
      </c>
      <c r="I481" t="str">
        <f t="shared" si="199"/>
        <v>Crustacea</v>
      </c>
      <c r="J481" t="s">
        <v>50</v>
      </c>
      <c r="K481" t="s">
        <v>81</v>
      </c>
      <c r="L481">
        <v>8</v>
      </c>
      <c r="M481">
        <f t="shared" si="198"/>
        <v>0.08</v>
      </c>
      <c r="O481">
        <v>12</v>
      </c>
      <c r="P481">
        <v>0</v>
      </c>
      <c r="Q481">
        <f t="shared" si="204"/>
        <v>12</v>
      </c>
      <c r="R481">
        <v>60</v>
      </c>
      <c r="S481">
        <v>390</v>
      </c>
      <c r="T481" t="s">
        <v>772</v>
      </c>
    </row>
    <row r="482" spans="1:20" x14ac:dyDescent="0.35">
      <c r="A482" t="s">
        <v>779</v>
      </c>
      <c r="B482" t="s">
        <v>93</v>
      </c>
      <c r="C482" t="s">
        <v>62</v>
      </c>
      <c r="D482" t="s">
        <v>320</v>
      </c>
      <c r="E482" t="s">
        <v>293</v>
      </c>
      <c r="F482" t="s">
        <v>401</v>
      </c>
      <c r="G482" t="str">
        <f t="shared" si="203"/>
        <v>Parupeneus_barberinus</v>
      </c>
      <c r="H482" t="str">
        <f t="shared" si="201"/>
        <v>Parupeneus_barberinus</v>
      </c>
      <c r="I482" t="str">
        <f t="shared" si="199"/>
        <v>Crustacea</v>
      </c>
      <c r="J482" t="s">
        <v>155</v>
      </c>
      <c r="K482" t="s">
        <v>155</v>
      </c>
      <c r="L482">
        <v>8</v>
      </c>
      <c r="M482">
        <f t="shared" si="198"/>
        <v>0.08</v>
      </c>
      <c r="O482">
        <v>12</v>
      </c>
      <c r="P482">
        <v>0</v>
      </c>
      <c r="Q482">
        <f t="shared" si="204"/>
        <v>12</v>
      </c>
      <c r="R482">
        <v>60</v>
      </c>
      <c r="S482">
        <v>390</v>
      </c>
      <c r="T482" t="s">
        <v>772</v>
      </c>
    </row>
    <row r="483" spans="1:20" x14ac:dyDescent="0.35">
      <c r="A483" t="s">
        <v>779</v>
      </c>
      <c r="B483" t="s">
        <v>93</v>
      </c>
      <c r="C483" t="s">
        <v>62</v>
      </c>
      <c r="D483" t="s">
        <v>320</v>
      </c>
      <c r="E483" t="s">
        <v>293</v>
      </c>
      <c r="F483" t="s">
        <v>401</v>
      </c>
      <c r="G483" t="str">
        <f t="shared" si="203"/>
        <v>Parupeneus_barberinus</v>
      </c>
      <c r="H483" t="str">
        <f t="shared" si="201"/>
        <v>Parupeneus_barberinus</v>
      </c>
      <c r="I483" t="str">
        <f t="shared" si="199"/>
        <v>Crustacea</v>
      </c>
      <c r="J483" t="s">
        <v>42</v>
      </c>
      <c r="K483" t="s">
        <v>42</v>
      </c>
      <c r="L483">
        <v>8</v>
      </c>
      <c r="M483">
        <f t="shared" si="198"/>
        <v>0.08</v>
      </c>
      <c r="O483">
        <v>12</v>
      </c>
      <c r="P483">
        <v>0</v>
      </c>
      <c r="Q483">
        <f t="shared" si="204"/>
        <v>12</v>
      </c>
      <c r="R483">
        <v>60</v>
      </c>
      <c r="S483">
        <v>390</v>
      </c>
      <c r="T483" t="s">
        <v>772</v>
      </c>
    </row>
    <row r="484" spans="1:20" x14ac:dyDescent="0.35">
      <c r="A484" t="s">
        <v>779</v>
      </c>
      <c r="B484" t="s">
        <v>93</v>
      </c>
      <c r="C484" t="s">
        <v>62</v>
      </c>
      <c r="D484" t="s">
        <v>320</v>
      </c>
      <c r="E484" t="s">
        <v>293</v>
      </c>
      <c r="F484" t="s">
        <v>401</v>
      </c>
      <c r="G484" t="str">
        <f t="shared" si="203"/>
        <v>Parupeneus_barberinus</v>
      </c>
      <c r="H484" t="str">
        <f t="shared" si="201"/>
        <v>Parupeneus_barberinus</v>
      </c>
      <c r="I484" t="str">
        <f t="shared" si="199"/>
        <v>Crustacea</v>
      </c>
      <c r="J484" t="s">
        <v>403</v>
      </c>
      <c r="K484" t="s">
        <v>403</v>
      </c>
      <c r="L484">
        <v>8</v>
      </c>
      <c r="M484">
        <f t="shared" si="198"/>
        <v>0.08</v>
      </c>
      <c r="O484">
        <v>12</v>
      </c>
      <c r="P484">
        <v>0</v>
      </c>
      <c r="Q484">
        <f t="shared" si="204"/>
        <v>12</v>
      </c>
      <c r="R484">
        <v>60</v>
      </c>
      <c r="S484">
        <v>390</v>
      </c>
      <c r="T484" t="s">
        <v>772</v>
      </c>
    </row>
    <row r="485" spans="1:20" x14ac:dyDescent="0.35">
      <c r="A485" t="s">
        <v>779</v>
      </c>
      <c r="B485" t="s">
        <v>93</v>
      </c>
      <c r="C485" t="s">
        <v>62</v>
      </c>
      <c r="D485" t="s">
        <v>320</v>
      </c>
      <c r="E485" t="s">
        <v>293</v>
      </c>
      <c r="F485" t="s">
        <v>401</v>
      </c>
      <c r="G485" t="str">
        <f t="shared" si="203"/>
        <v>Parupeneus_barberinus</v>
      </c>
      <c r="H485" t="str">
        <f t="shared" si="201"/>
        <v>Parupeneus_barberinus</v>
      </c>
      <c r="I485" t="str">
        <f t="shared" si="199"/>
        <v>Protozoa</v>
      </c>
      <c r="J485" t="s">
        <v>61</v>
      </c>
      <c r="K485" t="s">
        <v>60</v>
      </c>
      <c r="L485">
        <v>8</v>
      </c>
      <c r="M485">
        <f t="shared" si="198"/>
        <v>0.08</v>
      </c>
      <c r="O485">
        <v>12</v>
      </c>
      <c r="P485">
        <v>0</v>
      </c>
      <c r="Q485">
        <f t="shared" si="204"/>
        <v>12</v>
      </c>
      <c r="R485">
        <v>60</v>
      </c>
      <c r="S485">
        <v>390</v>
      </c>
      <c r="T485" t="s">
        <v>772</v>
      </c>
    </row>
    <row r="486" spans="1:20" x14ac:dyDescent="0.35">
      <c r="A486" t="s">
        <v>779</v>
      </c>
      <c r="B486" t="s">
        <v>93</v>
      </c>
      <c r="C486" t="s">
        <v>62</v>
      </c>
      <c r="D486" t="s">
        <v>320</v>
      </c>
      <c r="E486" t="s">
        <v>293</v>
      </c>
      <c r="F486" t="s">
        <v>401</v>
      </c>
      <c r="G486" t="str">
        <f t="shared" si="203"/>
        <v>Parupeneus_barberinus</v>
      </c>
      <c r="H486" t="str">
        <f t="shared" si="201"/>
        <v>Parupeneus_barberinus</v>
      </c>
      <c r="I486" t="str">
        <f t="shared" si="199"/>
        <v>Other</v>
      </c>
      <c r="J486" t="s">
        <v>126</v>
      </c>
      <c r="K486" t="s">
        <v>126</v>
      </c>
      <c r="L486">
        <v>8</v>
      </c>
      <c r="M486">
        <f t="shared" si="198"/>
        <v>0.08</v>
      </c>
      <c r="O486">
        <v>12</v>
      </c>
      <c r="P486">
        <v>0</v>
      </c>
      <c r="Q486">
        <f t="shared" si="204"/>
        <v>12</v>
      </c>
      <c r="R486">
        <v>60</v>
      </c>
      <c r="S486">
        <v>390</v>
      </c>
      <c r="T486" t="s">
        <v>772</v>
      </c>
    </row>
    <row r="487" spans="1:20" x14ac:dyDescent="0.35">
      <c r="A487" t="s">
        <v>779</v>
      </c>
      <c r="B487" t="s">
        <v>142</v>
      </c>
      <c r="C487" t="s">
        <v>62</v>
      </c>
      <c r="D487" t="s">
        <v>320</v>
      </c>
      <c r="E487" t="s">
        <v>293</v>
      </c>
      <c r="F487" t="s">
        <v>404</v>
      </c>
      <c r="G487" t="str">
        <f t="shared" si="203"/>
        <v>Parupeneus_cyclostomus</v>
      </c>
      <c r="H487" t="str">
        <f t="shared" si="201"/>
        <v>Parupeneus_cyclostomus</v>
      </c>
      <c r="I487" t="str">
        <f t="shared" si="199"/>
        <v>Crustacea</v>
      </c>
      <c r="J487" t="s">
        <v>50</v>
      </c>
      <c r="K487" t="s">
        <v>153</v>
      </c>
      <c r="L487">
        <v>75</v>
      </c>
      <c r="M487">
        <f t="shared" si="198"/>
        <v>0.75</v>
      </c>
      <c r="O487">
        <v>6</v>
      </c>
      <c r="P487">
        <v>2</v>
      </c>
      <c r="Q487">
        <f t="shared" si="204"/>
        <v>4</v>
      </c>
      <c r="R487">
        <v>130</v>
      </c>
      <c r="S487">
        <v>285</v>
      </c>
      <c r="T487" t="s">
        <v>772</v>
      </c>
    </row>
    <row r="488" spans="1:20" x14ac:dyDescent="0.35">
      <c r="A488" t="s">
        <v>779</v>
      </c>
      <c r="B488" t="s">
        <v>142</v>
      </c>
      <c r="C488" t="s">
        <v>62</v>
      </c>
      <c r="D488" t="s">
        <v>320</v>
      </c>
      <c r="E488" t="s">
        <v>293</v>
      </c>
      <c r="F488" t="s">
        <v>404</v>
      </c>
      <c r="G488" t="str">
        <f t="shared" ref="G488:G499" si="205">E488&amp;"_"&amp;F488</f>
        <v>Parupeneus_cyclostomus</v>
      </c>
      <c r="H488" t="str">
        <f t="shared" si="201"/>
        <v>Parupeneus_cyclostomus</v>
      </c>
      <c r="I488" t="str">
        <f t="shared" si="199"/>
        <v>Crustacea</v>
      </c>
      <c r="J488" t="s">
        <v>50</v>
      </c>
      <c r="K488" t="s">
        <v>81</v>
      </c>
      <c r="L488">
        <v>25</v>
      </c>
      <c r="M488">
        <f t="shared" si="198"/>
        <v>0.25</v>
      </c>
      <c r="O488">
        <v>6</v>
      </c>
      <c r="P488">
        <v>2</v>
      </c>
      <c r="Q488">
        <f t="shared" ref="Q488:Q499" si="206">O488-P488</f>
        <v>4</v>
      </c>
      <c r="R488">
        <v>130</v>
      </c>
      <c r="S488">
        <v>285</v>
      </c>
      <c r="T488" t="s">
        <v>772</v>
      </c>
    </row>
    <row r="489" spans="1:20" x14ac:dyDescent="0.35">
      <c r="A489" t="s">
        <v>779</v>
      </c>
      <c r="B489" t="s">
        <v>142</v>
      </c>
      <c r="C489" t="s">
        <v>62</v>
      </c>
      <c r="D489" t="s">
        <v>320</v>
      </c>
      <c r="E489" t="s">
        <v>293</v>
      </c>
      <c r="F489" t="s">
        <v>404</v>
      </c>
      <c r="G489" t="str">
        <f t="shared" si="205"/>
        <v>Parupeneus_cyclostomus</v>
      </c>
      <c r="H489" t="str">
        <f t="shared" si="201"/>
        <v>Parupeneus_cyclostomus</v>
      </c>
      <c r="I489" t="s">
        <v>41</v>
      </c>
      <c r="J489" t="s">
        <v>105</v>
      </c>
      <c r="K489" t="s">
        <v>116</v>
      </c>
      <c r="L489">
        <v>50</v>
      </c>
      <c r="M489">
        <f t="shared" si="198"/>
        <v>0.5</v>
      </c>
      <c r="O489">
        <v>6</v>
      </c>
      <c r="P489">
        <v>2</v>
      </c>
      <c r="Q489">
        <f t="shared" si="206"/>
        <v>4</v>
      </c>
      <c r="R489">
        <v>130</v>
      </c>
      <c r="S489">
        <v>285</v>
      </c>
      <c r="T489" t="s">
        <v>772</v>
      </c>
    </row>
    <row r="490" spans="1:20" x14ac:dyDescent="0.35">
      <c r="A490" t="s">
        <v>779</v>
      </c>
      <c r="B490" t="s">
        <v>142</v>
      </c>
      <c r="C490" t="s">
        <v>62</v>
      </c>
      <c r="D490" t="s">
        <v>320</v>
      </c>
      <c r="E490" t="s">
        <v>293</v>
      </c>
      <c r="F490" t="s">
        <v>404</v>
      </c>
      <c r="G490" t="str">
        <f t="shared" si="205"/>
        <v>Parupeneus_cyclostomus</v>
      </c>
      <c r="H490" t="str">
        <f t="shared" si="201"/>
        <v>Parupeneus_cyclostomus</v>
      </c>
      <c r="I490" t="str">
        <f t="shared" si="199"/>
        <v>Crustacea</v>
      </c>
      <c r="J490" t="s">
        <v>52</v>
      </c>
      <c r="K490" t="s">
        <v>46</v>
      </c>
      <c r="L490">
        <v>25</v>
      </c>
      <c r="M490">
        <f t="shared" si="198"/>
        <v>0.25</v>
      </c>
      <c r="O490">
        <v>6</v>
      </c>
      <c r="P490">
        <v>2</v>
      </c>
      <c r="Q490">
        <f t="shared" si="206"/>
        <v>4</v>
      </c>
      <c r="R490">
        <v>130</v>
      </c>
      <c r="S490">
        <v>285</v>
      </c>
      <c r="T490" t="s">
        <v>772</v>
      </c>
    </row>
    <row r="491" spans="1:20" x14ac:dyDescent="0.35">
      <c r="A491" t="s">
        <v>779</v>
      </c>
      <c r="B491" t="s">
        <v>142</v>
      </c>
      <c r="C491" t="s">
        <v>62</v>
      </c>
      <c r="D491" t="s">
        <v>320</v>
      </c>
      <c r="E491" t="s">
        <v>293</v>
      </c>
      <c r="F491" t="s">
        <v>404</v>
      </c>
      <c r="G491" t="str">
        <f t="shared" si="205"/>
        <v>Parupeneus_cyclostomus</v>
      </c>
      <c r="H491" t="str">
        <f t="shared" si="201"/>
        <v>Parupeneus_cyclostomus</v>
      </c>
      <c r="I491" t="str">
        <f t="shared" si="199"/>
        <v>Crustacea</v>
      </c>
      <c r="J491" t="s">
        <v>52</v>
      </c>
      <c r="K491" t="s">
        <v>86</v>
      </c>
      <c r="L491">
        <v>25</v>
      </c>
      <c r="M491">
        <f t="shared" si="198"/>
        <v>0.25</v>
      </c>
      <c r="O491">
        <v>6</v>
      </c>
      <c r="P491">
        <v>2</v>
      </c>
      <c r="Q491">
        <f t="shared" si="206"/>
        <v>4</v>
      </c>
      <c r="R491">
        <v>130</v>
      </c>
      <c r="S491">
        <v>285</v>
      </c>
      <c r="T491" t="s">
        <v>772</v>
      </c>
    </row>
    <row r="492" spans="1:20" x14ac:dyDescent="0.35">
      <c r="A492" t="s">
        <v>779</v>
      </c>
      <c r="B492" t="s">
        <v>142</v>
      </c>
      <c r="C492" t="s">
        <v>62</v>
      </c>
      <c r="D492" t="s">
        <v>320</v>
      </c>
      <c r="E492" t="s">
        <v>293</v>
      </c>
      <c r="F492" t="s">
        <v>404</v>
      </c>
      <c r="G492" t="str">
        <f t="shared" si="205"/>
        <v>Parupeneus_cyclostomus</v>
      </c>
      <c r="H492" t="str">
        <f t="shared" si="201"/>
        <v>Parupeneus_cyclostomus</v>
      </c>
      <c r="I492" t="str">
        <f t="shared" si="199"/>
        <v>Crustacea</v>
      </c>
      <c r="J492" t="s">
        <v>155</v>
      </c>
      <c r="K492" t="s">
        <v>155</v>
      </c>
      <c r="L492">
        <v>25</v>
      </c>
      <c r="M492">
        <f t="shared" si="198"/>
        <v>0.25</v>
      </c>
      <c r="O492">
        <v>6</v>
      </c>
      <c r="P492">
        <v>2</v>
      </c>
      <c r="Q492">
        <f t="shared" si="206"/>
        <v>4</v>
      </c>
      <c r="R492">
        <v>130</v>
      </c>
      <c r="S492">
        <v>285</v>
      </c>
      <c r="T492" t="s">
        <v>772</v>
      </c>
    </row>
    <row r="493" spans="1:20" x14ac:dyDescent="0.35">
      <c r="A493" t="s">
        <v>779</v>
      </c>
      <c r="B493" t="s">
        <v>142</v>
      </c>
      <c r="C493" t="s">
        <v>62</v>
      </c>
      <c r="D493" t="s">
        <v>320</v>
      </c>
      <c r="E493" t="s">
        <v>293</v>
      </c>
      <c r="F493" t="s">
        <v>404</v>
      </c>
      <c r="G493" t="str">
        <f t="shared" si="205"/>
        <v>Parupeneus_cyclostomus</v>
      </c>
      <c r="H493" t="str">
        <f t="shared" si="201"/>
        <v>Parupeneus_cyclostomus</v>
      </c>
      <c r="I493" t="s">
        <v>41</v>
      </c>
      <c r="J493" t="s">
        <v>162</v>
      </c>
      <c r="K493" t="s">
        <v>161</v>
      </c>
      <c r="L493">
        <v>25</v>
      </c>
      <c r="M493">
        <f t="shared" si="198"/>
        <v>0.25</v>
      </c>
      <c r="O493">
        <v>6</v>
      </c>
      <c r="P493">
        <v>2</v>
      </c>
      <c r="Q493">
        <f t="shared" si="206"/>
        <v>4</v>
      </c>
      <c r="R493">
        <v>130</v>
      </c>
      <c r="S493">
        <v>285</v>
      </c>
      <c r="T493" t="s">
        <v>772</v>
      </c>
    </row>
    <row r="494" spans="1:20" x14ac:dyDescent="0.35">
      <c r="A494" t="s">
        <v>779</v>
      </c>
      <c r="B494" t="s">
        <v>142</v>
      </c>
      <c r="C494" t="s">
        <v>62</v>
      </c>
      <c r="D494" t="s">
        <v>320</v>
      </c>
      <c r="E494" t="s">
        <v>293</v>
      </c>
      <c r="F494" t="s">
        <v>404</v>
      </c>
      <c r="G494" t="str">
        <f t="shared" si="205"/>
        <v>Parupeneus_cyclostomus</v>
      </c>
      <c r="H494" t="str">
        <f t="shared" si="201"/>
        <v>Parupeneus_cyclostomus</v>
      </c>
      <c r="I494" t="str">
        <f t="shared" si="199"/>
        <v>Teleostei</v>
      </c>
      <c r="J494" t="s">
        <v>34</v>
      </c>
      <c r="K494" t="s">
        <v>71</v>
      </c>
      <c r="L494">
        <v>50</v>
      </c>
      <c r="M494">
        <f t="shared" si="198"/>
        <v>0.5</v>
      </c>
      <c r="O494">
        <v>6</v>
      </c>
      <c r="P494">
        <v>2</v>
      </c>
      <c r="Q494">
        <f t="shared" si="206"/>
        <v>4</v>
      </c>
      <c r="R494">
        <v>130</v>
      </c>
      <c r="S494">
        <v>285</v>
      </c>
      <c r="T494" t="s">
        <v>772</v>
      </c>
    </row>
    <row r="495" spans="1:20" x14ac:dyDescent="0.35">
      <c r="A495" t="s">
        <v>779</v>
      </c>
      <c r="B495" t="s">
        <v>142</v>
      </c>
      <c r="C495" t="s">
        <v>62</v>
      </c>
      <c r="D495" t="s">
        <v>320</v>
      </c>
      <c r="E495" t="s">
        <v>293</v>
      </c>
      <c r="F495" t="s">
        <v>404</v>
      </c>
      <c r="G495" t="str">
        <f t="shared" si="205"/>
        <v>Parupeneus_cyclostomus</v>
      </c>
      <c r="H495" t="str">
        <f t="shared" si="201"/>
        <v>Parupeneus_cyclostomus</v>
      </c>
      <c r="I495" t="str">
        <f t="shared" si="199"/>
        <v>Teleostei</v>
      </c>
      <c r="J495" t="s">
        <v>34</v>
      </c>
      <c r="K495" t="s">
        <v>106</v>
      </c>
      <c r="L495">
        <v>25</v>
      </c>
      <c r="M495">
        <f t="shared" si="198"/>
        <v>0.25</v>
      </c>
      <c r="O495">
        <v>6</v>
      </c>
      <c r="P495">
        <v>2</v>
      </c>
      <c r="Q495">
        <f t="shared" si="206"/>
        <v>4</v>
      </c>
      <c r="R495">
        <v>130</v>
      </c>
      <c r="S495">
        <v>285</v>
      </c>
      <c r="T495" t="s">
        <v>772</v>
      </c>
    </row>
    <row r="496" spans="1:20" x14ac:dyDescent="0.35">
      <c r="A496" t="s">
        <v>779</v>
      </c>
      <c r="B496" t="s">
        <v>142</v>
      </c>
      <c r="C496" t="s">
        <v>62</v>
      </c>
      <c r="D496" t="s">
        <v>320</v>
      </c>
      <c r="E496" t="s">
        <v>293</v>
      </c>
      <c r="F496" t="s">
        <v>404</v>
      </c>
      <c r="G496" t="str">
        <f t="shared" si="205"/>
        <v>Parupeneus_cyclostomus</v>
      </c>
      <c r="H496" t="str">
        <f t="shared" si="201"/>
        <v>Parupeneus_cyclostomus</v>
      </c>
      <c r="I496" t="str">
        <f t="shared" si="199"/>
        <v>Teleostei</v>
      </c>
      <c r="J496" t="s">
        <v>34</v>
      </c>
      <c r="K496" t="s">
        <v>405</v>
      </c>
      <c r="L496">
        <v>25</v>
      </c>
      <c r="M496">
        <f t="shared" si="198"/>
        <v>0.25</v>
      </c>
      <c r="O496">
        <v>6</v>
      </c>
      <c r="P496">
        <v>2</v>
      </c>
      <c r="Q496">
        <f t="shared" si="206"/>
        <v>4</v>
      </c>
      <c r="R496">
        <v>130</v>
      </c>
      <c r="S496">
        <v>285</v>
      </c>
      <c r="T496" t="s">
        <v>772</v>
      </c>
    </row>
    <row r="497" spans="1:20" x14ac:dyDescent="0.35">
      <c r="A497" t="s">
        <v>779</v>
      </c>
      <c r="B497" t="s">
        <v>142</v>
      </c>
      <c r="C497" t="s">
        <v>62</v>
      </c>
      <c r="D497" t="s">
        <v>320</v>
      </c>
      <c r="E497" t="s">
        <v>293</v>
      </c>
      <c r="F497" t="s">
        <v>404</v>
      </c>
      <c r="G497" t="str">
        <f t="shared" si="205"/>
        <v>Parupeneus_cyclostomus</v>
      </c>
      <c r="H497" t="str">
        <f t="shared" si="201"/>
        <v>Parupeneus_cyclostomus</v>
      </c>
      <c r="I497" t="str">
        <f t="shared" si="199"/>
        <v>Teleostei</v>
      </c>
      <c r="J497" t="s">
        <v>34</v>
      </c>
      <c r="K497" t="s">
        <v>266</v>
      </c>
      <c r="L497">
        <v>25</v>
      </c>
      <c r="M497">
        <f t="shared" si="198"/>
        <v>0.25</v>
      </c>
      <c r="O497">
        <v>6</v>
      </c>
      <c r="P497">
        <v>2</v>
      </c>
      <c r="Q497">
        <f t="shared" si="206"/>
        <v>4</v>
      </c>
      <c r="R497">
        <v>130</v>
      </c>
      <c r="S497">
        <v>285</v>
      </c>
      <c r="T497" t="s">
        <v>772</v>
      </c>
    </row>
    <row r="498" spans="1:20" x14ac:dyDescent="0.35">
      <c r="A498" t="s">
        <v>779</v>
      </c>
      <c r="B498" t="s">
        <v>142</v>
      </c>
      <c r="C498" t="s">
        <v>62</v>
      </c>
      <c r="D498" t="s">
        <v>320</v>
      </c>
      <c r="E498" t="s">
        <v>293</v>
      </c>
      <c r="F498" t="s">
        <v>404</v>
      </c>
      <c r="G498" t="str">
        <f t="shared" si="205"/>
        <v>Parupeneus_cyclostomus</v>
      </c>
      <c r="H498" t="str">
        <f t="shared" si="201"/>
        <v>Parupeneus_cyclostomus</v>
      </c>
      <c r="I498" t="str">
        <f t="shared" si="199"/>
        <v>Teleostei</v>
      </c>
      <c r="J498" t="s">
        <v>34</v>
      </c>
      <c r="K498" t="s">
        <v>406</v>
      </c>
      <c r="L498">
        <v>25</v>
      </c>
      <c r="M498">
        <f t="shared" si="198"/>
        <v>0.25</v>
      </c>
      <c r="O498">
        <v>6</v>
      </c>
      <c r="P498">
        <v>2</v>
      </c>
      <c r="Q498">
        <f t="shared" si="206"/>
        <v>4</v>
      </c>
      <c r="R498">
        <v>130</v>
      </c>
      <c r="S498">
        <v>285</v>
      </c>
      <c r="T498" t="s">
        <v>772</v>
      </c>
    </row>
    <row r="499" spans="1:20" x14ac:dyDescent="0.35">
      <c r="A499" t="s">
        <v>779</v>
      </c>
      <c r="B499" t="s">
        <v>25</v>
      </c>
      <c r="C499" t="s">
        <v>62</v>
      </c>
      <c r="D499" t="s">
        <v>320</v>
      </c>
      <c r="E499" t="s">
        <v>407</v>
      </c>
      <c r="F499" t="s">
        <v>408</v>
      </c>
      <c r="G499" t="str">
        <f t="shared" si="205"/>
        <v>Upeneus_arge</v>
      </c>
      <c r="H499" t="s">
        <v>409</v>
      </c>
      <c r="I499" t="str">
        <f t="shared" si="199"/>
        <v>Crustacea</v>
      </c>
      <c r="J499" t="s">
        <v>50</v>
      </c>
      <c r="K499" t="s">
        <v>153</v>
      </c>
      <c r="L499" t="s">
        <v>22</v>
      </c>
      <c r="M499" t="e">
        <f t="shared" si="198"/>
        <v>#VALUE!</v>
      </c>
      <c r="O499">
        <v>2</v>
      </c>
      <c r="P499">
        <v>0</v>
      </c>
      <c r="Q499">
        <f t="shared" si="206"/>
        <v>2</v>
      </c>
      <c r="R499">
        <v>260</v>
      </c>
      <c r="S499">
        <v>270</v>
      </c>
      <c r="T499" t="s">
        <v>772</v>
      </c>
    </row>
    <row r="500" spans="1:20" x14ac:dyDescent="0.35">
      <c r="A500" t="s">
        <v>779</v>
      </c>
      <c r="B500" t="s">
        <v>25</v>
      </c>
      <c r="C500" t="s">
        <v>62</v>
      </c>
      <c r="D500" t="s">
        <v>320</v>
      </c>
      <c r="E500" t="s">
        <v>407</v>
      </c>
      <c r="F500" t="s">
        <v>408</v>
      </c>
      <c r="G500" t="str">
        <f t="shared" ref="G500:G503" si="207">E500&amp;"_"&amp;F500</f>
        <v>Upeneus_arge</v>
      </c>
      <c r="H500" t="s">
        <v>409</v>
      </c>
      <c r="I500" t="str">
        <f t="shared" si="199"/>
        <v>Crustacea</v>
      </c>
      <c r="J500" t="s">
        <v>50</v>
      </c>
      <c r="K500" t="s">
        <v>411</v>
      </c>
      <c r="L500" t="s">
        <v>22</v>
      </c>
      <c r="M500" t="e">
        <f t="shared" si="198"/>
        <v>#VALUE!</v>
      </c>
      <c r="O500">
        <v>2</v>
      </c>
      <c r="P500">
        <v>0</v>
      </c>
      <c r="Q500">
        <f t="shared" ref="Q500:Q503" si="208">O500-P500</f>
        <v>2</v>
      </c>
      <c r="R500">
        <v>260</v>
      </c>
      <c r="S500">
        <v>270</v>
      </c>
      <c r="T500" t="s">
        <v>772</v>
      </c>
    </row>
    <row r="501" spans="1:20" x14ac:dyDescent="0.35">
      <c r="A501" t="s">
        <v>779</v>
      </c>
      <c r="B501" t="s">
        <v>25</v>
      </c>
      <c r="C501" t="s">
        <v>62</v>
      </c>
      <c r="D501" t="s">
        <v>320</v>
      </c>
      <c r="E501" t="s">
        <v>407</v>
      </c>
      <c r="F501" t="s">
        <v>408</v>
      </c>
      <c r="G501" t="str">
        <f t="shared" si="207"/>
        <v>Upeneus_arge</v>
      </c>
      <c r="H501" t="s">
        <v>409</v>
      </c>
      <c r="I501" t="str">
        <f t="shared" si="199"/>
        <v>Crustacea</v>
      </c>
      <c r="J501" t="s">
        <v>52</v>
      </c>
      <c r="K501" t="s">
        <v>410</v>
      </c>
      <c r="L501" t="s">
        <v>22</v>
      </c>
      <c r="M501" t="e">
        <f t="shared" si="198"/>
        <v>#VALUE!</v>
      </c>
      <c r="O501">
        <v>2</v>
      </c>
      <c r="P501">
        <v>0</v>
      </c>
      <c r="Q501">
        <f t="shared" si="208"/>
        <v>2</v>
      </c>
      <c r="R501">
        <v>260</v>
      </c>
      <c r="S501">
        <v>270</v>
      </c>
      <c r="T501" t="s">
        <v>772</v>
      </c>
    </row>
    <row r="502" spans="1:20" x14ac:dyDescent="0.35">
      <c r="A502" t="s">
        <v>779</v>
      </c>
      <c r="B502" t="s">
        <v>25</v>
      </c>
      <c r="C502" t="s">
        <v>62</v>
      </c>
      <c r="D502" t="s">
        <v>320</v>
      </c>
      <c r="E502" t="s">
        <v>407</v>
      </c>
      <c r="F502" t="s">
        <v>408</v>
      </c>
      <c r="G502" t="str">
        <f t="shared" si="207"/>
        <v>Upeneus_arge</v>
      </c>
      <c r="H502" t="s">
        <v>409</v>
      </c>
      <c r="I502" t="str">
        <f t="shared" si="199"/>
        <v>Crustacea</v>
      </c>
      <c r="J502" t="s">
        <v>52</v>
      </c>
      <c r="K502" t="s">
        <v>52</v>
      </c>
      <c r="L502" t="s">
        <v>22</v>
      </c>
      <c r="M502" t="e">
        <f t="shared" si="198"/>
        <v>#VALUE!</v>
      </c>
      <c r="O502">
        <v>2</v>
      </c>
      <c r="P502">
        <v>0</v>
      </c>
      <c r="Q502">
        <f t="shared" si="208"/>
        <v>2</v>
      </c>
      <c r="R502">
        <v>260</v>
      </c>
      <c r="S502">
        <v>270</v>
      </c>
      <c r="T502" t="s">
        <v>772</v>
      </c>
    </row>
    <row r="503" spans="1:20" x14ac:dyDescent="0.35">
      <c r="A503" t="s">
        <v>779</v>
      </c>
      <c r="B503" t="s">
        <v>121</v>
      </c>
      <c r="C503" t="s">
        <v>62</v>
      </c>
      <c r="D503" t="s">
        <v>412</v>
      </c>
      <c r="E503" t="s">
        <v>414</v>
      </c>
      <c r="F503" t="s">
        <v>413</v>
      </c>
      <c r="G503" t="str">
        <f t="shared" si="207"/>
        <v>Amblycirrhitus_aractus</v>
      </c>
      <c r="H503" t="s">
        <v>415</v>
      </c>
      <c r="I503" t="str">
        <f t="shared" si="199"/>
        <v>Teleostei</v>
      </c>
      <c r="J503" t="s">
        <v>34</v>
      </c>
      <c r="K503" t="s">
        <v>71</v>
      </c>
      <c r="L503">
        <v>47</v>
      </c>
      <c r="M503">
        <f t="shared" si="198"/>
        <v>0.47</v>
      </c>
      <c r="O503">
        <v>20</v>
      </c>
      <c r="P503">
        <v>3</v>
      </c>
      <c r="Q503">
        <f t="shared" si="208"/>
        <v>17</v>
      </c>
      <c r="R503">
        <v>46</v>
      </c>
      <c r="S503">
        <v>72</v>
      </c>
      <c r="T503" t="s">
        <v>772</v>
      </c>
    </row>
    <row r="504" spans="1:20" x14ac:dyDescent="0.35">
      <c r="A504" t="s">
        <v>779</v>
      </c>
      <c r="B504" t="s">
        <v>121</v>
      </c>
      <c r="C504" t="s">
        <v>62</v>
      </c>
      <c r="D504" t="s">
        <v>412</v>
      </c>
      <c r="E504" t="s">
        <v>414</v>
      </c>
      <c r="F504" t="s">
        <v>413</v>
      </c>
      <c r="G504" t="str">
        <f t="shared" ref="G504:G515" si="209">E504&amp;"_"&amp;F504</f>
        <v>Amblycirrhitus_aractus</v>
      </c>
      <c r="H504" t="s">
        <v>415</v>
      </c>
      <c r="I504" t="str">
        <f t="shared" si="199"/>
        <v>Teleostei</v>
      </c>
      <c r="J504" t="s">
        <v>34</v>
      </c>
      <c r="K504" t="s">
        <v>382</v>
      </c>
      <c r="L504">
        <v>5</v>
      </c>
      <c r="M504">
        <f t="shared" si="198"/>
        <v>0.05</v>
      </c>
      <c r="O504">
        <v>20</v>
      </c>
      <c r="P504">
        <v>3</v>
      </c>
      <c r="Q504">
        <f t="shared" ref="Q504:Q515" si="210">O504-P504</f>
        <v>17</v>
      </c>
      <c r="R504">
        <v>46</v>
      </c>
      <c r="S504">
        <v>72</v>
      </c>
      <c r="T504" t="s">
        <v>772</v>
      </c>
    </row>
    <row r="505" spans="1:20" x14ac:dyDescent="0.35">
      <c r="A505" t="s">
        <v>779</v>
      </c>
      <c r="B505" t="s">
        <v>121</v>
      </c>
      <c r="C505" t="s">
        <v>62</v>
      </c>
      <c r="D505" t="s">
        <v>412</v>
      </c>
      <c r="E505" t="s">
        <v>414</v>
      </c>
      <c r="F505" t="s">
        <v>413</v>
      </c>
      <c r="G505" t="str">
        <f t="shared" si="209"/>
        <v>Amblycirrhitus_aractus</v>
      </c>
      <c r="H505" t="s">
        <v>415</v>
      </c>
      <c r="I505" t="str">
        <f t="shared" si="199"/>
        <v>Teleostei</v>
      </c>
      <c r="J505" t="s">
        <v>34</v>
      </c>
      <c r="K505" t="s">
        <v>416</v>
      </c>
      <c r="L505">
        <v>5</v>
      </c>
      <c r="M505">
        <f t="shared" si="198"/>
        <v>0.05</v>
      </c>
      <c r="O505">
        <v>20</v>
      </c>
      <c r="P505">
        <v>3</v>
      </c>
      <c r="Q505">
        <f t="shared" si="210"/>
        <v>17</v>
      </c>
      <c r="R505">
        <v>46</v>
      </c>
      <c r="S505">
        <v>72</v>
      </c>
      <c r="T505" t="s">
        <v>772</v>
      </c>
    </row>
    <row r="506" spans="1:20" x14ac:dyDescent="0.35">
      <c r="A506" t="s">
        <v>779</v>
      </c>
      <c r="B506" t="s">
        <v>121</v>
      </c>
      <c r="C506" t="s">
        <v>62</v>
      </c>
      <c r="D506" t="s">
        <v>412</v>
      </c>
      <c r="E506" t="s">
        <v>414</v>
      </c>
      <c r="F506" t="s">
        <v>413</v>
      </c>
      <c r="G506" t="str">
        <f t="shared" si="209"/>
        <v>Amblycirrhitus_aractus</v>
      </c>
      <c r="H506" t="s">
        <v>415</v>
      </c>
      <c r="I506" t="s">
        <v>41</v>
      </c>
      <c r="J506" t="s">
        <v>162</v>
      </c>
      <c r="K506" t="s">
        <v>161</v>
      </c>
      <c r="L506">
        <v>17</v>
      </c>
      <c r="M506">
        <f t="shared" si="198"/>
        <v>0.17</v>
      </c>
      <c r="O506">
        <v>20</v>
      </c>
      <c r="P506">
        <v>3</v>
      </c>
      <c r="Q506">
        <f t="shared" si="210"/>
        <v>17</v>
      </c>
      <c r="R506">
        <v>46</v>
      </c>
      <c r="S506">
        <v>72</v>
      </c>
      <c r="T506" t="s">
        <v>772</v>
      </c>
    </row>
    <row r="507" spans="1:20" x14ac:dyDescent="0.35">
      <c r="A507" t="s">
        <v>779</v>
      </c>
      <c r="B507" t="s">
        <v>121</v>
      </c>
      <c r="C507" t="s">
        <v>62</v>
      </c>
      <c r="D507" t="s">
        <v>412</v>
      </c>
      <c r="E507" t="s">
        <v>414</v>
      </c>
      <c r="F507" t="s">
        <v>413</v>
      </c>
      <c r="G507" t="str">
        <f t="shared" si="209"/>
        <v>Amblycirrhitus_aractus</v>
      </c>
      <c r="H507" t="s">
        <v>415</v>
      </c>
      <c r="I507" t="str">
        <f t="shared" si="199"/>
        <v>Crustacea</v>
      </c>
      <c r="J507" t="s">
        <v>50</v>
      </c>
      <c r="K507" t="s">
        <v>81</v>
      </c>
      <c r="L507">
        <v>11</v>
      </c>
      <c r="M507">
        <f t="shared" si="198"/>
        <v>0.11</v>
      </c>
      <c r="O507">
        <v>20</v>
      </c>
      <c r="P507">
        <v>3</v>
      </c>
      <c r="Q507">
        <f t="shared" si="210"/>
        <v>17</v>
      </c>
      <c r="R507">
        <v>46</v>
      </c>
      <c r="S507">
        <v>72</v>
      </c>
      <c r="T507" t="s">
        <v>772</v>
      </c>
    </row>
    <row r="508" spans="1:20" x14ac:dyDescent="0.35">
      <c r="A508" t="s">
        <v>779</v>
      </c>
      <c r="B508" t="s">
        <v>121</v>
      </c>
      <c r="C508" t="s">
        <v>62</v>
      </c>
      <c r="D508" t="s">
        <v>412</v>
      </c>
      <c r="E508" t="s">
        <v>414</v>
      </c>
      <c r="F508" t="s">
        <v>413</v>
      </c>
      <c r="G508" t="str">
        <f t="shared" si="209"/>
        <v>Amblycirrhitus_aractus</v>
      </c>
      <c r="H508" t="s">
        <v>415</v>
      </c>
      <c r="I508" t="str">
        <f t="shared" si="199"/>
        <v>Crustacea</v>
      </c>
      <c r="J508" t="s">
        <v>50</v>
      </c>
      <c r="K508" t="s">
        <v>153</v>
      </c>
      <c r="L508">
        <v>5</v>
      </c>
      <c r="M508">
        <f t="shared" si="198"/>
        <v>0.05</v>
      </c>
      <c r="O508">
        <v>20</v>
      </c>
      <c r="P508">
        <v>3</v>
      </c>
      <c r="Q508">
        <f t="shared" si="210"/>
        <v>17</v>
      </c>
      <c r="R508">
        <v>46</v>
      </c>
      <c r="S508">
        <v>72</v>
      </c>
      <c r="T508" t="s">
        <v>772</v>
      </c>
    </row>
    <row r="509" spans="1:20" x14ac:dyDescent="0.35">
      <c r="A509" t="s">
        <v>779</v>
      </c>
      <c r="B509" t="s">
        <v>121</v>
      </c>
      <c r="C509" t="s">
        <v>62</v>
      </c>
      <c r="D509" t="s">
        <v>412</v>
      </c>
      <c r="E509" t="s">
        <v>414</v>
      </c>
      <c r="F509" t="s">
        <v>413</v>
      </c>
      <c r="G509" t="str">
        <f t="shared" si="209"/>
        <v>Amblycirrhitus_aractus</v>
      </c>
      <c r="H509" t="s">
        <v>415</v>
      </c>
      <c r="I509" t="str">
        <f t="shared" si="199"/>
        <v>Crustacea</v>
      </c>
      <c r="J509" t="s">
        <v>50</v>
      </c>
      <c r="K509" t="s">
        <v>175</v>
      </c>
      <c r="L509">
        <v>5</v>
      </c>
      <c r="M509">
        <f t="shared" si="198"/>
        <v>0.05</v>
      </c>
      <c r="O509">
        <v>20</v>
      </c>
      <c r="P509">
        <v>3</v>
      </c>
      <c r="Q509">
        <f t="shared" si="210"/>
        <v>17</v>
      </c>
      <c r="R509">
        <v>46</v>
      </c>
      <c r="S509">
        <v>72</v>
      </c>
      <c r="T509" t="s">
        <v>772</v>
      </c>
    </row>
    <row r="510" spans="1:20" x14ac:dyDescent="0.35">
      <c r="A510" t="s">
        <v>779</v>
      </c>
      <c r="B510" t="s">
        <v>121</v>
      </c>
      <c r="C510" t="s">
        <v>62</v>
      </c>
      <c r="D510" t="s">
        <v>412</v>
      </c>
      <c r="E510" t="s">
        <v>414</v>
      </c>
      <c r="F510" t="s">
        <v>413</v>
      </c>
      <c r="G510" t="str">
        <f t="shared" si="209"/>
        <v>Amblycirrhitus_aractus</v>
      </c>
      <c r="H510" t="s">
        <v>415</v>
      </c>
      <c r="I510" t="str">
        <f t="shared" si="199"/>
        <v>Crustacea</v>
      </c>
      <c r="J510" t="s">
        <v>50</v>
      </c>
      <c r="K510" t="s">
        <v>103</v>
      </c>
      <c r="L510">
        <v>5</v>
      </c>
      <c r="M510">
        <f t="shared" si="198"/>
        <v>0.05</v>
      </c>
      <c r="O510">
        <v>20</v>
      </c>
      <c r="P510">
        <v>3</v>
      </c>
      <c r="Q510">
        <f t="shared" si="210"/>
        <v>17</v>
      </c>
      <c r="R510">
        <v>46</v>
      </c>
      <c r="S510">
        <v>72</v>
      </c>
      <c r="T510" t="s">
        <v>772</v>
      </c>
    </row>
    <row r="511" spans="1:20" x14ac:dyDescent="0.35">
      <c r="A511" t="s">
        <v>779</v>
      </c>
      <c r="B511" t="s">
        <v>121</v>
      </c>
      <c r="C511" t="s">
        <v>62</v>
      </c>
      <c r="D511" t="s">
        <v>412</v>
      </c>
      <c r="E511" t="s">
        <v>414</v>
      </c>
      <c r="F511" t="s">
        <v>413</v>
      </c>
      <c r="G511" t="str">
        <f t="shared" si="209"/>
        <v>Amblycirrhitus_aractus</v>
      </c>
      <c r="H511" t="s">
        <v>415</v>
      </c>
      <c r="I511" t="str">
        <f t="shared" si="199"/>
        <v>Crustacea</v>
      </c>
      <c r="J511" t="s">
        <v>52</v>
      </c>
      <c r="K511" t="s">
        <v>96</v>
      </c>
      <c r="L511">
        <v>5</v>
      </c>
      <c r="M511">
        <f t="shared" si="198"/>
        <v>0.05</v>
      </c>
      <c r="O511">
        <v>20</v>
      </c>
      <c r="P511">
        <v>3</v>
      </c>
      <c r="Q511">
        <f t="shared" si="210"/>
        <v>17</v>
      </c>
      <c r="R511">
        <v>46</v>
      </c>
      <c r="S511">
        <v>72</v>
      </c>
      <c r="T511" t="s">
        <v>772</v>
      </c>
    </row>
    <row r="512" spans="1:20" x14ac:dyDescent="0.35">
      <c r="A512" t="s">
        <v>779</v>
      </c>
      <c r="B512" t="s">
        <v>121</v>
      </c>
      <c r="C512" t="s">
        <v>62</v>
      </c>
      <c r="D512" t="s">
        <v>412</v>
      </c>
      <c r="E512" t="s">
        <v>414</v>
      </c>
      <c r="F512" t="s">
        <v>413</v>
      </c>
      <c r="G512" t="str">
        <f t="shared" si="209"/>
        <v>Amblycirrhitus_aractus</v>
      </c>
      <c r="H512" t="s">
        <v>415</v>
      </c>
      <c r="I512" t="str">
        <f t="shared" si="199"/>
        <v>Crustacea</v>
      </c>
      <c r="J512" t="s">
        <v>52</v>
      </c>
      <c r="K512" t="s">
        <v>272</v>
      </c>
      <c r="L512">
        <v>5</v>
      </c>
      <c r="M512">
        <f t="shared" si="198"/>
        <v>0.05</v>
      </c>
      <c r="O512">
        <v>20</v>
      </c>
      <c r="P512">
        <v>3</v>
      </c>
      <c r="Q512">
        <f t="shared" si="210"/>
        <v>17</v>
      </c>
      <c r="R512">
        <v>46</v>
      </c>
      <c r="S512">
        <v>72</v>
      </c>
      <c r="T512" t="s">
        <v>772</v>
      </c>
    </row>
    <row r="513" spans="1:20" x14ac:dyDescent="0.35">
      <c r="A513" t="s">
        <v>779</v>
      </c>
      <c r="B513" t="s">
        <v>121</v>
      </c>
      <c r="C513" t="s">
        <v>62</v>
      </c>
      <c r="D513" t="s">
        <v>412</v>
      </c>
      <c r="E513" t="s">
        <v>414</v>
      </c>
      <c r="F513" t="s">
        <v>413</v>
      </c>
      <c r="G513" t="str">
        <f t="shared" si="209"/>
        <v>Amblycirrhitus_aractus</v>
      </c>
      <c r="H513" t="s">
        <v>415</v>
      </c>
      <c r="I513" t="str">
        <f t="shared" si="199"/>
        <v>Crustacea</v>
      </c>
      <c r="J513" t="s">
        <v>52</v>
      </c>
      <c r="K513" t="s">
        <v>263</v>
      </c>
      <c r="L513">
        <v>5</v>
      </c>
      <c r="M513">
        <f t="shared" si="198"/>
        <v>0.05</v>
      </c>
      <c r="O513">
        <v>20</v>
      </c>
      <c r="P513">
        <v>3</v>
      </c>
      <c r="Q513">
        <f t="shared" si="210"/>
        <v>17</v>
      </c>
      <c r="R513">
        <v>46</v>
      </c>
      <c r="S513">
        <v>72</v>
      </c>
      <c r="T513" t="s">
        <v>772</v>
      </c>
    </row>
    <row r="514" spans="1:20" x14ac:dyDescent="0.35">
      <c r="A514" t="s">
        <v>779</v>
      </c>
      <c r="B514" t="s">
        <v>121</v>
      </c>
      <c r="C514" t="s">
        <v>62</v>
      </c>
      <c r="D514" t="s">
        <v>412</v>
      </c>
      <c r="E514" t="s">
        <v>414</v>
      </c>
      <c r="F514" t="s">
        <v>413</v>
      </c>
      <c r="G514" t="str">
        <f t="shared" si="209"/>
        <v>Amblycirrhitus_aractus</v>
      </c>
      <c r="H514" t="s">
        <v>415</v>
      </c>
      <c r="I514" t="str">
        <f t="shared" si="199"/>
        <v>Crustacea</v>
      </c>
      <c r="J514" t="s">
        <v>193</v>
      </c>
      <c r="K514" t="s">
        <v>193</v>
      </c>
      <c r="L514">
        <v>5</v>
      </c>
      <c r="M514">
        <f t="shared" si="198"/>
        <v>0.05</v>
      </c>
      <c r="O514">
        <v>20</v>
      </c>
      <c r="P514">
        <v>3</v>
      </c>
      <c r="Q514">
        <f t="shared" si="210"/>
        <v>17</v>
      </c>
      <c r="R514">
        <v>46</v>
      </c>
      <c r="S514">
        <v>72</v>
      </c>
      <c r="T514" t="s">
        <v>772</v>
      </c>
    </row>
    <row r="515" spans="1:20" x14ac:dyDescent="0.35">
      <c r="A515" t="s">
        <v>779</v>
      </c>
      <c r="B515" t="s">
        <v>99</v>
      </c>
      <c r="C515" t="s">
        <v>62</v>
      </c>
      <c r="D515" t="s">
        <v>412</v>
      </c>
      <c r="E515" t="s">
        <v>417</v>
      </c>
      <c r="F515" t="s">
        <v>418</v>
      </c>
      <c r="G515" t="str">
        <f t="shared" si="209"/>
        <v>Paracirrhites_forsteri</v>
      </c>
      <c r="H515" t="str">
        <f>G515</f>
        <v>Paracirrhites_forsteri</v>
      </c>
      <c r="I515" t="str">
        <f t="shared" si="199"/>
        <v>Teleostei</v>
      </c>
      <c r="J515" t="s">
        <v>34</v>
      </c>
      <c r="K515" t="s">
        <v>71</v>
      </c>
      <c r="L515">
        <v>62</v>
      </c>
      <c r="M515">
        <f t="shared" ref="M515:M578" si="211">L515/100</f>
        <v>0.62</v>
      </c>
      <c r="O515">
        <v>8</v>
      </c>
      <c r="P515">
        <v>0</v>
      </c>
      <c r="Q515">
        <f t="shared" si="210"/>
        <v>8</v>
      </c>
      <c r="R515">
        <v>50</v>
      </c>
      <c r="S515">
        <v>137</v>
      </c>
      <c r="T515" t="s">
        <v>772</v>
      </c>
    </row>
    <row r="516" spans="1:20" x14ac:dyDescent="0.35">
      <c r="A516" t="s">
        <v>779</v>
      </c>
      <c r="B516" t="s">
        <v>99</v>
      </c>
      <c r="C516" t="s">
        <v>62</v>
      </c>
      <c r="D516" t="s">
        <v>412</v>
      </c>
      <c r="E516" t="s">
        <v>417</v>
      </c>
      <c r="F516" t="s">
        <v>418</v>
      </c>
      <c r="G516" t="str">
        <f t="shared" ref="G516:G520" si="212">E516&amp;"_"&amp;F516</f>
        <v>Paracirrhites_forsteri</v>
      </c>
      <c r="H516" t="str">
        <f t="shared" ref="H516:H528" si="213">G516</f>
        <v>Paracirrhites_forsteri</v>
      </c>
      <c r="I516" t="str">
        <f t="shared" si="199"/>
        <v>Teleostei</v>
      </c>
      <c r="J516" t="s">
        <v>34</v>
      </c>
      <c r="K516" t="s">
        <v>348</v>
      </c>
      <c r="L516">
        <v>25</v>
      </c>
      <c r="M516">
        <f t="shared" si="211"/>
        <v>0.25</v>
      </c>
      <c r="O516">
        <v>8</v>
      </c>
      <c r="P516">
        <v>0</v>
      </c>
      <c r="Q516">
        <f t="shared" ref="Q516:Q520" si="214">O516-P516</f>
        <v>8</v>
      </c>
      <c r="R516">
        <v>50</v>
      </c>
      <c r="S516">
        <v>137</v>
      </c>
      <c r="T516" t="s">
        <v>772</v>
      </c>
    </row>
    <row r="517" spans="1:20" x14ac:dyDescent="0.35">
      <c r="A517" t="s">
        <v>779</v>
      </c>
      <c r="B517" t="s">
        <v>99</v>
      </c>
      <c r="C517" t="s">
        <v>62</v>
      </c>
      <c r="D517" t="s">
        <v>412</v>
      </c>
      <c r="E517" t="s">
        <v>417</v>
      </c>
      <c r="F517" t="s">
        <v>418</v>
      </c>
      <c r="G517" t="str">
        <f t="shared" si="212"/>
        <v>Paracirrhites_forsteri</v>
      </c>
      <c r="H517" t="str">
        <f t="shared" si="213"/>
        <v>Paracirrhites_forsteri</v>
      </c>
      <c r="I517" t="str">
        <f t="shared" si="199"/>
        <v>Teleostei</v>
      </c>
      <c r="J517" t="s">
        <v>34</v>
      </c>
      <c r="K517" t="s">
        <v>419</v>
      </c>
      <c r="L517">
        <v>12</v>
      </c>
      <c r="M517">
        <f t="shared" si="211"/>
        <v>0.12</v>
      </c>
      <c r="O517">
        <v>8</v>
      </c>
      <c r="P517">
        <v>0</v>
      </c>
      <c r="Q517">
        <f t="shared" si="214"/>
        <v>8</v>
      </c>
      <c r="R517">
        <v>50</v>
      </c>
      <c r="S517">
        <v>137</v>
      </c>
      <c r="T517" t="s">
        <v>772</v>
      </c>
    </row>
    <row r="518" spans="1:20" x14ac:dyDescent="0.35">
      <c r="A518" t="s">
        <v>779</v>
      </c>
      <c r="B518" t="s">
        <v>99</v>
      </c>
      <c r="C518" t="s">
        <v>62</v>
      </c>
      <c r="D518" t="s">
        <v>412</v>
      </c>
      <c r="E518" t="s">
        <v>417</v>
      </c>
      <c r="F518" t="s">
        <v>418</v>
      </c>
      <c r="G518" t="str">
        <f t="shared" si="212"/>
        <v>Paracirrhites_forsteri</v>
      </c>
      <c r="H518" t="str">
        <f t="shared" si="213"/>
        <v>Paracirrhites_forsteri</v>
      </c>
      <c r="I518" t="str">
        <f t="shared" ref="I518:I585" si="215">IF(J518="Acari","Chelicerata", IF(J518="Scyphozoa","Cnidaria", IF(J518="Anthozoa","Cnidaria",IF(COUNTIF(J518,"*Algae*"),"Prim_prod",IF(COUNTIF(J518,"Plant*"),"Prim_prod",IF(J518="Amphipoda","Crustacea",IF(J518="Tunicata","Tunicata",IF(J518="Appendicularia","Tunicata",IF(J518="Salpidae","Tunicata",IF(K518="Arachnida","Chelicerata",IF(COUNTIF(J518,"*Ascidia*"),"Tunicata",IF(COUNTIF(J518,"*Brachyura*"),"Crustacea",IF(J518="Bryozoa","Bryozoa",IF(J518="Protochonch","Mollusca",IF(J518="Hemichordata","Hemichordata",IF(COUNTIF(J518,"Cephalopoda*"),"Mollusca",IF(J518="Cirripedia","Crustacea",IF(J518="Copepoda","Crustacea",IF(J518="Crinoidea","Echinodermata",IF(COUNTIF(J518,"*Crustacea*"),"Crustacea",IF(J518="Cumacea","Crustacea",IF(J518="Echinoidea","Echinodermata",IF(COUNTIF(J518,"*Fish*"),"Teleostei",IF(J518="Foraminifera","Protozoa",IF(COUNTIF(J518,"*Gastro*"),"Mollusca",IF(J518="Tanaidacea","Crustacea",IF(J518="Holothuridae","Echinodermata",IF(J518="Hydrozoa","Cnidaria",IF(COUNTIF(J518,"*Insecta*"),"Insecta",IF(J518="Isopoda","Crustacea",IF(J518="Limestone_powder","Other",IF(J518="Mollusca","Mollusca",IF(J518="Nematoda","Nematoda",IF(COUNTIF(J518,"*OM*"),"Other",IF(J518="Ophiuridae","Echinodermata",IF(J518="Opisthobranchia","Mollusca",IF(J518="Ostracoda","Crustacea",IF(COUNTIF(J518,"*Pagur*"),"Crustacea",IF(COUNTIF(J518,"*Phanero*"),"Prim_prod",IF(COUNTIF(J518,"*Polych*"),"Annelida",IF(J518="Polyplacophora","Mollusca",IF(COUNTIF(J518,"*Porifera*"),"Porifera",IF(J518="Protochordata","Acraniata",IF(J518="Pycnogonida","Chelicerata",IF(COUNTIF(J518,"*Sand*"),"Other",IF(J518="Scaphopoda","Mollusca",IF(J518="Scleractinia","Cnidaria", IF(J518="Siphonophora","Cnidaria", IF(J518="Seagrass","Prim_prod",IF(COUNTIF(J518,"*Shrimp*"),"Crustacea",IF(COUNTIF(J518,"*Scyllaridae*"),"Crustacea",IF(J518="Siboglinidae","Annelida",IF(J518="Sipunculidae","Sipuncula",IF(COUNTIF(J518,"*Stomato*"),"Crustacea",IF(J518="Precarida","Crustacea",IF(J518="Zoantharia","Cnidaria",IF(J518="Echiura","Annelida",IF(J518="Priapulida","Cephalorynchia",IF(J518="Mysida","Crustacea",IF(J518="Nebaliacea","Crustacea",IF(J518="Ctenophora","Radiata",IF(J518="Cheloniidae","Reptilia",IF(J518="Eggs","Animalia",IF(COUNTIF(J518,"*Bival*"),"Mollusca","Other"))))))))))))))))))))))))))))))))))))))))))))))))))))))))))))))))</f>
        <v>Teleostei</v>
      </c>
      <c r="J518" t="s">
        <v>34</v>
      </c>
      <c r="K518" t="s">
        <v>280</v>
      </c>
      <c r="L518">
        <v>12</v>
      </c>
      <c r="M518">
        <f t="shared" si="211"/>
        <v>0.12</v>
      </c>
      <c r="O518">
        <v>8</v>
      </c>
      <c r="P518">
        <v>0</v>
      </c>
      <c r="Q518">
        <f t="shared" si="214"/>
        <v>8</v>
      </c>
      <c r="R518">
        <v>50</v>
      </c>
      <c r="S518">
        <v>137</v>
      </c>
      <c r="T518" t="s">
        <v>772</v>
      </c>
    </row>
    <row r="519" spans="1:20" x14ac:dyDescent="0.35">
      <c r="A519" t="s">
        <v>779</v>
      </c>
      <c r="B519" t="s">
        <v>99</v>
      </c>
      <c r="C519" t="s">
        <v>62</v>
      </c>
      <c r="D519" t="s">
        <v>412</v>
      </c>
      <c r="E519" t="s">
        <v>417</v>
      </c>
      <c r="F519" t="s">
        <v>418</v>
      </c>
      <c r="G519" t="str">
        <f t="shared" si="212"/>
        <v>Paracirrhites_forsteri</v>
      </c>
      <c r="H519" t="str">
        <f t="shared" si="213"/>
        <v>Paracirrhites_forsteri</v>
      </c>
      <c r="I519" t="str">
        <f t="shared" si="215"/>
        <v>Teleostei</v>
      </c>
      <c r="J519" t="s">
        <v>34</v>
      </c>
      <c r="K519" t="s">
        <v>122</v>
      </c>
      <c r="L519">
        <v>12</v>
      </c>
      <c r="M519">
        <f t="shared" si="211"/>
        <v>0.12</v>
      </c>
      <c r="O519">
        <v>8</v>
      </c>
      <c r="P519">
        <v>0</v>
      </c>
      <c r="Q519">
        <f t="shared" si="214"/>
        <v>8</v>
      </c>
      <c r="R519">
        <v>50</v>
      </c>
      <c r="S519">
        <v>137</v>
      </c>
      <c r="T519" t="s">
        <v>772</v>
      </c>
    </row>
    <row r="520" spans="1:20" x14ac:dyDescent="0.35">
      <c r="A520" t="s">
        <v>779</v>
      </c>
      <c r="B520" t="s">
        <v>53</v>
      </c>
      <c r="C520" t="s">
        <v>62</v>
      </c>
      <c r="D520" t="s">
        <v>412</v>
      </c>
      <c r="E520" t="s">
        <v>420</v>
      </c>
      <c r="F520" t="s">
        <v>421</v>
      </c>
      <c r="G520" t="str">
        <f t="shared" si="212"/>
        <v>Cirrhitichthys_aprinus</v>
      </c>
      <c r="H520" t="str">
        <f t="shared" si="213"/>
        <v>Cirrhitichthys_aprinus</v>
      </c>
      <c r="I520" t="str">
        <f t="shared" si="215"/>
        <v>Crustacea</v>
      </c>
      <c r="J520" t="s">
        <v>193</v>
      </c>
      <c r="K520" t="s">
        <v>193</v>
      </c>
      <c r="L520">
        <v>100</v>
      </c>
      <c r="M520">
        <f t="shared" si="211"/>
        <v>1</v>
      </c>
      <c r="O520">
        <v>3</v>
      </c>
      <c r="P520">
        <v>0</v>
      </c>
      <c r="Q520">
        <f t="shared" si="214"/>
        <v>3</v>
      </c>
      <c r="R520">
        <v>42</v>
      </c>
      <c r="S520">
        <v>48</v>
      </c>
      <c r="T520" t="s">
        <v>772</v>
      </c>
    </row>
    <row r="521" spans="1:20" x14ac:dyDescent="0.35">
      <c r="A521" t="s">
        <v>779</v>
      </c>
      <c r="B521" t="s">
        <v>53</v>
      </c>
      <c r="C521" t="s">
        <v>62</v>
      </c>
      <c r="D521" t="s">
        <v>412</v>
      </c>
      <c r="E521" t="s">
        <v>420</v>
      </c>
      <c r="F521" t="s">
        <v>421</v>
      </c>
      <c r="G521" t="str">
        <f t="shared" ref="G521:G527" si="216">E521&amp;"_"&amp;F521</f>
        <v>Cirrhitichthys_aprinus</v>
      </c>
      <c r="H521" t="str">
        <f t="shared" si="213"/>
        <v>Cirrhitichthys_aprinus</v>
      </c>
      <c r="I521" t="str">
        <f t="shared" si="215"/>
        <v>Crustacea</v>
      </c>
      <c r="J521" t="s">
        <v>155</v>
      </c>
      <c r="K521" t="s">
        <v>155</v>
      </c>
      <c r="L521">
        <v>100</v>
      </c>
      <c r="M521">
        <f t="shared" si="211"/>
        <v>1</v>
      </c>
      <c r="O521">
        <v>3</v>
      </c>
      <c r="P521">
        <v>0</v>
      </c>
      <c r="Q521">
        <f t="shared" ref="Q521:Q527" si="217">O521-P521</f>
        <v>3</v>
      </c>
      <c r="R521">
        <v>42</v>
      </c>
      <c r="S521">
        <v>48</v>
      </c>
      <c r="T521" t="s">
        <v>772</v>
      </c>
    </row>
    <row r="522" spans="1:20" x14ac:dyDescent="0.35">
      <c r="A522" t="s">
        <v>779</v>
      </c>
      <c r="B522" t="s">
        <v>53</v>
      </c>
      <c r="C522" t="s">
        <v>62</v>
      </c>
      <c r="D522" t="s">
        <v>412</v>
      </c>
      <c r="E522" t="s">
        <v>420</v>
      </c>
      <c r="F522" t="s">
        <v>421</v>
      </c>
      <c r="G522" t="str">
        <f t="shared" si="216"/>
        <v>Cirrhitichthys_aprinus</v>
      </c>
      <c r="H522" t="str">
        <f t="shared" si="213"/>
        <v>Cirrhitichthys_aprinus</v>
      </c>
      <c r="I522" t="str">
        <f t="shared" si="215"/>
        <v>Crustacea</v>
      </c>
      <c r="J522" t="s">
        <v>50</v>
      </c>
      <c r="K522" t="s">
        <v>90</v>
      </c>
      <c r="L522">
        <v>100</v>
      </c>
      <c r="M522">
        <f t="shared" si="211"/>
        <v>1</v>
      </c>
      <c r="O522">
        <v>3</v>
      </c>
      <c r="P522">
        <v>0</v>
      </c>
      <c r="Q522">
        <f t="shared" si="217"/>
        <v>3</v>
      </c>
      <c r="R522">
        <v>42</v>
      </c>
      <c r="S522">
        <v>48</v>
      </c>
      <c r="T522" t="s">
        <v>772</v>
      </c>
    </row>
    <row r="523" spans="1:20" x14ac:dyDescent="0.35">
      <c r="A523" t="s">
        <v>779</v>
      </c>
      <c r="B523" t="s">
        <v>53</v>
      </c>
      <c r="C523" t="s">
        <v>62</v>
      </c>
      <c r="D523" t="s">
        <v>412</v>
      </c>
      <c r="E523" t="s">
        <v>420</v>
      </c>
      <c r="F523" t="s">
        <v>421</v>
      </c>
      <c r="G523" t="str">
        <f t="shared" si="216"/>
        <v>Cirrhitichthys_aprinus</v>
      </c>
      <c r="H523" t="str">
        <f t="shared" si="213"/>
        <v>Cirrhitichthys_aprinus</v>
      </c>
      <c r="I523" t="str">
        <f t="shared" si="215"/>
        <v>Teleostei</v>
      </c>
      <c r="J523" t="s">
        <v>34</v>
      </c>
      <c r="K523" t="s">
        <v>71</v>
      </c>
      <c r="L523">
        <v>100</v>
      </c>
      <c r="M523">
        <f t="shared" si="211"/>
        <v>1</v>
      </c>
      <c r="O523">
        <v>3</v>
      </c>
      <c r="P523">
        <v>0</v>
      </c>
      <c r="Q523">
        <f t="shared" si="217"/>
        <v>3</v>
      </c>
      <c r="R523">
        <v>42</v>
      </c>
      <c r="S523">
        <v>48</v>
      </c>
      <c r="T523" t="s">
        <v>772</v>
      </c>
    </row>
    <row r="524" spans="1:20" x14ac:dyDescent="0.35">
      <c r="A524" t="s">
        <v>779</v>
      </c>
      <c r="B524" t="s">
        <v>53</v>
      </c>
      <c r="C524" t="s">
        <v>62</v>
      </c>
      <c r="D524" t="s">
        <v>412</v>
      </c>
      <c r="E524" t="s">
        <v>420</v>
      </c>
      <c r="F524" t="s">
        <v>421</v>
      </c>
      <c r="G524" t="str">
        <f t="shared" si="216"/>
        <v>Cirrhitichthys_aprinus</v>
      </c>
      <c r="H524" t="str">
        <f t="shared" si="213"/>
        <v>Cirrhitichthys_aprinus</v>
      </c>
      <c r="I524" t="str">
        <f t="shared" si="215"/>
        <v>Teleostei</v>
      </c>
      <c r="J524" t="s">
        <v>34</v>
      </c>
      <c r="K524" t="s">
        <v>122</v>
      </c>
      <c r="L524">
        <v>100</v>
      </c>
      <c r="M524">
        <f t="shared" si="211"/>
        <v>1</v>
      </c>
      <c r="O524">
        <v>3</v>
      </c>
      <c r="P524">
        <v>0</v>
      </c>
      <c r="Q524">
        <f t="shared" si="217"/>
        <v>3</v>
      </c>
      <c r="R524">
        <v>42</v>
      </c>
      <c r="S524">
        <v>48</v>
      </c>
      <c r="T524" t="s">
        <v>772</v>
      </c>
    </row>
    <row r="525" spans="1:20" x14ac:dyDescent="0.35">
      <c r="A525" t="s">
        <v>779</v>
      </c>
      <c r="B525" t="s">
        <v>53</v>
      </c>
      <c r="C525" t="s">
        <v>62</v>
      </c>
      <c r="D525" t="s">
        <v>412</v>
      </c>
      <c r="E525" t="s">
        <v>420</v>
      </c>
      <c r="F525" t="s">
        <v>421</v>
      </c>
      <c r="G525" t="str">
        <f t="shared" si="216"/>
        <v>Cirrhitichthys_aprinus</v>
      </c>
      <c r="H525" t="str">
        <f t="shared" si="213"/>
        <v>Cirrhitichthys_aprinus</v>
      </c>
      <c r="I525" t="str">
        <f t="shared" si="215"/>
        <v>Annelida</v>
      </c>
      <c r="J525" t="s">
        <v>49</v>
      </c>
      <c r="K525" t="s">
        <v>49</v>
      </c>
      <c r="L525">
        <v>100</v>
      </c>
      <c r="M525">
        <f t="shared" si="211"/>
        <v>1</v>
      </c>
      <c r="O525">
        <v>3</v>
      </c>
      <c r="P525">
        <v>0</v>
      </c>
      <c r="Q525">
        <f t="shared" si="217"/>
        <v>3</v>
      </c>
      <c r="R525">
        <v>42</v>
      </c>
      <c r="S525">
        <v>48</v>
      </c>
      <c r="T525" t="s">
        <v>772</v>
      </c>
    </row>
    <row r="526" spans="1:20" x14ac:dyDescent="0.35">
      <c r="A526" t="s">
        <v>779</v>
      </c>
      <c r="B526" t="s">
        <v>40</v>
      </c>
      <c r="C526" t="s">
        <v>62</v>
      </c>
      <c r="D526" t="s">
        <v>412</v>
      </c>
      <c r="E526" t="s">
        <v>422</v>
      </c>
      <c r="F526" t="s">
        <v>423</v>
      </c>
      <c r="G526" t="str">
        <f t="shared" si="216"/>
        <v>Cirrhitus_pinnulatus</v>
      </c>
      <c r="H526" t="str">
        <f t="shared" si="213"/>
        <v>Cirrhitus_pinnulatus</v>
      </c>
      <c r="I526" t="str">
        <f t="shared" si="215"/>
        <v>Crustacea</v>
      </c>
      <c r="J526" t="s">
        <v>50</v>
      </c>
      <c r="K526" t="s">
        <v>103</v>
      </c>
      <c r="L526">
        <v>100</v>
      </c>
      <c r="M526">
        <f t="shared" si="211"/>
        <v>1</v>
      </c>
      <c r="O526">
        <v>1</v>
      </c>
      <c r="P526">
        <v>0</v>
      </c>
      <c r="Q526">
        <f t="shared" si="217"/>
        <v>1</v>
      </c>
      <c r="R526">
        <v>140</v>
      </c>
      <c r="S526">
        <v>140</v>
      </c>
      <c r="T526" t="s">
        <v>772</v>
      </c>
    </row>
    <row r="527" spans="1:20" x14ac:dyDescent="0.35">
      <c r="A527" t="s">
        <v>779</v>
      </c>
      <c r="B527" t="s">
        <v>121</v>
      </c>
      <c r="C527" t="s">
        <v>62</v>
      </c>
      <c r="D527" t="s">
        <v>424</v>
      </c>
      <c r="E527" t="s">
        <v>425</v>
      </c>
      <c r="F527" t="s">
        <v>426</v>
      </c>
      <c r="G527" t="str">
        <f t="shared" si="216"/>
        <v>Siganus_rostratus</v>
      </c>
      <c r="H527" t="str">
        <f t="shared" si="213"/>
        <v>Siganus_rostratus</v>
      </c>
      <c r="I527" t="str">
        <f t="shared" si="215"/>
        <v>Prim_prod</v>
      </c>
      <c r="J527" t="s">
        <v>164</v>
      </c>
      <c r="K527" t="s">
        <v>442</v>
      </c>
      <c r="L527">
        <v>60</v>
      </c>
      <c r="M527">
        <f t="shared" si="211"/>
        <v>0.6</v>
      </c>
      <c r="O527">
        <v>15</v>
      </c>
      <c r="P527">
        <v>0</v>
      </c>
      <c r="Q527">
        <f t="shared" si="217"/>
        <v>15</v>
      </c>
      <c r="R527">
        <v>167</v>
      </c>
      <c r="S527">
        <v>310</v>
      </c>
      <c r="T527" t="s">
        <v>772</v>
      </c>
    </row>
    <row r="528" spans="1:20" x14ac:dyDescent="0.35">
      <c r="A528" t="s">
        <v>779</v>
      </c>
      <c r="B528" t="s">
        <v>121</v>
      </c>
      <c r="C528" t="s">
        <v>62</v>
      </c>
      <c r="D528" t="s">
        <v>424</v>
      </c>
      <c r="E528" t="s">
        <v>425</v>
      </c>
      <c r="F528" t="s">
        <v>426</v>
      </c>
      <c r="G528" t="str">
        <f t="shared" ref="G528:G530" si="218">E528&amp;"_"&amp;F528</f>
        <v>Siganus_rostratus</v>
      </c>
      <c r="H528" t="str">
        <f t="shared" si="213"/>
        <v>Siganus_rostratus</v>
      </c>
      <c r="I528" t="str">
        <f t="shared" si="215"/>
        <v>Prim_prod</v>
      </c>
      <c r="J528" t="s">
        <v>164</v>
      </c>
      <c r="K528" t="s">
        <v>429</v>
      </c>
      <c r="L528">
        <v>40</v>
      </c>
      <c r="M528">
        <f t="shared" si="211"/>
        <v>0.4</v>
      </c>
      <c r="O528">
        <v>15</v>
      </c>
      <c r="P528">
        <v>0</v>
      </c>
      <c r="Q528">
        <f t="shared" ref="Q528:Q530" si="219">O528-P528</f>
        <v>15</v>
      </c>
      <c r="R528">
        <v>167</v>
      </c>
      <c r="S528">
        <v>310</v>
      </c>
      <c r="T528" t="s">
        <v>772</v>
      </c>
    </row>
    <row r="529" spans="1:20" x14ac:dyDescent="0.35">
      <c r="A529" t="s">
        <v>779</v>
      </c>
      <c r="B529" t="s">
        <v>121</v>
      </c>
      <c r="C529" t="s">
        <v>62</v>
      </c>
      <c r="D529" t="s">
        <v>424</v>
      </c>
      <c r="E529" t="s">
        <v>425</v>
      </c>
      <c r="F529" t="s">
        <v>426</v>
      </c>
      <c r="G529" t="str">
        <f t="shared" si="218"/>
        <v>Siganus_rostratus</v>
      </c>
      <c r="H529" t="s">
        <v>427</v>
      </c>
      <c r="I529" t="str">
        <f t="shared" si="215"/>
        <v>Protozoa</v>
      </c>
      <c r="J529" t="s">
        <v>61</v>
      </c>
      <c r="K529" t="s">
        <v>60</v>
      </c>
      <c r="L529">
        <v>20</v>
      </c>
      <c r="M529">
        <f t="shared" si="211"/>
        <v>0.2</v>
      </c>
      <c r="O529">
        <v>15</v>
      </c>
      <c r="P529">
        <v>0</v>
      </c>
      <c r="Q529">
        <f t="shared" si="219"/>
        <v>15</v>
      </c>
      <c r="R529">
        <v>167</v>
      </c>
      <c r="S529">
        <v>310</v>
      </c>
      <c r="T529" t="s">
        <v>772</v>
      </c>
    </row>
    <row r="530" spans="1:20" x14ac:dyDescent="0.35">
      <c r="A530" t="s">
        <v>779</v>
      </c>
      <c r="B530" t="s">
        <v>93</v>
      </c>
      <c r="C530" t="s">
        <v>62</v>
      </c>
      <c r="D530" t="s">
        <v>428</v>
      </c>
      <c r="E530" t="s">
        <v>430</v>
      </c>
      <c r="F530" t="s">
        <v>431</v>
      </c>
      <c r="G530" t="str">
        <f t="shared" si="218"/>
        <v>Kyphosus_cinerascens</v>
      </c>
      <c r="H530" t="str">
        <f>G530</f>
        <v>Kyphosus_cinerascens</v>
      </c>
      <c r="I530" t="str">
        <f t="shared" si="215"/>
        <v>Other</v>
      </c>
      <c r="J530" t="s">
        <v>21</v>
      </c>
      <c r="K530" t="s">
        <v>21</v>
      </c>
      <c r="L530">
        <v>25</v>
      </c>
      <c r="M530">
        <f t="shared" si="211"/>
        <v>0.25</v>
      </c>
      <c r="O530">
        <v>4</v>
      </c>
      <c r="P530">
        <v>0</v>
      </c>
      <c r="Q530">
        <f t="shared" si="219"/>
        <v>4</v>
      </c>
      <c r="R530">
        <v>230</v>
      </c>
      <c r="S530">
        <v>345</v>
      </c>
      <c r="T530" t="s">
        <v>772</v>
      </c>
    </row>
    <row r="531" spans="1:20" x14ac:dyDescent="0.35">
      <c r="A531" t="s">
        <v>779</v>
      </c>
      <c r="B531" t="s">
        <v>93</v>
      </c>
      <c r="C531" t="s">
        <v>62</v>
      </c>
      <c r="D531" t="s">
        <v>428</v>
      </c>
      <c r="E531" t="s">
        <v>430</v>
      </c>
      <c r="F531" t="s">
        <v>431</v>
      </c>
      <c r="G531" t="str">
        <f t="shared" ref="G531:G534" si="220">E531&amp;"_"&amp;F531</f>
        <v>Kyphosus_cinerascens</v>
      </c>
      <c r="H531" t="str">
        <f t="shared" ref="H531:H558" si="221">G531</f>
        <v>Kyphosus_cinerascens</v>
      </c>
      <c r="I531" t="str">
        <f t="shared" si="215"/>
        <v>Prim_prod</v>
      </c>
      <c r="J531" t="s">
        <v>164</v>
      </c>
      <c r="K531" t="s">
        <v>429</v>
      </c>
      <c r="L531" t="s">
        <v>22</v>
      </c>
      <c r="M531" t="e">
        <f t="shared" si="211"/>
        <v>#VALUE!</v>
      </c>
      <c r="O531">
        <v>4</v>
      </c>
      <c r="P531">
        <v>0</v>
      </c>
      <c r="Q531">
        <f t="shared" ref="Q531:Q534" si="222">O531-P531</f>
        <v>4</v>
      </c>
      <c r="R531">
        <v>230</v>
      </c>
      <c r="S531">
        <v>345</v>
      </c>
      <c r="T531" t="s">
        <v>772</v>
      </c>
    </row>
    <row r="532" spans="1:20" x14ac:dyDescent="0.35">
      <c r="A532" t="s">
        <v>779</v>
      </c>
      <c r="B532" t="s">
        <v>93</v>
      </c>
      <c r="C532" t="s">
        <v>62</v>
      </c>
      <c r="D532" t="s">
        <v>428</v>
      </c>
      <c r="E532" t="s">
        <v>430</v>
      </c>
      <c r="F532" t="s">
        <v>431</v>
      </c>
      <c r="G532" t="str">
        <f t="shared" si="220"/>
        <v>Kyphosus_cinerascens</v>
      </c>
      <c r="H532" t="str">
        <f t="shared" si="221"/>
        <v>Kyphosus_cinerascens</v>
      </c>
      <c r="I532" t="str">
        <f t="shared" si="215"/>
        <v>Prim_prod</v>
      </c>
      <c r="J532" t="s">
        <v>164</v>
      </c>
      <c r="K532" t="s">
        <v>386</v>
      </c>
      <c r="L532" t="s">
        <v>22</v>
      </c>
      <c r="M532" t="e">
        <f t="shared" si="211"/>
        <v>#VALUE!</v>
      </c>
      <c r="O532">
        <v>4</v>
      </c>
      <c r="P532">
        <v>0</v>
      </c>
      <c r="Q532">
        <f t="shared" si="222"/>
        <v>4</v>
      </c>
      <c r="R532">
        <v>230</v>
      </c>
      <c r="S532">
        <v>345</v>
      </c>
      <c r="T532" t="s">
        <v>772</v>
      </c>
    </row>
    <row r="533" spans="1:20" x14ac:dyDescent="0.35">
      <c r="A533" t="s">
        <v>779</v>
      </c>
      <c r="B533" t="s">
        <v>25</v>
      </c>
      <c r="C533" t="s">
        <v>62</v>
      </c>
      <c r="D533" t="s">
        <v>432</v>
      </c>
      <c r="E533" t="s">
        <v>433</v>
      </c>
      <c r="F533" t="s">
        <v>434</v>
      </c>
      <c r="G533" t="str">
        <f t="shared" si="220"/>
        <v>Chaetodon_lunalu</v>
      </c>
      <c r="H533" t="str">
        <f t="shared" si="221"/>
        <v>Chaetodon_lunalu</v>
      </c>
      <c r="I533" t="str">
        <f t="shared" si="215"/>
        <v>Cnidaria</v>
      </c>
      <c r="J533" t="s">
        <v>177</v>
      </c>
      <c r="K533" t="s">
        <v>435</v>
      </c>
      <c r="L533">
        <v>100</v>
      </c>
      <c r="M533">
        <f t="shared" si="211"/>
        <v>1</v>
      </c>
      <c r="O533">
        <v>1</v>
      </c>
      <c r="P533">
        <v>0</v>
      </c>
      <c r="Q533">
        <f t="shared" si="222"/>
        <v>1</v>
      </c>
      <c r="R533">
        <v>135</v>
      </c>
      <c r="S533">
        <v>135</v>
      </c>
      <c r="T533" t="s">
        <v>772</v>
      </c>
    </row>
    <row r="534" spans="1:20" x14ac:dyDescent="0.35">
      <c r="A534" t="s">
        <v>779</v>
      </c>
      <c r="B534" t="s">
        <v>121</v>
      </c>
      <c r="C534" t="s">
        <v>62</v>
      </c>
      <c r="D534" t="s">
        <v>432</v>
      </c>
      <c r="E534" t="s">
        <v>433</v>
      </c>
      <c r="F534" t="s">
        <v>436</v>
      </c>
      <c r="G534" t="str">
        <f t="shared" si="220"/>
        <v>Chaetodon_citrinellus</v>
      </c>
      <c r="H534" t="str">
        <f t="shared" si="221"/>
        <v>Chaetodon_citrinellus</v>
      </c>
      <c r="I534" t="str">
        <f t="shared" si="215"/>
        <v>Cnidaria</v>
      </c>
      <c r="J534" t="s">
        <v>177</v>
      </c>
      <c r="K534" t="s">
        <v>435</v>
      </c>
      <c r="L534">
        <v>61</v>
      </c>
      <c r="M534">
        <f t="shared" si="211"/>
        <v>0.61</v>
      </c>
      <c r="O534">
        <v>16</v>
      </c>
      <c r="P534">
        <v>0</v>
      </c>
      <c r="Q534">
        <f t="shared" si="222"/>
        <v>16</v>
      </c>
      <c r="R534">
        <v>39</v>
      </c>
      <c r="S534">
        <v>95</v>
      </c>
      <c r="T534" t="s">
        <v>772</v>
      </c>
    </row>
    <row r="535" spans="1:20" x14ac:dyDescent="0.35">
      <c r="A535" t="s">
        <v>779</v>
      </c>
      <c r="B535" t="s">
        <v>121</v>
      </c>
      <c r="C535" t="s">
        <v>62</v>
      </c>
      <c r="D535" t="s">
        <v>432</v>
      </c>
      <c r="E535" t="s">
        <v>433</v>
      </c>
      <c r="F535" t="s">
        <v>436</v>
      </c>
      <c r="G535" t="str">
        <f t="shared" ref="G535:G539" si="223">E535&amp;"_"&amp;F535</f>
        <v>Chaetodon_citrinellus</v>
      </c>
      <c r="H535" t="str">
        <f t="shared" si="221"/>
        <v>Chaetodon_citrinellus</v>
      </c>
      <c r="I535" t="str">
        <f t="shared" si="215"/>
        <v>Cnidaria</v>
      </c>
      <c r="J535" t="s">
        <v>177</v>
      </c>
      <c r="K535" t="s">
        <v>437</v>
      </c>
      <c r="L535">
        <v>33</v>
      </c>
      <c r="M535">
        <f t="shared" si="211"/>
        <v>0.33</v>
      </c>
      <c r="O535">
        <v>16</v>
      </c>
      <c r="P535">
        <v>0</v>
      </c>
      <c r="Q535">
        <f t="shared" ref="Q535:Q539" si="224">O535-P535</f>
        <v>16</v>
      </c>
      <c r="R535">
        <v>39</v>
      </c>
      <c r="S535">
        <v>95</v>
      </c>
      <c r="T535" t="s">
        <v>772</v>
      </c>
    </row>
    <row r="536" spans="1:20" x14ac:dyDescent="0.35">
      <c r="A536" t="s">
        <v>779</v>
      </c>
      <c r="B536" t="s">
        <v>121</v>
      </c>
      <c r="C536" t="s">
        <v>62</v>
      </c>
      <c r="D536" t="s">
        <v>432</v>
      </c>
      <c r="E536" t="s">
        <v>433</v>
      </c>
      <c r="F536" t="s">
        <v>436</v>
      </c>
      <c r="G536" t="str">
        <f t="shared" si="223"/>
        <v>Chaetodon_citrinellus</v>
      </c>
      <c r="H536" t="str">
        <f t="shared" si="221"/>
        <v>Chaetodon_citrinellus</v>
      </c>
      <c r="I536" t="str">
        <f t="shared" si="215"/>
        <v>Prim_prod</v>
      </c>
      <c r="J536" t="s">
        <v>164</v>
      </c>
      <c r="K536" t="s">
        <v>438</v>
      </c>
      <c r="L536">
        <v>11</v>
      </c>
      <c r="M536">
        <f t="shared" si="211"/>
        <v>0.11</v>
      </c>
      <c r="O536">
        <v>16</v>
      </c>
      <c r="P536">
        <v>0</v>
      </c>
      <c r="Q536">
        <f t="shared" si="224"/>
        <v>16</v>
      </c>
      <c r="R536">
        <v>39</v>
      </c>
      <c r="S536">
        <v>95</v>
      </c>
      <c r="T536" t="s">
        <v>772</v>
      </c>
    </row>
    <row r="537" spans="1:20" x14ac:dyDescent="0.35">
      <c r="A537" t="s">
        <v>779</v>
      </c>
      <c r="B537" t="s">
        <v>121</v>
      </c>
      <c r="C537" t="s">
        <v>62</v>
      </c>
      <c r="D537" t="s">
        <v>432</v>
      </c>
      <c r="E537" t="s">
        <v>433</v>
      </c>
      <c r="F537" t="s">
        <v>436</v>
      </c>
      <c r="G537" t="str">
        <f t="shared" si="223"/>
        <v>Chaetodon_citrinellus</v>
      </c>
      <c r="H537" t="str">
        <f t="shared" si="221"/>
        <v>Chaetodon_citrinellus</v>
      </c>
      <c r="I537" t="str">
        <f t="shared" si="215"/>
        <v>Prim_prod</v>
      </c>
      <c r="J537" t="s">
        <v>164</v>
      </c>
      <c r="K537" t="s">
        <v>439</v>
      </c>
      <c r="L537">
        <v>5</v>
      </c>
      <c r="M537">
        <f t="shared" si="211"/>
        <v>0.05</v>
      </c>
      <c r="O537">
        <v>16</v>
      </c>
      <c r="P537">
        <v>0</v>
      </c>
      <c r="Q537">
        <f t="shared" si="224"/>
        <v>16</v>
      </c>
      <c r="R537">
        <v>39</v>
      </c>
      <c r="S537">
        <v>95</v>
      </c>
      <c r="T537" t="s">
        <v>772</v>
      </c>
    </row>
    <row r="538" spans="1:20" x14ac:dyDescent="0.35">
      <c r="A538" t="s">
        <v>779</v>
      </c>
      <c r="B538" t="s">
        <v>121</v>
      </c>
      <c r="C538" t="s">
        <v>62</v>
      </c>
      <c r="D538" t="s">
        <v>432</v>
      </c>
      <c r="E538" t="s">
        <v>433</v>
      </c>
      <c r="F538" t="s">
        <v>436</v>
      </c>
      <c r="G538" t="str">
        <f t="shared" si="223"/>
        <v>Chaetodon_citrinellus</v>
      </c>
      <c r="H538" t="str">
        <f t="shared" si="221"/>
        <v>Chaetodon_citrinellus</v>
      </c>
      <c r="I538" t="str">
        <f t="shared" si="215"/>
        <v>Annelida</v>
      </c>
      <c r="J538" t="s">
        <v>49</v>
      </c>
      <c r="K538" t="s">
        <v>49</v>
      </c>
      <c r="L538">
        <v>5</v>
      </c>
      <c r="M538">
        <f t="shared" si="211"/>
        <v>0.05</v>
      </c>
      <c r="O538">
        <v>16</v>
      </c>
      <c r="P538">
        <v>0</v>
      </c>
      <c r="Q538">
        <f t="shared" si="224"/>
        <v>16</v>
      </c>
      <c r="R538">
        <v>39</v>
      </c>
      <c r="S538">
        <v>95</v>
      </c>
      <c r="T538" t="s">
        <v>772</v>
      </c>
    </row>
    <row r="539" spans="1:20" x14ac:dyDescent="0.35">
      <c r="A539" t="s">
        <v>779</v>
      </c>
      <c r="B539" t="s">
        <v>93</v>
      </c>
      <c r="C539" t="s">
        <v>62</v>
      </c>
      <c r="D539" t="s">
        <v>432</v>
      </c>
      <c r="E539" t="s">
        <v>433</v>
      </c>
      <c r="F539" t="s">
        <v>440</v>
      </c>
      <c r="G539" t="str">
        <f t="shared" si="223"/>
        <v>Chaetodon_ephippium</v>
      </c>
      <c r="H539" t="str">
        <f t="shared" si="221"/>
        <v>Chaetodon_ephippium</v>
      </c>
      <c r="I539" t="str">
        <f t="shared" si="215"/>
        <v>Cnidaria</v>
      </c>
      <c r="J539" t="s">
        <v>177</v>
      </c>
      <c r="K539" t="s">
        <v>437</v>
      </c>
      <c r="L539">
        <v>60</v>
      </c>
      <c r="M539">
        <f t="shared" si="211"/>
        <v>0.6</v>
      </c>
      <c r="O539">
        <v>10</v>
      </c>
      <c r="P539">
        <v>0</v>
      </c>
      <c r="Q539">
        <f t="shared" si="224"/>
        <v>10</v>
      </c>
      <c r="R539">
        <v>123</v>
      </c>
      <c r="S539">
        <v>160</v>
      </c>
      <c r="T539" t="s">
        <v>772</v>
      </c>
    </row>
    <row r="540" spans="1:20" x14ac:dyDescent="0.35">
      <c r="A540" t="s">
        <v>779</v>
      </c>
      <c r="B540" t="s">
        <v>93</v>
      </c>
      <c r="C540" t="s">
        <v>62</v>
      </c>
      <c r="D540" t="s">
        <v>432</v>
      </c>
      <c r="E540" t="s">
        <v>433</v>
      </c>
      <c r="F540" t="s">
        <v>440</v>
      </c>
      <c r="G540" t="str">
        <f t="shared" ref="G540:G543" si="225">E540&amp;"_"&amp;F540</f>
        <v>Chaetodon_ephippium</v>
      </c>
      <c r="H540" t="str">
        <f t="shared" si="221"/>
        <v>Chaetodon_ephippium</v>
      </c>
      <c r="I540" t="str">
        <f t="shared" si="215"/>
        <v>Prim_prod</v>
      </c>
      <c r="J540" t="s">
        <v>164</v>
      </c>
      <c r="K540" t="s">
        <v>386</v>
      </c>
      <c r="L540">
        <v>50</v>
      </c>
      <c r="M540">
        <f t="shared" si="211"/>
        <v>0.5</v>
      </c>
      <c r="O540">
        <v>10</v>
      </c>
      <c r="P540">
        <v>0</v>
      </c>
      <c r="Q540">
        <f t="shared" ref="Q540:Q543" si="226">O540-P540</f>
        <v>10</v>
      </c>
      <c r="R540">
        <v>123</v>
      </c>
      <c r="S540">
        <v>160</v>
      </c>
      <c r="T540" t="s">
        <v>772</v>
      </c>
    </row>
    <row r="541" spans="1:20" x14ac:dyDescent="0.35">
      <c r="A541" t="s">
        <v>779</v>
      </c>
      <c r="B541" t="s">
        <v>93</v>
      </c>
      <c r="C541" t="s">
        <v>62</v>
      </c>
      <c r="D541" t="s">
        <v>432</v>
      </c>
      <c r="E541" t="s">
        <v>433</v>
      </c>
      <c r="F541" t="s">
        <v>440</v>
      </c>
      <c r="G541" t="str">
        <f t="shared" si="225"/>
        <v>Chaetodon_ephippium</v>
      </c>
      <c r="H541" t="str">
        <f t="shared" si="221"/>
        <v>Chaetodon_ephippium</v>
      </c>
      <c r="I541" t="str">
        <f t="shared" si="215"/>
        <v>Crustacea</v>
      </c>
      <c r="J541" t="s">
        <v>52</v>
      </c>
      <c r="K541" t="s">
        <v>58</v>
      </c>
      <c r="L541">
        <v>10</v>
      </c>
      <c r="M541">
        <f t="shared" si="211"/>
        <v>0.1</v>
      </c>
      <c r="O541">
        <v>10</v>
      </c>
      <c r="P541">
        <v>0</v>
      </c>
      <c r="Q541">
        <f t="shared" si="226"/>
        <v>10</v>
      </c>
      <c r="R541">
        <v>123</v>
      </c>
      <c r="S541">
        <v>160</v>
      </c>
      <c r="T541" t="s">
        <v>772</v>
      </c>
    </row>
    <row r="542" spans="1:20" x14ac:dyDescent="0.35">
      <c r="A542" t="s">
        <v>779</v>
      </c>
      <c r="B542" t="s">
        <v>93</v>
      </c>
      <c r="C542" t="s">
        <v>62</v>
      </c>
      <c r="D542" t="s">
        <v>432</v>
      </c>
      <c r="E542" t="s">
        <v>433</v>
      </c>
      <c r="F542" t="s">
        <v>440</v>
      </c>
      <c r="G542" t="str">
        <f t="shared" si="225"/>
        <v>Chaetodon_ephippium</v>
      </c>
      <c r="H542" t="str">
        <f t="shared" si="221"/>
        <v>Chaetodon_ephippium</v>
      </c>
      <c r="I542" t="str">
        <f t="shared" si="215"/>
        <v>Annelida</v>
      </c>
      <c r="J542" t="s">
        <v>49</v>
      </c>
      <c r="K542" t="s">
        <v>49</v>
      </c>
      <c r="L542">
        <v>10</v>
      </c>
      <c r="M542">
        <f t="shared" si="211"/>
        <v>0.1</v>
      </c>
      <c r="O542">
        <v>10</v>
      </c>
      <c r="P542">
        <v>0</v>
      </c>
      <c r="Q542">
        <f t="shared" si="226"/>
        <v>10</v>
      </c>
      <c r="R542">
        <v>123</v>
      </c>
      <c r="S542">
        <v>160</v>
      </c>
      <c r="T542" t="s">
        <v>772</v>
      </c>
    </row>
    <row r="543" spans="1:20" x14ac:dyDescent="0.35">
      <c r="A543" t="s">
        <v>779</v>
      </c>
      <c r="B543" t="s">
        <v>53</v>
      </c>
      <c r="C543" t="s">
        <v>62</v>
      </c>
      <c r="D543" t="s">
        <v>432</v>
      </c>
      <c r="E543" t="s">
        <v>433</v>
      </c>
      <c r="F543" t="s">
        <v>441</v>
      </c>
      <c r="G543" t="str">
        <f t="shared" si="225"/>
        <v>Chaetodon_vagabundus</v>
      </c>
      <c r="H543" t="str">
        <f t="shared" si="221"/>
        <v>Chaetodon_vagabundus</v>
      </c>
      <c r="I543" t="str">
        <f t="shared" si="215"/>
        <v>Cnidaria</v>
      </c>
      <c r="J543" t="s">
        <v>177</v>
      </c>
      <c r="K543" t="s">
        <v>437</v>
      </c>
      <c r="L543">
        <v>75</v>
      </c>
      <c r="M543">
        <f t="shared" si="211"/>
        <v>0.75</v>
      </c>
      <c r="O543">
        <v>4</v>
      </c>
      <c r="P543">
        <v>0</v>
      </c>
      <c r="Q543">
        <f t="shared" si="226"/>
        <v>4</v>
      </c>
      <c r="R543">
        <v>58</v>
      </c>
      <c r="S543">
        <v>85</v>
      </c>
      <c r="T543" t="s">
        <v>772</v>
      </c>
    </row>
    <row r="544" spans="1:20" x14ac:dyDescent="0.35">
      <c r="A544" t="s">
        <v>779</v>
      </c>
      <c r="B544" t="s">
        <v>53</v>
      </c>
      <c r="C544" t="s">
        <v>62</v>
      </c>
      <c r="D544" t="s">
        <v>432</v>
      </c>
      <c r="E544" t="s">
        <v>433</v>
      </c>
      <c r="F544" t="s">
        <v>441</v>
      </c>
      <c r="G544" t="str">
        <f t="shared" ref="G544:G547" si="227">E544&amp;"_"&amp;F544</f>
        <v>Chaetodon_vagabundus</v>
      </c>
      <c r="H544" t="str">
        <f t="shared" si="221"/>
        <v>Chaetodon_vagabundus</v>
      </c>
      <c r="I544" t="str">
        <f t="shared" si="215"/>
        <v>Prim_prod</v>
      </c>
      <c r="J544" t="s">
        <v>164</v>
      </c>
      <c r="K544" t="s">
        <v>439</v>
      </c>
      <c r="L544">
        <v>25</v>
      </c>
      <c r="M544">
        <f t="shared" si="211"/>
        <v>0.25</v>
      </c>
      <c r="O544">
        <v>4</v>
      </c>
      <c r="P544">
        <v>0</v>
      </c>
      <c r="Q544">
        <f t="shared" ref="Q544:Q547" si="228">O544-P544</f>
        <v>4</v>
      </c>
      <c r="R544">
        <v>58</v>
      </c>
      <c r="S544">
        <v>85</v>
      </c>
      <c r="T544" t="s">
        <v>772</v>
      </c>
    </row>
    <row r="545" spans="1:20" x14ac:dyDescent="0.35">
      <c r="A545" t="s">
        <v>779</v>
      </c>
      <c r="B545" t="s">
        <v>53</v>
      </c>
      <c r="C545" t="s">
        <v>62</v>
      </c>
      <c r="D545" t="s">
        <v>432</v>
      </c>
      <c r="E545" t="s">
        <v>433</v>
      </c>
      <c r="F545" t="s">
        <v>441</v>
      </c>
      <c r="G545" t="str">
        <f t="shared" si="227"/>
        <v>Chaetodon_vagabundus</v>
      </c>
      <c r="H545" t="str">
        <f t="shared" si="221"/>
        <v>Chaetodon_vagabundus</v>
      </c>
      <c r="I545" t="str">
        <f t="shared" si="215"/>
        <v>Prim_prod</v>
      </c>
      <c r="J545" t="s">
        <v>164</v>
      </c>
      <c r="K545" t="s">
        <v>442</v>
      </c>
      <c r="L545">
        <v>25</v>
      </c>
      <c r="M545">
        <f t="shared" si="211"/>
        <v>0.25</v>
      </c>
      <c r="O545">
        <v>4</v>
      </c>
      <c r="P545">
        <v>0</v>
      </c>
      <c r="Q545">
        <f t="shared" si="228"/>
        <v>4</v>
      </c>
      <c r="R545">
        <v>58</v>
      </c>
      <c r="S545">
        <v>85</v>
      </c>
      <c r="T545" t="s">
        <v>772</v>
      </c>
    </row>
    <row r="546" spans="1:20" x14ac:dyDescent="0.35">
      <c r="A546" t="s">
        <v>779</v>
      </c>
      <c r="B546" t="s">
        <v>40</v>
      </c>
      <c r="C546" t="s">
        <v>62</v>
      </c>
      <c r="D546" t="s">
        <v>432</v>
      </c>
      <c r="E546" t="s">
        <v>433</v>
      </c>
      <c r="F546" t="s">
        <v>443</v>
      </c>
      <c r="G546" t="str">
        <f t="shared" si="227"/>
        <v>Chaetodon_reticulatus</v>
      </c>
      <c r="H546" t="str">
        <f t="shared" si="221"/>
        <v>Chaetodon_reticulatus</v>
      </c>
      <c r="I546" t="str">
        <f t="shared" si="215"/>
        <v>Prim_prod</v>
      </c>
      <c r="J546" t="s">
        <v>164</v>
      </c>
      <c r="K546" t="s">
        <v>386</v>
      </c>
      <c r="L546">
        <v>100</v>
      </c>
      <c r="M546">
        <f t="shared" si="211"/>
        <v>1</v>
      </c>
      <c r="O546">
        <v>1</v>
      </c>
      <c r="P546">
        <v>0</v>
      </c>
      <c r="Q546">
        <f t="shared" si="228"/>
        <v>1</v>
      </c>
      <c r="R546">
        <v>110</v>
      </c>
      <c r="S546">
        <v>110</v>
      </c>
      <c r="T546" t="s">
        <v>772</v>
      </c>
    </row>
    <row r="547" spans="1:20" x14ac:dyDescent="0.35">
      <c r="A547" t="s">
        <v>779</v>
      </c>
      <c r="B547" t="s">
        <v>121</v>
      </c>
      <c r="C547" t="s">
        <v>62</v>
      </c>
      <c r="D547" t="s">
        <v>432</v>
      </c>
      <c r="E547" t="s">
        <v>433</v>
      </c>
      <c r="F547" t="s">
        <v>444</v>
      </c>
      <c r="G547" t="str">
        <f t="shared" si="227"/>
        <v>Chaetodon_auriga</v>
      </c>
      <c r="H547" t="str">
        <f t="shared" si="221"/>
        <v>Chaetodon_auriga</v>
      </c>
      <c r="I547" t="str">
        <f t="shared" si="215"/>
        <v>Annelida</v>
      </c>
      <c r="J547" t="s">
        <v>49</v>
      </c>
      <c r="K547" t="s">
        <v>49</v>
      </c>
      <c r="L547">
        <v>46</v>
      </c>
      <c r="M547">
        <f t="shared" si="211"/>
        <v>0.46</v>
      </c>
      <c r="O547">
        <f>15+13+1</f>
        <v>29</v>
      </c>
      <c r="P547">
        <v>1</v>
      </c>
      <c r="Q547">
        <f t="shared" si="228"/>
        <v>28</v>
      </c>
      <c r="R547">
        <v>43</v>
      </c>
      <c r="S547">
        <v>165</v>
      </c>
      <c r="T547" t="s">
        <v>772</v>
      </c>
    </row>
    <row r="548" spans="1:20" x14ac:dyDescent="0.35">
      <c r="A548" t="s">
        <v>779</v>
      </c>
      <c r="B548" t="s">
        <v>121</v>
      </c>
      <c r="C548" t="s">
        <v>62</v>
      </c>
      <c r="D548" t="s">
        <v>432</v>
      </c>
      <c r="E548" t="s">
        <v>433</v>
      </c>
      <c r="F548" t="s">
        <v>444</v>
      </c>
      <c r="G548" t="str">
        <f t="shared" ref="G548:G560" si="229">E548&amp;"_"&amp;F548</f>
        <v>Chaetodon_auriga</v>
      </c>
      <c r="H548" t="str">
        <f t="shared" si="221"/>
        <v>Chaetodon_auriga</v>
      </c>
      <c r="I548" t="str">
        <f t="shared" si="215"/>
        <v>Cnidaria</v>
      </c>
      <c r="J548" t="s">
        <v>177</v>
      </c>
      <c r="K548" t="s">
        <v>435</v>
      </c>
      <c r="L548">
        <v>28</v>
      </c>
      <c r="M548">
        <f t="shared" si="211"/>
        <v>0.28000000000000003</v>
      </c>
      <c r="O548">
        <f t="shared" ref="O548:O558" si="230">15+13+1</f>
        <v>29</v>
      </c>
      <c r="P548">
        <v>1</v>
      </c>
      <c r="Q548">
        <f t="shared" ref="Q548:Q560" si="231">O548-P548</f>
        <v>28</v>
      </c>
      <c r="R548">
        <v>43</v>
      </c>
      <c r="S548">
        <v>165</v>
      </c>
      <c r="T548" t="s">
        <v>772</v>
      </c>
    </row>
    <row r="549" spans="1:20" x14ac:dyDescent="0.35">
      <c r="A549" t="s">
        <v>779</v>
      </c>
      <c r="B549" t="s">
        <v>121</v>
      </c>
      <c r="C549" t="s">
        <v>62</v>
      </c>
      <c r="D549" t="s">
        <v>432</v>
      </c>
      <c r="E549" t="s">
        <v>433</v>
      </c>
      <c r="F549" t="s">
        <v>444</v>
      </c>
      <c r="G549" t="str">
        <f t="shared" si="229"/>
        <v>Chaetodon_auriga</v>
      </c>
      <c r="H549" t="str">
        <f t="shared" si="221"/>
        <v>Chaetodon_auriga</v>
      </c>
      <c r="I549" t="str">
        <f t="shared" si="215"/>
        <v>Prim_prod</v>
      </c>
      <c r="J549" t="s">
        <v>164</v>
      </c>
      <c r="K549" t="s">
        <v>386</v>
      </c>
      <c r="L549">
        <v>25</v>
      </c>
      <c r="M549">
        <f t="shared" si="211"/>
        <v>0.25</v>
      </c>
      <c r="O549">
        <f t="shared" si="230"/>
        <v>29</v>
      </c>
      <c r="P549">
        <v>1</v>
      </c>
      <c r="Q549">
        <f t="shared" si="231"/>
        <v>28</v>
      </c>
      <c r="R549">
        <v>43</v>
      </c>
      <c r="S549">
        <v>165</v>
      </c>
      <c r="T549" t="s">
        <v>772</v>
      </c>
    </row>
    <row r="550" spans="1:20" x14ac:dyDescent="0.35">
      <c r="A550" t="s">
        <v>779</v>
      </c>
      <c r="B550" t="s">
        <v>121</v>
      </c>
      <c r="C550" t="s">
        <v>62</v>
      </c>
      <c r="D550" t="s">
        <v>432</v>
      </c>
      <c r="E550" t="s">
        <v>433</v>
      </c>
      <c r="F550" t="s">
        <v>444</v>
      </c>
      <c r="G550" t="str">
        <f t="shared" si="229"/>
        <v>Chaetodon_auriga</v>
      </c>
      <c r="H550" t="str">
        <f t="shared" si="221"/>
        <v>Chaetodon_auriga</v>
      </c>
      <c r="I550" t="str">
        <f t="shared" si="215"/>
        <v>Prim_prod</v>
      </c>
      <c r="J550" t="s">
        <v>164</v>
      </c>
      <c r="K550" t="s">
        <v>442</v>
      </c>
      <c r="L550">
        <v>3</v>
      </c>
      <c r="M550">
        <f t="shared" si="211"/>
        <v>0.03</v>
      </c>
      <c r="O550">
        <f t="shared" si="230"/>
        <v>29</v>
      </c>
      <c r="P550">
        <v>1</v>
      </c>
      <c r="Q550">
        <f t="shared" si="231"/>
        <v>28</v>
      </c>
      <c r="R550">
        <v>43</v>
      </c>
      <c r="S550">
        <v>165</v>
      </c>
      <c r="T550" t="s">
        <v>772</v>
      </c>
    </row>
    <row r="551" spans="1:20" x14ac:dyDescent="0.35">
      <c r="A551" t="s">
        <v>779</v>
      </c>
      <c r="B551" t="s">
        <v>121</v>
      </c>
      <c r="C551" t="s">
        <v>62</v>
      </c>
      <c r="D551" t="s">
        <v>432</v>
      </c>
      <c r="E551" t="s">
        <v>433</v>
      </c>
      <c r="F551" t="s">
        <v>444</v>
      </c>
      <c r="G551" t="str">
        <f t="shared" si="229"/>
        <v>Chaetodon_auriga</v>
      </c>
      <c r="H551" t="str">
        <f t="shared" si="221"/>
        <v>Chaetodon_auriga</v>
      </c>
      <c r="I551" t="str">
        <f t="shared" si="215"/>
        <v>Crustacea</v>
      </c>
      <c r="J551" t="s">
        <v>52</v>
      </c>
      <c r="K551" t="s">
        <v>58</v>
      </c>
      <c r="L551">
        <v>10</v>
      </c>
      <c r="M551">
        <f t="shared" si="211"/>
        <v>0.1</v>
      </c>
      <c r="O551">
        <f t="shared" si="230"/>
        <v>29</v>
      </c>
      <c r="P551">
        <v>1</v>
      </c>
      <c r="Q551">
        <f t="shared" si="231"/>
        <v>28</v>
      </c>
      <c r="R551">
        <v>43</v>
      </c>
      <c r="S551">
        <v>165</v>
      </c>
      <c r="T551" t="s">
        <v>772</v>
      </c>
    </row>
    <row r="552" spans="1:20" x14ac:dyDescent="0.35">
      <c r="A552" t="s">
        <v>779</v>
      </c>
      <c r="B552" t="s">
        <v>121</v>
      </c>
      <c r="C552" t="s">
        <v>62</v>
      </c>
      <c r="D552" t="s">
        <v>432</v>
      </c>
      <c r="E552" t="s">
        <v>433</v>
      </c>
      <c r="F552" t="s">
        <v>444</v>
      </c>
      <c r="G552" t="str">
        <f t="shared" si="229"/>
        <v>Chaetodon_auriga</v>
      </c>
      <c r="H552" t="str">
        <f t="shared" si="221"/>
        <v>Chaetodon_auriga</v>
      </c>
      <c r="I552" t="str">
        <f t="shared" si="215"/>
        <v>Crustacea</v>
      </c>
      <c r="J552" t="s">
        <v>52</v>
      </c>
      <c r="K552" t="s">
        <v>263</v>
      </c>
      <c r="L552">
        <v>3</v>
      </c>
      <c r="M552">
        <f t="shared" si="211"/>
        <v>0.03</v>
      </c>
      <c r="O552">
        <f t="shared" si="230"/>
        <v>29</v>
      </c>
      <c r="P552">
        <v>1</v>
      </c>
      <c r="Q552">
        <f t="shared" si="231"/>
        <v>28</v>
      </c>
      <c r="R552">
        <v>43</v>
      </c>
      <c r="S552">
        <v>165</v>
      </c>
      <c r="T552" t="s">
        <v>772</v>
      </c>
    </row>
    <row r="553" spans="1:20" x14ac:dyDescent="0.35">
      <c r="A553" t="s">
        <v>779</v>
      </c>
      <c r="B553" t="s">
        <v>121</v>
      </c>
      <c r="C553" t="s">
        <v>62</v>
      </c>
      <c r="D553" t="s">
        <v>432</v>
      </c>
      <c r="E553" t="s">
        <v>433</v>
      </c>
      <c r="F553" t="s">
        <v>444</v>
      </c>
      <c r="G553" t="str">
        <f t="shared" si="229"/>
        <v>Chaetodon_auriga</v>
      </c>
      <c r="H553" t="str">
        <f t="shared" si="221"/>
        <v>Chaetodon_auriga</v>
      </c>
      <c r="I553" t="str">
        <f t="shared" si="215"/>
        <v>Crustacea</v>
      </c>
      <c r="J553" t="s">
        <v>50</v>
      </c>
      <c r="K553" t="s">
        <v>445</v>
      </c>
      <c r="L553">
        <v>3</v>
      </c>
      <c r="M553">
        <f t="shared" si="211"/>
        <v>0.03</v>
      </c>
      <c r="O553">
        <f t="shared" si="230"/>
        <v>29</v>
      </c>
      <c r="P553">
        <v>1</v>
      </c>
      <c r="Q553">
        <f t="shared" si="231"/>
        <v>28</v>
      </c>
      <c r="R553">
        <v>43</v>
      </c>
      <c r="S553">
        <v>165</v>
      </c>
      <c r="T553" t="s">
        <v>772</v>
      </c>
    </row>
    <row r="554" spans="1:20" x14ac:dyDescent="0.35">
      <c r="A554" t="s">
        <v>779</v>
      </c>
      <c r="B554" t="s">
        <v>121</v>
      </c>
      <c r="C554" t="s">
        <v>62</v>
      </c>
      <c r="D554" t="s">
        <v>432</v>
      </c>
      <c r="E554" t="s">
        <v>433</v>
      </c>
      <c r="F554" t="s">
        <v>444</v>
      </c>
      <c r="G554" t="str">
        <f t="shared" si="229"/>
        <v>Chaetodon_auriga</v>
      </c>
      <c r="H554" t="str">
        <f t="shared" si="221"/>
        <v>Chaetodon_auriga</v>
      </c>
      <c r="I554" t="str">
        <f t="shared" si="215"/>
        <v>Crustacea</v>
      </c>
      <c r="J554" t="s">
        <v>47</v>
      </c>
      <c r="K554" t="s">
        <v>47</v>
      </c>
      <c r="L554">
        <v>3</v>
      </c>
      <c r="M554">
        <f t="shared" si="211"/>
        <v>0.03</v>
      </c>
      <c r="O554">
        <f t="shared" si="230"/>
        <v>29</v>
      </c>
      <c r="P554">
        <v>1</v>
      </c>
      <c r="Q554">
        <f t="shared" si="231"/>
        <v>28</v>
      </c>
      <c r="R554">
        <v>43</v>
      </c>
      <c r="S554">
        <v>165</v>
      </c>
      <c r="T554" t="s">
        <v>772</v>
      </c>
    </row>
    <row r="555" spans="1:20" x14ac:dyDescent="0.35">
      <c r="A555" t="s">
        <v>779</v>
      </c>
      <c r="B555" t="s">
        <v>121</v>
      </c>
      <c r="C555" t="s">
        <v>62</v>
      </c>
      <c r="D555" t="s">
        <v>432</v>
      </c>
      <c r="E555" t="s">
        <v>433</v>
      </c>
      <c r="F555" t="s">
        <v>444</v>
      </c>
      <c r="G555" t="str">
        <f t="shared" si="229"/>
        <v>Chaetodon_auriga</v>
      </c>
      <c r="H555" t="str">
        <f t="shared" si="221"/>
        <v>Chaetodon_auriga</v>
      </c>
      <c r="I555" t="str">
        <f t="shared" si="215"/>
        <v>Mollusca</v>
      </c>
      <c r="J555" t="s">
        <v>147</v>
      </c>
      <c r="K555" t="s">
        <v>446</v>
      </c>
      <c r="L555">
        <v>7</v>
      </c>
      <c r="M555">
        <f t="shared" si="211"/>
        <v>7.0000000000000007E-2</v>
      </c>
      <c r="O555">
        <f t="shared" si="230"/>
        <v>29</v>
      </c>
      <c r="P555">
        <v>1</v>
      </c>
      <c r="Q555">
        <f t="shared" si="231"/>
        <v>28</v>
      </c>
      <c r="R555">
        <v>43</v>
      </c>
      <c r="S555">
        <v>165</v>
      </c>
      <c r="T555" t="s">
        <v>772</v>
      </c>
    </row>
    <row r="556" spans="1:20" x14ac:dyDescent="0.35">
      <c r="A556" t="s">
        <v>779</v>
      </c>
      <c r="B556" t="s">
        <v>121</v>
      </c>
      <c r="C556" t="s">
        <v>62</v>
      </c>
      <c r="D556" t="s">
        <v>432</v>
      </c>
      <c r="E556" t="s">
        <v>433</v>
      </c>
      <c r="F556" t="s">
        <v>444</v>
      </c>
      <c r="G556" t="str">
        <f t="shared" si="229"/>
        <v>Chaetodon_auriga</v>
      </c>
      <c r="H556" t="str">
        <f t="shared" si="221"/>
        <v>Chaetodon_auriga</v>
      </c>
      <c r="I556" t="str">
        <f t="shared" si="215"/>
        <v>Mollusca</v>
      </c>
      <c r="J556" t="s">
        <v>147</v>
      </c>
      <c r="K556" t="s">
        <v>447</v>
      </c>
      <c r="L556">
        <v>3</v>
      </c>
      <c r="M556">
        <f t="shared" si="211"/>
        <v>0.03</v>
      </c>
      <c r="O556">
        <f t="shared" si="230"/>
        <v>29</v>
      </c>
      <c r="P556">
        <v>1</v>
      </c>
      <c r="Q556">
        <f t="shared" si="231"/>
        <v>28</v>
      </c>
      <c r="R556">
        <v>43</v>
      </c>
      <c r="S556">
        <v>165</v>
      </c>
      <c r="T556" t="s">
        <v>772</v>
      </c>
    </row>
    <row r="557" spans="1:20" x14ac:dyDescent="0.35">
      <c r="A557" t="s">
        <v>779</v>
      </c>
      <c r="B557" t="s">
        <v>121</v>
      </c>
      <c r="C557" t="s">
        <v>62</v>
      </c>
      <c r="D557" t="s">
        <v>432</v>
      </c>
      <c r="E557" t="s">
        <v>433</v>
      </c>
      <c r="F557" t="s">
        <v>444</v>
      </c>
      <c r="G557" t="str">
        <f t="shared" si="229"/>
        <v>Chaetodon_auriga</v>
      </c>
      <c r="H557" t="str">
        <f t="shared" si="221"/>
        <v>Chaetodon_auriga</v>
      </c>
      <c r="I557" t="s">
        <v>448</v>
      </c>
      <c r="J557" t="s">
        <v>448</v>
      </c>
      <c r="K557" t="s">
        <v>448</v>
      </c>
      <c r="L557">
        <v>10</v>
      </c>
      <c r="M557">
        <f t="shared" si="211"/>
        <v>0.1</v>
      </c>
      <c r="O557">
        <f t="shared" si="230"/>
        <v>29</v>
      </c>
      <c r="P557">
        <v>1</v>
      </c>
      <c r="Q557">
        <f t="shared" si="231"/>
        <v>28</v>
      </c>
      <c r="R557">
        <v>43</v>
      </c>
      <c r="S557">
        <v>165</v>
      </c>
      <c r="T557" t="s">
        <v>772</v>
      </c>
    </row>
    <row r="558" spans="1:20" x14ac:dyDescent="0.35">
      <c r="A558" t="s">
        <v>779</v>
      </c>
      <c r="B558" t="s">
        <v>121</v>
      </c>
      <c r="C558" t="s">
        <v>62</v>
      </c>
      <c r="D558" t="s">
        <v>432</v>
      </c>
      <c r="E558" t="s">
        <v>433</v>
      </c>
      <c r="F558" t="s">
        <v>444</v>
      </c>
      <c r="G558" t="str">
        <f t="shared" si="229"/>
        <v>Chaetodon_auriga</v>
      </c>
      <c r="H558" t="str">
        <f t="shared" si="221"/>
        <v>Chaetodon_auriga</v>
      </c>
      <c r="I558" t="str">
        <f t="shared" si="215"/>
        <v>Protozoa</v>
      </c>
      <c r="J558" t="s">
        <v>61</v>
      </c>
      <c r="K558" t="s">
        <v>60</v>
      </c>
      <c r="L558">
        <v>3</v>
      </c>
      <c r="M558">
        <f t="shared" si="211"/>
        <v>0.03</v>
      </c>
      <c r="O558">
        <f t="shared" si="230"/>
        <v>29</v>
      </c>
      <c r="P558">
        <v>1</v>
      </c>
      <c r="Q558">
        <f t="shared" si="231"/>
        <v>28</v>
      </c>
      <c r="R558">
        <v>43</v>
      </c>
      <c r="S558">
        <v>165</v>
      </c>
      <c r="T558" t="s">
        <v>772</v>
      </c>
    </row>
    <row r="559" spans="1:20" x14ac:dyDescent="0.35">
      <c r="A559" t="s">
        <v>779</v>
      </c>
      <c r="B559" t="s">
        <v>25</v>
      </c>
      <c r="C559" t="s">
        <v>62</v>
      </c>
      <c r="D559" t="s">
        <v>432</v>
      </c>
      <c r="E559" t="s">
        <v>449</v>
      </c>
      <c r="F559" t="s">
        <v>450</v>
      </c>
      <c r="G559" t="str">
        <f t="shared" si="229"/>
        <v>Megaprotodon_strigangulus</v>
      </c>
      <c r="H559" t="s">
        <v>451</v>
      </c>
      <c r="I559" t="str">
        <f t="shared" si="215"/>
        <v>Cnidaria</v>
      </c>
      <c r="J559" t="s">
        <v>177</v>
      </c>
      <c r="K559" t="s">
        <v>435</v>
      </c>
      <c r="L559">
        <v>100</v>
      </c>
      <c r="M559">
        <f t="shared" si="211"/>
        <v>1</v>
      </c>
      <c r="O559">
        <v>11</v>
      </c>
      <c r="P559">
        <v>2</v>
      </c>
      <c r="Q559">
        <f t="shared" si="231"/>
        <v>9</v>
      </c>
      <c r="R559">
        <v>60</v>
      </c>
      <c r="S559">
        <v>110</v>
      </c>
      <c r="T559" t="s">
        <v>772</v>
      </c>
    </row>
    <row r="560" spans="1:20" x14ac:dyDescent="0.35">
      <c r="A560" t="s">
        <v>779</v>
      </c>
      <c r="B560" t="s">
        <v>121</v>
      </c>
      <c r="C560" t="s">
        <v>62</v>
      </c>
      <c r="D560" t="s">
        <v>109</v>
      </c>
      <c r="E560" t="s">
        <v>452</v>
      </c>
      <c r="F560" t="s">
        <v>453</v>
      </c>
      <c r="G560" t="str">
        <f t="shared" si="229"/>
        <v>Centropyge_flavissimus</v>
      </c>
      <c r="H560" t="s">
        <v>454</v>
      </c>
      <c r="I560" t="str">
        <f t="shared" si="215"/>
        <v>Prim_prod</v>
      </c>
      <c r="J560" t="s">
        <v>164</v>
      </c>
      <c r="K560" t="s">
        <v>429</v>
      </c>
      <c r="L560" t="s">
        <v>22</v>
      </c>
      <c r="M560" t="e">
        <f t="shared" si="211"/>
        <v>#VALUE!</v>
      </c>
      <c r="O560">
        <v>12</v>
      </c>
      <c r="P560">
        <v>0</v>
      </c>
      <c r="Q560">
        <f t="shared" si="231"/>
        <v>12</v>
      </c>
      <c r="R560">
        <v>45</v>
      </c>
      <c r="S560">
        <v>75</v>
      </c>
      <c r="T560" t="s">
        <v>772</v>
      </c>
    </row>
    <row r="561" spans="1:20" x14ac:dyDescent="0.35">
      <c r="A561" t="s">
        <v>779</v>
      </c>
      <c r="B561" t="s">
        <v>121</v>
      </c>
      <c r="C561" t="s">
        <v>62</v>
      </c>
      <c r="D561" t="s">
        <v>109</v>
      </c>
      <c r="E561" t="s">
        <v>452</v>
      </c>
      <c r="F561" t="s">
        <v>453</v>
      </c>
      <c r="G561" t="str">
        <f t="shared" ref="G561:G562" si="232">E561&amp;"_"&amp;F561</f>
        <v>Centropyge_flavissimus</v>
      </c>
      <c r="H561" t="s">
        <v>454</v>
      </c>
      <c r="I561" t="str">
        <f t="shared" si="215"/>
        <v>Prim_prod</v>
      </c>
      <c r="J561" t="s">
        <v>164</v>
      </c>
      <c r="K561" t="s">
        <v>442</v>
      </c>
      <c r="L561" t="s">
        <v>22</v>
      </c>
      <c r="M561" t="e">
        <f t="shared" si="211"/>
        <v>#VALUE!</v>
      </c>
      <c r="O561">
        <v>12</v>
      </c>
      <c r="P561">
        <v>0</v>
      </c>
      <c r="Q561">
        <f t="shared" ref="Q561:Q562" si="233">O561-P561</f>
        <v>12</v>
      </c>
      <c r="R561">
        <v>45</v>
      </c>
      <c r="S561">
        <v>75</v>
      </c>
      <c r="T561" t="s">
        <v>772</v>
      </c>
    </row>
    <row r="562" spans="1:20" x14ac:dyDescent="0.35">
      <c r="A562" t="s">
        <v>779</v>
      </c>
      <c r="B562" t="s">
        <v>25</v>
      </c>
      <c r="C562" t="s">
        <v>62</v>
      </c>
      <c r="D562" t="s">
        <v>455</v>
      </c>
      <c r="E562" t="s">
        <v>456</v>
      </c>
      <c r="F562" t="s">
        <v>457</v>
      </c>
      <c r="G562" t="str">
        <f t="shared" si="232"/>
        <v>Acanthurus_mata</v>
      </c>
      <c r="H562" t="str">
        <f>G562</f>
        <v>Acanthurus_mata</v>
      </c>
      <c r="I562" t="str">
        <f t="shared" si="215"/>
        <v>Prim_prod</v>
      </c>
      <c r="J562" t="s">
        <v>164</v>
      </c>
      <c r="K562" t="s">
        <v>386</v>
      </c>
      <c r="L562">
        <v>100</v>
      </c>
      <c r="M562">
        <f t="shared" si="211"/>
        <v>1</v>
      </c>
      <c r="O562">
        <v>1</v>
      </c>
      <c r="P562">
        <v>0</v>
      </c>
      <c r="Q562">
        <f t="shared" si="233"/>
        <v>1</v>
      </c>
      <c r="R562">
        <v>390</v>
      </c>
      <c r="S562">
        <v>390</v>
      </c>
      <c r="T562" t="s">
        <v>772</v>
      </c>
    </row>
    <row r="563" spans="1:20" x14ac:dyDescent="0.35">
      <c r="A563" t="s">
        <v>779</v>
      </c>
      <c r="B563" t="s">
        <v>25</v>
      </c>
      <c r="C563" t="s">
        <v>62</v>
      </c>
      <c r="D563" t="s">
        <v>455</v>
      </c>
      <c r="E563" t="s">
        <v>456</v>
      </c>
      <c r="F563" t="s">
        <v>457</v>
      </c>
      <c r="G563" t="str">
        <f t="shared" ref="G563:G567" si="234">E563&amp;"_"&amp;F563</f>
        <v>Acanthurus_mata</v>
      </c>
      <c r="H563" t="str">
        <f t="shared" ref="H563:H583" si="235">G563</f>
        <v>Acanthurus_mata</v>
      </c>
      <c r="I563" t="str">
        <f t="shared" si="215"/>
        <v>Other</v>
      </c>
      <c r="J563" t="s">
        <v>126</v>
      </c>
      <c r="K563" t="s">
        <v>126</v>
      </c>
      <c r="L563">
        <v>100</v>
      </c>
      <c r="M563">
        <f t="shared" si="211"/>
        <v>1</v>
      </c>
      <c r="O563">
        <v>1</v>
      </c>
      <c r="P563">
        <v>0</v>
      </c>
      <c r="Q563">
        <f t="shared" ref="Q563:Q567" si="236">O563-P563</f>
        <v>1</v>
      </c>
      <c r="R563">
        <v>390</v>
      </c>
      <c r="S563">
        <v>390</v>
      </c>
      <c r="T563" t="s">
        <v>772</v>
      </c>
    </row>
    <row r="564" spans="1:20" x14ac:dyDescent="0.35">
      <c r="A564" t="s">
        <v>779</v>
      </c>
      <c r="B564" t="s">
        <v>25</v>
      </c>
      <c r="C564" t="s">
        <v>62</v>
      </c>
      <c r="D564" t="s">
        <v>455</v>
      </c>
      <c r="E564" t="s">
        <v>456</v>
      </c>
      <c r="F564" t="s">
        <v>457</v>
      </c>
      <c r="G564" t="str">
        <f t="shared" si="234"/>
        <v>Acanthurus_mata</v>
      </c>
      <c r="H564" t="str">
        <f t="shared" si="235"/>
        <v>Acanthurus_mata</v>
      </c>
      <c r="I564" t="str">
        <f t="shared" si="215"/>
        <v>Protozoa</v>
      </c>
      <c r="J564" t="s">
        <v>61</v>
      </c>
      <c r="K564" t="s">
        <v>61</v>
      </c>
      <c r="L564">
        <v>100</v>
      </c>
      <c r="M564">
        <f t="shared" si="211"/>
        <v>1</v>
      </c>
      <c r="O564">
        <v>1</v>
      </c>
      <c r="P564">
        <v>0</v>
      </c>
      <c r="Q564">
        <f t="shared" si="236"/>
        <v>1</v>
      </c>
      <c r="R564">
        <v>390</v>
      </c>
      <c r="S564">
        <v>390</v>
      </c>
      <c r="T564" t="s">
        <v>772</v>
      </c>
    </row>
    <row r="565" spans="1:20" x14ac:dyDescent="0.35">
      <c r="A565" t="s">
        <v>779</v>
      </c>
      <c r="B565" t="s">
        <v>25</v>
      </c>
      <c r="C565" t="s">
        <v>62</v>
      </c>
      <c r="D565" t="s">
        <v>455</v>
      </c>
      <c r="E565" t="s">
        <v>456</v>
      </c>
      <c r="F565" t="s">
        <v>457</v>
      </c>
      <c r="G565" t="str">
        <f t="shared" si="234"/>
        <v>Acanthurus_mata</v>
      </c>
      <c r="H565" t="str">
        <f t="shared" si="235"/>
        <v>Acanthurus_mata</v>
      </c>
      <c r="I565" t="str">
        <f t="shared" si="215"/>
        <v>Mollusca</v>
      </c>
      <c r="J565" t="s">
        <v>147</v>
      </c>
      <c r="K565" t="s">
        <v>147</v>
      </c>
      <c r="L565">
        <v>100</v>
      </c>
      <c r="M565">
        <f t="shared" si="211"/>
        <v>1</v>
      </c>
      <c r="O565">
        <v>1</v>
      </c>
      <c r="P565">
        <v>0</v>
      </c>
      <c r="Q565">
        <f t="shared" si="236"/>
        <v>1</v>
      </c>
      <c r="R565">
        <v>390</v>
      </c>
      <c r="S565">
        <v>390</v>
      </c>
      <c r="T565" t="s">
        <v>772</v>
      </c>
    </row>
    <row r="566" spans="1:20" x14ac:dyDescent="0.35">
      <c r="A566" t="s">
        <v>779</v>
      </c>
      <c r="B566" t="s">
        <v>25</v>
      </c>
      <c r="C566" t="s">
        <v>62</v>
      </c>
      <c r="D566" t="s">
        <v>455</v>
      </c>
      <c r="E566" t="s">
        <v>456</v>
      </c>
      <c r="F566" t="s">
        <v>457</v>
      </c>
      <c r="G566" t="str">
        <f t="shared" si="234"/>
        <v>Acanthurus_mata</v>
      </c>
      <c r="H566" t="str">
        <f t="shared" si="235"/>
        <v>Acanthurus_mata</v>
      </c>
      <c r="I566" t="str">
        <f t="shared" si="215"/>
        <v>Other</v>
      </c>
      <c r="J566" t="s">
        <v>224</v>
      </c>
      <c r="K566" t="s">
        <v>224</v>
      </c>
      <c r="L566">
        <v>100</v>
      </c>
      <c r="M566">
        <f t="shared" si="211"/>
        <v>1</v>
      </c>
      <c r="O566">
        <v>1</v>
      </c>
      <c r="P566">
        <v>0</v>
      </c>
      <c r="Q566">
        <f t="shared" si="236"/>
        <v>1</v>
      </c>
      <c r="R566">
        <v>390</v>
      </c>
      <c r="S566">
        <v>390</v>
      </c>
      <c r="T566" t="s">
        <v>772</v>
      </c>
    </row>
    <row r="567" spans="1:20" x14ac:dyDescent="0.35">
      <c r="A567" t="s">
        <v>779</v>
      </c>
      <c r="B567" t="s">
        <v>25</v>
      </c>
      <c r="C567" t="s">
        <v>62</v>
      </c>
      <c r="D567" t="s">
        <v>455</v>
      </c>
      <c r="E567" t="s">
        <v>456</v>
      </c>
      <c r="F567" t="s">
        <v>84</v>
      </c>
      <c r="G567" t="str">
        <f t="shared" si="234"/>
        <v>Acanthurus_xanthopterus</v>
      </c>
      <c r="H567" t="str">
        <f t="shared" si="235"/>
        <v>Acanthurus_xanthopterus</v>
      </c>
      <c r="I567" t="str">
        <f t="shared" si="215"/>
        <v>Prim_prod</v>
      </c>
      <c r="J567" t="s">
        <v>164</v>
      </c>
      <c r="K567" t="s">
        <v>386</v>
      </c>
      <c r="L567" t="s">
        <v>22</v>
      </c>
      <c r="M567" t="e">
        <f t="shared" si="211"/>
        <v>#VALUE!</v>
      </c>
      <c r="O567">
        <v>4</v>
      </c>
      <c r="P567">
        <v>2</v>
      </c>
      <c r="Q567">
        <f t="shared" si="236"/>
        <v>2</v>
      </c>
      <c r="R567">
        <v>310</v>
      </c>
      <c r="S567">
        <v>470</v>
      </c>
      <c r="T567" t="s">
        <v>772</v>
      </c>
    </row>
    <row r="568" spans="1:20" x14ac:dyDescent="0.35">
      <c r="A568" t="s">
        <v>779</v>
      </c>
      <c r="B568" t="s">
        <v>25</v>
      </c>
      <c r="C568" t="s">
        <v>62</v>
      </c>
      <c r="D568" t="s">
        <v>455</v>
      </c>
      <c r="E568" t="s">
        <v>456</v>
      </c>
      <c r="F568" t="s">
        <v>84</v>
      </c>
      <c r="G568" t="str">
        <f t="shared" ref="G568:G571" si="237">E568&amp;"_"&amp;F568</f>
        <v>Acanthurus_xanthopterus</v>
      </c>
      <c r="H568" t="str">
        <f t="shared" si="235"/>
        <v>Acanthurus_xanthopterus</v>
      </c>
      <c r="I568" t="str">
        <f t="shared" si="215"/>
        <v>Other</v>
      </c>
      <c r="J568" t="s">
        <v>126</v>
      </c>
      <c r="K568" t="s">
        <v>126</v>
      </c>
      <c r="L568" t="s">
        <v>22</v>
      </c>
      <c r="M568" t="e">
        <f t="shared" si="211"/>
        <v>#VALUE!</v>
      </c>
      <c r="O568">
        <v>4</v>
      </c>
      <c r="P568">
        <v>2</v>
      </c>
      <c r="Q568">
        <f t="shared" ref="Q568:Q571" si="238">O568-P568</f>
        <v>2</v>
      </c>
      <c r="R568">
        <v>310</v>
      </c>
      <c r="S568">
        <v>470</v>
      </c>
      <c r="T568" t="s">
        <v>772</v>
      </c>
    </row>
    <row r="569" spans="1:20" x14ac:dyDescent="0.35">
      <c r="A569" t="s">
        <v>779</v>
      </c>
      <c r="B569" t="s">
        <v>25</v>
      </c>
      <c r="C569" t="s">
        <v>62</v>
      </c>
      <c r="D569" t="s">
        <v>455</v>
      </c>
      <c r="E569" t="s">
        <v>456</v>
      </c>
      <c r="F569" t="s">
        <v>84</v>
      </c>
      <c r="G569" t="str">
        <f t="shared" si="237"/>
        <v>Acanthurus_xanthopterus</v>
      </c>
      <c r="H569" t="str">
        <f t="shared" si="235"/>
        <v>Acanthurus_xanthopterus</v>
      </c>
      <c r="I569" t="str">
        <f t="shared" si="215"/>
        <v>Cnidaria</v>
      </c>
      <c r="J569" t="s">
        <v>184</v>
      </c>
      <c r="K569" t="s">
        <v>184</v>
      </c>
      <c r="L569" t="s">
        <v>22</v>
      </c>
      <c r="M569" t="e">
        <f t="shared" si="211"/>
        <v>#VALUE!</v>
      </c>
      <c r="O569">
        <v>4</v>
      </c>
      <c r="P569">
        <v>2</v>
      </c>
      <c r="Q569">
        <f t="shared" si="238"/>
        <v>2</v>
      </c>
      <c r="R569">
        <v>310</v>
      </c>
      <c r="S569">
        <v>470</v>
      </c>
      <c r="T569" t="s">
        <v>772</v>
      </c>
    </row>
    <row r="570" spans="1:20" x14ac:dyDescent="0.35">
      <c r="A570" t="s">
        <v>779</v>
      </c>
      <c r="B570" t="s">
        <v>25</v>
      </c>
      <c r="C570" t="s">
        <v>62</v>
      </c>
      <c r="D570" t="s">
        <v>455</v>
      </c>
      <c r="E570" t="s">
        <v>456</v>
      </c>
      <c r="F570" t="s">
        <v>84</v>
      </c>
      <c r="G570" t="str">
        <f t="shared" si="237"/>
        <v>Acanthurus_xanthopterus</v>
      </c>
      <c r="H570" t="str">
        <f t="shared" si="235"/>
        <v>Acanthurus_xanthopterus</v>
      </c>
      <c r="I570" t="str">
        <f t="shared" si="215"/>
        <v>Other</v>
      </c>
      <c r="J570" t="s">
        <v>459</v>
      </c>
      <c r="K570" t="s">
        <v>458</v>
      </c>
      <c r="L570" t="s">
        <v>22</v>
      </c>
      <c r="M570" t="e">
        <f t="shared" si="211"/>
        <v>#VALUE!</v>
      </c>
      <c r="O570">
        <v>4</v>
      </c>
      <c r="P570">
        <v>2</v>
      </c>
      <c r="Q570">
        <f t="shared" si="238"/>
        <v>2</v>
      </c>
      <c r="R570">
        <v>310</v>
      </c>
      <c r="S570">
        <v>470</v>
      </c>
      <c r="T570" t="s">
        <v>772</v>
      </c>
    </row>
    <row r="571" spans="1:20" x14ac:dyDescent="0.35">
      <c r="A571" t="s">
        <v>779</v>
      </c>
      <c r="B571" t="s">
        <v>93</v>
      </c>
      <c r="C571" t="s">
        <v>62</v>
      </c>
      <c r="D571" t="s">
        <v>455</v>
      </c>
      <c r="E571" t="s">
        <v>456</v>
      </c>
      <c r="F571" t="s">
        <v>460</v>
      </c>
      <c r="G571" t="str">
        <f t="shared" si="237"/>
        <v>Acanthurus_gahhm</v>
      </c>
      <c r="H571" t="str">
        <f t="shared" si="235"/>
        <v>Acanthurus_gahhm</v>
      </c>
      <c r="I571" t="str">
        <f t="shared" si="215"/>
        <v>Prim_prod</v>
      </c>
      <c r="J571" t="s">
        <v>164</v>
      </c>
      <c r="K571" t="s">
        <v>758</v>
      </c>
      <c r="L571">
        <v>100</v>
      </c>
      <c r="M571">
        <f t="shared" si="211"/>
        <v>1</v>
      </c>
      <c r="O571">
        <v>9</v>
      </c>
      <c r="P571">
        <v>0</v>
      </c>
      <c r="Q571">
        <f t="shared" si="238"/>
        <v>9</v>
      </c>
      <c r="R571">
        <v>170</v>
      </c>
      <c r="S571">
        <v>215</v>
      </c>
      <c r="T571" t="s">
        <v>772</v>
      </c>
    </row>
    <row r="572" spans="1:20" x14ac:dyDescent="0.35">
      <c r="A572" t="s">
        <v>779</v>
      </c>
      <c r="B572" t="s">
        <v>93</v>
      </c>
      <c r="C572" t="s">
        <v>62</v>
      </c>
      <c r="D572" t="s">
        <v>455</v>
      </c>
      <c r="E572" t="s">
        <v>456</v>
      </c>
      <c r="F572" t="s">
        <v>460</v>
      </c>
      <c r="G572" t="str">
        <f t="shared" ref="G572:G574" si="239">E572&amp;"_"&amp;F572</f>
        <v>Acanthurus_gahhm</v>
      </c>
      <c r="H572" t="str">
        <f t="shared" si="235"/>
        <v>Acanthurus_gahhm</v>
      </c>
      <c r="I572" t="str">
        <f t="shared" si="215"/>
        <v>Protozoa</v>
      </c>
      <c r="J572" t="s">
        <v>61</v>
      </c>
      <c r="K572" t="s">
        <v>60</v>
      </c>
      <c r="L572">
        <v>11</v>
      </c>
      <c r="M572">
        <f t="shared" si="211"/>
        <v>0.11</v>
      </c>
      <c r="N572" t="s">
        <v>461</v>
      </c>
      <c r="O572">
        <v>9</v>
      </c>
      <c r="P572">
        <v>0</v>
      </c>
      <c r="Q572">
        <f t="shared" ref="Q572:Q574" si="240">O572-P572</f>
        <v>9</v>
      </c>
      <c r="R572">
        <v>170</v>
      </c>
      <c r="S572">
        <v>215</v>
      </c>
      <c r="T572" t="s">
        <v>772</v>
      </c>
    </row>
    <row r="573" spans="1:20" x14ac:dyDescent="0.35">
      <c r="A573" t="s">
        <v>779</v>
      </c>
      <c r="B573" t="s">
        <v>93</v>
      </c>
      <c r="C573" t="s">
        <v>62</v>
      </c>
      <c r="D573" t="s">
        <v>455</v>
      </c>
      <c r="E573" t="s">
        <v>456</v>
      </c>
      <c r="F573" t="s">
        <v>460</v>
      </c>
      <c r="G573" t="str">
        <f t="shared" si="239"/>
        <v>Acanthurus_gahhm</v>
      </c>
      <c r="H573" t="str">
        <f t="shared" si="235"/>
        <v>Acanthurus_gahhm</v>
      </c>
      <c r="I573" t="str">
        <f t="shared" si="215"/>
        <v>Other</v>
      </c>
      <c r="J573" t="s">
        <v>224</v>
      </c>
      <c r="K573" t="s">
        <v>224</v>
      </c>
      <c r="L573">
        <v>11</v>
      </c>
      <c r="M573">
        <f t="shared" si="211"/>
        <v>0.11</v>
      </c>
      <c r="N573" t="s">
        <v>461</v>
      </c>
      <c r="O573">
        <v>9</v>
      </c>
      <c r="P573">
        <v>0</v>
      </c>
      <c r="Q573">
        <f t="shared" si="240"/>
        <v>9</v>
      </c>
      <c r="R573">
        <v>170</v>
      </c>
      <c r="S573">
        <v>215</v>
      </c>
      <c r="T573" t="s">
        <v>772</v>
      </c>
    </row>
    <row r="574" spans="1:20" x14ac:dyDescent="0.35">
      <c r="A574" t="s">
        <v>779</v>
      </c>
      <c r="B574" t="s">
        <v>99</v>
      </c>
      <c r="C574" t="s">
        <v>62</v>
      </c>
      <c r="D574" t="s">
        <v>455</v>
      </c>
      <c r="E574" t="s">
        <v>456</v>
      </c>
      <c r="F574" t="s">
        <v>462</v>
      </c>
      <c r="G574" t="str">
        <f t="shared" si="239"/>
        <v>Acanthurus_olivaceus</v>
      </c>
      <c r="H574" t="str">
        <f t="shared" si="235"/>
        <v>Acanthurus_olivaceus</v>
      </c>
      <c r="I574" t="str">
        <f t="shared" si="215"/>
        <v>Prim_prod</v>
      </c>
      <c r="J574" t="s">
        <v>164</v>
      </c>
      <c r="K574" t="s">
        <v>463</v>
      </c>
      <c r="L574">
        <v>100</v>
      </c>
      <c r="M574">
        <f t="shared" si="211"/>
        <v>1</v>
      </c>
      <c r="O574">
        <v>8</v>
      </c>
      <c r="P574">
        <v>0</v>
      </c>
      <c r="Q574">
        <f t="shared" si="240"/>
        <v>8</v>
      </c>
      <c r="R574">
        <v>57</v>
      </c>
      <c r="S574">
        <v>181</v>
      </c>
      <c r="T574" t="s">
        <v>772</v>
      </c>
    </row>
    <row r="575" spans="1:20" x14ac:dyDescent="0.35">
      <c r="A575" t="s">
        <v>779</v>
      </c>
      <c r="B575" t="s">
        <v>99</v>
      </c>
      <c r="C575" t="s">
        <v>62</v>
      </c>
      <c r="D575" t="s">
        <v>455</v>
      </c>
      <c r="E575" t="s">
        <v>456</v>
      </c>
      <c r="F575" t="s">
        <v>462</v>
      </c>
      <c r="G575" t="str">
        <f t="shared" ref="G575:G579" si="241">E575&amp;"_"&amp;F575</f>
        <v>Acanthurus_olivaceus</v>
      </c>
      <c r="H575" t="str">
        <f t="shared" si="235"/>
        <v>Acanthurus_olivaceus</v>
      </c>
      <c r="I575" t="str">
        <f t="shared" si="215"/>
        <v>Prim_prod</v>
      </c>
      <c r="J575" t="s">
        <v>164</v>
      </c>
      <c r="K575" t="s">
        <v>439</v>
      </c>
      <c r="L575">
        <v>100</v>
      </c>
      <c r="M575">
        <f t="shared" si="211"/>
        <v>1</v>
      </c>
      <c r="O575">
        <v>8</v>
      </c>
      <c r="P575">
        <v>0</v>
      </c>
      <c r="Q575">
        <f t="shared" ref="Q575:Q579" si="242">O575-P575</f>
        <v>8</v>
      </c>
      <c r="R575">
        <v>57</v>
      </c>
      <c r="S575">
        <v>181</v>
      </c>
      <c r="T575" t="s">
        <v>772</v>
      </c>
    </row>
    <row r="576" spans="1:20" x14ac:dyDescent="0.35">
      <c r="A576" t="s">
        <v>779</v>
      </c>
      <c r="B576" t="s">
        <v>99</v>
      </c>
      <c r="C576" t="s">
        <v>62</v>
      </c>
      <c r="D576" t="s">
        <v>455</v>
      </c>
      <c r="E576" t="s">
        <v>456</v>
      </c>
      <c r="F576" t="s">
        <v>462</v>
      </c>
      <c r="G576" t="str">
        <f t="shared" si="241"/>
        <v>Acanthurus_olivaceus</v>
      </c>
      <c r="H576" t="str">
        <f t="shared" si="235"/>
        <v>Acanthurus_olivaceus</v>
      </c>
      <c r="I576" t="s">
        <v>164</v>
      </c>
      <c r="J576" t="s">
        <v>164</v>
      </c>
      <c r="K576" t="s">
        <v>464</v>
      </c>
      <c r="L576">
        <v>25</v>
      </c>
      <c r="M576">
        <f t="shared" si="211"/>
        <v>0.25</v>
      </c>
      <c r="O576">
        <v>8</v>
      </c>
      <c r="P576">
        <v>0</v>
      </c>
      <c r="Q576">
        <f t="shared" si="242"/>
        <v>8</v>
      </c>
      <c r="R576">
        <v>57</v>
      </c>
      <c r="S576">
        <v>181</v>
      </c>
      <c r="T576" t="s">
        <v>772</v>
      </c>
    </row>
    <row r="577" spans="1:20" x14ac:dyDescent="0.35">
      <c r="A577" t="s">
        <v>779</v>
      </c>
      <c r="B577" t="s">
        <v>99</v>
      </c>
      <c r="C577" t="s">
        <v>62</v>
      </c>
      <c r="D577" t="s">
        <v>455</v>
      </c>
      <c r="E577" t="s">
        <v>456</v>
      </c>
      <c r="F577" t="s">
        <v>462</v>
      </c>
      <c r="G577" t="str">
        <f t="shared" si="241"/>
        <v>Acanthurus_olivaceus</v>
      </c>
      <c r="H577" t="str">
        <f t="shared" si="235"/>
        <v>Acanthurus_olivaceus</v>
      </c>
      <c r="I577" t="s">
        <v>192</v>
      </c>
      <c r="J577" t="s">
        <v>147</v>
      </c>
      <c r="K577" t="s">
        <v>330</v>
      </c>
      <c r="L577">
        <v>12</v>
      </c>
      <c r="M577">
        <f t="shared" si="211"/>
        <v>0.12</v>
      </c>
      <c r="O577">
        <v>8</v>
      </c>
      <c r="P577">
        <v>0</v>
      </c>
      <c r="Q577">
        <f t="shared" si="242"/>
        <v>8</v>
      </c>
      <c r="R577">
        <v>57</v>
      </c>
      <c r="S577">
        <v>181</v>
      </c>
      <c r="T577" t="s">
        <v>772</v>
      </c>
    </row>
    <row r="578" spans="1:20" x14ac:dyDescent="0.35">
      <c r="A578" t="s">
        <v>779</v>
      </c>
      <c r="B578" t="s">
        <v>99</v>
      </c>
      <c r="C578" t="s">
        <v>62</v>
      </c>
      <c r="D578" t="s">
        <v>455</v>
      </c>
      <c r="E578" t="s">
        <v>456</v>
      </c>
      <c r="F578" t="s">
        <v>462</v>
      </c>
      <c r="G578" t="str">
        <f t="shared" si="241"/>
        <v>Acanthurus_olivaceus</v>
      </c>
      <c r="H578" t="str">
        <f t="shared" si="235"/>
        <v>Acanthurus_olivaceus</v>
      </c>
      <c r="I578" t="s">
        <v>755</v>
      </c>
      <c r="J578" t="s">
        <v>61</v>
      </c>
      <c r="K578" t="s">
        <v>60</v>
      </c>
      <c r="L578">
        <v>12</v>
      </c>
      <c r="M578">
        <f t="shared" si="211"/>
        <v>0.12</v>
      </c>
      <c r="O578">
        <v>8</v>
      </c>
      <c r="P578">
        <v>0</v>
      </c>
      <c r="Q578">
        <f t="shared" si="242"/>
        <v>8</v>
      </c>
      <c r="R578">
        <v>57</v>
      </c>
      <c r="S578">
        <v>181</v>
      </c>
      <c r="T578" t="s">
        <v>772</v>
      </c>
    </row>
    <row r="579" spans="1:20" x14ac:dyDescent="0.35">
      <c r="A579" t="s">
        <v>779</v>
      </c>
      <c r="B579" t="s">
        <v>99</v>
      </c>
      <c r="C579" t="s">
        <v>62</v>
      </c>
      <c r="D579" t="s">
        <v>455</v>
      </c>
      <c r="E579" t="s">
        <v>456</v>
      </c>
      <c r="F579" t="s">
        <v>465</v>
      </c>
      <c r="G579" t="str">
        <f t="shared" si="241"/>
        <v>Acanthurus_triostegus</v>
      </c>
      <c r="H579" t="str">
        <f t="shared" si="235"/>
        <v>Acanthurus_triostegus</v>
      </c>
      <c r="I579" t="s">
        <v>754</v>
      </c>
      <c r="J579" t="s">
        <v>164</v>
      </c>
      <c r="K579" t="s">
        <v>386</v>
      </c>
      <c r="L579">
        <v>100</v>
      </c>
      <c r="M579">
        <f t="shared" ref="M579:M616" si="243">L579/100</f>
        <v>1</v>
      </c>
      <c r="O579">
        <v>18</v>
      </c>
      <c r="P579">
        <v>0</v>
      </c>
      <c r="Q579">
        <f t="shared" si="242"/>
        <v>18</v>
      </c>
      <c r="R579">
        <v>42</v>
      </c>
      <c r="S579">
        <v>136</v>
      </c>
      <c r="T579" t="s">
        <v>772</v>
      </c>
    </row>
    <row r="580" spans="1:20" x14ac:dyDescent="0.35">
      <c r="A580" t="s">
        <v>779</v>
      </c>
      <c r="B580" t="s">
        <v>99</v>
      </c>
      <c r="C580" t="s">
        <v>62</v>
      </c>
      <c r="D580" t="s">
        <v>455</v>
      </c>
      <c r="E580" t="s">
        <v>456</v>
      </c>
      <c r="F580" t="s">
        <v>465</v>
      </c>
      <c r="G580" t="str">
        <f t="shared" ref="G580:G585" si="244">E580&amp;"_"&amp;F580</f>
        <v>Acanthurus_triostegus</v>
      </c>
      <c r="H580" t="str">
        <f t="shared" si="235"/>
        <v>Acanthurus_triostegus</v>
      </c>
      <c r="I580" t="s">
        <v>754</v>
      </c>
      <c r="J580" t="s">
        <v>164</v>
      </c>
      <c r="K580" t="s">
        <v>439</v>
      </c>
      <c r="L580">
        <v>5</v>
      </c>
      <c r="M580">
        <f t="shared" si="243"/>
        <v>0.05</v>
      </c>
      <c r="O580">
        <v>18</v>
      </c>
      <c r="P580">
        <v>0</v>
      </c>
      <c r="Q580">
        <f t="shared" ref="Q580:Q585" si="245">O580-P580</f>
        <v>18</v>
      </c>
      <c r="R580">
        <v>42</v>
      </c>
      <c r="S580">
        <v>136</v>
      </c>
      <c r="T580" t="s">
        <v>772</v>
      </c>
    </row>
    <row r="581" spans="1:20" x14ac:dyDescent="0.35">
      <c r="A581" t="s">
        <v>779</v>
      </c>
      <c r="B581" t="s">
        <v>99</v>
      </c>
      <c r="C581" t="s">
        <v>62</v>
      </c>
      <c r="D581" t="s">
        <v>455</v>
      </c>
      <c r="E581" t="s">
        <v>456</v>
      </c>
      <c r="F581" t="s">
        <v>465</v>
      </c>
      <c r="G581" t="str">
        <f t="shared" si="244"/>
        <v>Acanthurus_triostegus</v>
      </c>
      <c r="H581" t="str">
        <f t="shared" si="235"/>
        <v>Acanthurus_triostegus</v>
      </c>
      <c r="I581" t="s">
        <v>755</v>
      </c>
      <c r="J581" t="s">
        <v>61</v>
      </c>
      <c r="K581" t="s">
        <v>60</v>
      </c>
      <c r="L581">
        <v>11</v>
      </c>
      <c r="M581">
        <f t="shared" si="243"/>
        <v>0.11</v>
      </c>
      <c r="O581">
        <v>18</v>
      </c>
      <c r="P581">
        <v>0</v>
      </c>
      <c r="Q581">
        <f t="shared" si="245"/>
        <v>18</v>
      </c>
      <c r="R581">
        <v>42</v>
      </c>
      <c r="S581">
        <v>136</v>
      </c>
      <c r="T581" t="s">
        <v>772</v>
      </c>
    </row>
    <row r="582" spans="1:20" x14ac:dyDescent="0.35">
      <c r="A582" t="s">
        <v>779</v>
      </c>
      <c r="B582" t="s">
        <v>99</v>
      </c>
      <c r="C582" t="s">
        <v>62</v>
      </c>
      <c r="D582" t="s">
        <v>455</v>
      </c>
      <c r="E582" t="s">
        <v>456</v>
      </c>
      <c r="F582" t="s">
        <v>465</v>
      </c>
      <c r="G582" t="str">
        <f t="shared" si="244"/>
        <v>Acanthurus_triostegus</v>
      </c>
      <c r="H582" t="str">
        <f t="shared" si="235"/>
        <v>Acanthurus_triostegus</v>
      </c>
      <c r="I582" t="s">
        <v>752</v>
      </c>
      <c r="J582" t="s">
        <v>177</v>
      </c>
      <c r="K582" t="s">
        <v>437</v>
      </c>
      <c r="L582">
        <v>5</v>
      </c>
      <c r="M582">
        <f t="shared" si="243"/>
        <v>0.05</v>
      </c>
      <c r="O582">
        <v>18</v>
      </c>
      <c r="P582">
        <v>0</v>
      </c>
      <c r="Q582">
        <f t="shared" si="245"/>
        <v>18</v>
      </c>
      <c r="R582">
        <v>42</v>
      </c>
      <c r="S582">
        <v>136</v>
      </c>
      <c r="T582" t="s">
        <v>772</v>
      </c>
    </row>
    <row r="583" spans="1:20" x14ac:dyDescent="0.35">
      <c r="A583" t="s">
        <v>779</v>
      </c>
      <c r="B583" t="s">
        <v>99</v>
      </c>
      <c r="C583" t="s">
        <v>62</v>
      </c>
      <c r="D583" t="s">
        <v>455</v>
      </c>
      <c r="E583" t="s">
        <v>456</v>
      </c>
      <c r="F583" t="s">
        <v>465</v>
      </c>
      <c r="G583" t="str">
        <f t="shared" si="244"/>
        <v>Acanthurus_triostegus</v>
      </c>
      <c r="H583" t="str">
        <f t="shared" si="235"/>
        <v>Acanthurus_triostegus</v>
      </c>
      <c r="I583" t="s">
        <v>41</v>
      </c>
      <c r="J583" t="s">
        <v>42</v>
      </c>
      <c r="K583" t="s">
        <v>42</v>
      </c>
      <c r="L583">
        <v>5</v>
      </c>
      <c r="M583">
        <f t="shared" si="243"/>
        <v>0.05</v>
      </c>
      <c r="O583">
        <v>18</v>
      </c>
      <c r="P583">
        <v>0</v>
      </c>
      <c r="Q583">
        <f t="shared" si="245"/>
        <v>18</v>
      </c>
      <c r="R583">
        <v>42</v>
      </c>
      <c r="S583">
        <v>136</v>
      </c>
      <c r="T583" t="s">
        <v>772</v>
      </c>
    </row>
    <row r="584" spans="1:20" x14ac:dyDescent="0.35">
      <c r="A584" t="s">
        <v>779</v>
      </c>
      <c r="B584" t="s">
        <v>142</v>
      </c>
      <c r="C584" t="s">
        <v>62</v>
      </c>
      <c r="D584" t="s">
        <v>455</v>
      </c>
      <c r="E584" t="s">
        <v>456</v>
      </c>
      <c r="F584" t="s">
        <v>466</v>
      </c>
      <c r="G584" t="str">
        <f t="shared" si="244"/>
        <v>Acanthurus_aliala</v>
      </c>
      <c r="H584" t="s">
        <v>467</v>
      </c>
      <c r="I584" t="s">
        <v>754</v>
      </c>
      <c r="J584" t="s">
        <v>164</v>
      </c>
      <c r="K584" t="s">
        <v>386</v>
      </c>
      <c r="L584">
        <v>100</v>
      </c>
      <c r="M584">
        <f t="shared" si="243"/>
        <v>1</v>
      </c>
      <c r="O584">
        <v>3</v>
      </c>
      <c r="P584">
        <v>0</v>
      </c>
      <c r="Q584">
        <f t="shared" si="245"/>
        <v>3</v>
      </c>
      <c r="R584">
        <v>130</v>
      </c>
      <c r="S584">
        <v>175</v>
      </c>
      <c r="T584" t="s">
        <v>772</v>
      </c>
    </row>
    <row r="585" spans="1:20" x14ac:dyDescent="0.35">
      <c r="A585" t="s">
        <v>779</v>
      </c>
      <c r="B585" t="s">
        <v>53</v>
      </c>
      <c r="C585" t="s">
        <v>62</v>
      </c>
      <c r="D585" t="s">
        <v>455</v>
      </c>
      <c r="E585" t="s">
        <v>456</v>
      </c>
      <c r="F585" t="s">
        <v>468</v>
      </c>
      <c r="G585" t="str">
        <f t="shared" si="244"/>
        <v>Acanthurus_nigroris</v>
      </c>
      <c r="H585" t="str">
        <f>G585</f>
        <v>Acanthurus_nigroris</v>
      </c>
      <c r="I585" t="str">
        <f t="shared" si="215"/>
        <v>Prim_prod</v>
      </c>
      <c r="J585" t="s">
        <v>164</v>
      </c>
      <c r="K585" t="s">
        <v>469</v>
      </c>
      <c r="L585">
        <v>96</v>
      </c>
      <c r="M585">
        <f t="shared" si="243"/>
        <v>0.96</v>
      </c>
      <c r="O585">
        <v>27</v>
      </c>
      <c r="P585">
        <v>0</v>
      </c>
      <c r="Q585">
        <f t="shared" si="245"/>
        <v>27</v>
      </c>
      <c r="R585">
        <v>42</v>
      </c>
      <c r="S585">
        <v>175</v>
      </c>
      <c r="T585" t="s">
        <v>772</v>
      </c>
    </row>
    <row r="586" spans="1:20" x14ac:dyDescent="0.35">
      <c r="A586" t="s">
        <v>779</v>
      </c>
      <c r="B586" t="s">
        <v>53</v>
      </c>
      <c r="C586" t="s">
        <v>62</v>
      </c>
      <c r="D586" t="s">
        <v>455</v>
      </c>
      <c r="E586" t="s">
        <v>456</v>
      </c>
      <c r="F586" t="s">
        <v>468</v>
      </c>
      <c r="G586" t="str">
        <f t="shared" ref="G586:G588" si="246">E586&amp;"_"&amp;F586</f>
        <v>Acanthurus_nigroris</v>
      </c>
      <c r="H586" t="str">
        <f t="shared" ref="H586:H591" si="247">G586</f>
        <v>Acanthurus_nigroris</v>
      </c>
      <c r="I586" t="str">
        <f t="shared" ref="I586:I628" si="248">IF(J586="Acari","Chelicerata", IF(J586="Scyphozoa","Cnidaria", IF(J586="Anthozoa","Cnidaria",IF(COUNTIF(J586,"*Algae*"),"Prim_prod",IF(COUNTIF(J586,"Plant*"),"Prim_prod",IF(J586="Amphipoda","Crustacea",IF(J586="Tunicata","Tunicata",IF(J586="Appendicularia","Tunicata",IF(J586="Salpidae","Tunicata",IF(K586="Arachnida","Chelicerata",IF(COUNTIF(J586,"*Ascidia*"),"Tunicata",IF(COUNTIF(J586,"*Brachyura*"),"Crustacea",IF(J586="Bryozoa","Bryozoa",IF(J586="Protochonch","Mollusca",IF(J586="Hemichordata","Hemichordata",IF(COUNTIF(J586,"Cephalopoda*"),"Mollusca",IF(J586="Cirripedia","Crustacea",IF(J586="Copepoda","Crustacea",IF(J586="Crinoidea","Echinodermata",IF(COUNTIF(J586,"*Crustacea*"),"Crustacea",IF(J586="Cumacea","Crustacea",IF(J586="Echinoidea","Echinodermata",IF(COUNTIF(J586,"*Fish*"),"Teleostei",IF(J586="Foraminifera","Protozoa",IF(COUNTIF(J586,"*Gastro*"),"Mollusca",IF(J586="Tanaidacea","Crustacea",IF(J586="Holothuridae","Echinodermata",IF(J586="Hydrozoa","Cnidaria",IF(COUNTIF(J586,"*Insecta*"),"Insecta",IF(J586="Isopoda","Crustacea",IF(J586="Limestone_powder","Other",IF(J586="Mollusca","Mollusca",IF(J586="Nematoda","Nematoda",IF(COUNTIF(J586,"*OM*"),"Other",IF(J586="Ophiuridae","Echinodermata",IF(J586="Opisthobranchia","Mollusca",IF(J586="Ostracoda","Crustacea",IF(COUNTIF(J586,"*Pagur*"),"Crustacea",IF(COUNTIF(J586,"*Phanero*"),"Prim_prod",IF(COUNTIF(J586,"*Polych*"),"Annelida",IF(J586="Polyplacophora","Mollusca",IF(COUNTIF(J586,"*Porifera*"),"Porifera",IF(J586="Protochordata","Acraniata",IF(J586="Pycnogonida","Chelicerata",IF(COUNTIF(J586,"*Sand*"),"Other",IF(J586="Scaphopoda","Mollusca",IF(J586="Scleractinia","Cnidaria", IF(J586="Siphonophora","Cnidaria", IF(J586="Seagrass","Prim_prod",IF(COUNTIF(J586,"*Shrimp*"),"Crustacea",IF(COUNTIF(J586,"*Scyllaridae*"),"Crustacea",IF(J586="Siboglinidae","Annelida",IF(J586="Sipunculidae","Sipuncula",IF(COUNTIF(J586,"*Stomato*"),"Crustacea",IF(J586="Precarida","Crustacea",IF(J586="Zoantharia","Cnidaria",IF(J586="Echiura","Annelida",IF(J586="Priapulida","Cephalorynchia",IF(J586="Mysida","Crustacea",IF(J586="Nebaliacea","Crustacea",IF(J586="Ctenophora","Radiata",IF(J586="Cheloniidae","Reptilia",IF(J586="Eggs","Animalia",IF(COUNTIF(J586,"*Bival*"),"Mollusca","Other"))))))))))))))))))))))))))))))))))))))))))))))))))))))))))))))))</f>
        <v>Prim_prod</v>
      </c>
      <c r="J586" t="s">
        <v>164</v>
      </c>
      <c r="K586" t="s">
        <v>439</v>
      </c>
      <c r="L586">
        <v>11</v>
      </c>
      <c r="M586">
        <f t="shared" si="243"/>
        <v>0.11</v>
      </c>
      <c r="O586">
        <v>27</v>
      </c>
      <c r="P586">
        <v>0</v>
      </c>
      <c r="Q586">
        <f t="shared" ref="Q586:Q588" si="249">O586-P586</f>
        <v>27</v>
      </c>
      <c r="R586">
        <v>42</v>
      </c>
      <c r="S586">
        <v>175</v>
      </c>
      <c r="T586" t="s">
        <v>772</v>
      </c>
    </row>
    <row r="587" spans="1:20" x14ac:dyDescent="0.35">
      <c r="A587" t="s">
        <v>779</v>
      </c>
      <c r="B587" t="s">
        <v>53</v>
      </c>
      <c r="C587" t="s">
        <v>62</v>
      </c>
      <c r="D587" t="s">
        <v>455</v>
      </c>
      <c r="E587" t="s">
        <v>456</v>
      </c>
      <c r="F587" t="s">
        <v>468</v>
      </c>
      <c r="G587" t="str">
        <f t="shared" si="246"/>
        <v>Acanthurus_nigroris</v>
      </c>
      <c r="H587" t="str">
        <f t="shared" si="247"/>
        <v>Acanthurus_nigroris</v>
      </c>
      <c r="I587" t="str">
        <f t="shared" si="248"/>
        <v>Prim_prod</v>
      </c>
      <c r="J587" t="s">
        <v>164</v>
      </c>
      <c r="K587" t="s">
        <v>470</v>
      </c>
      <c r="L587">
        <v>3</v>
      </c>
      <c r="M587">
        <f t="shared" si="243"/>
        <v>0.03</v>
      </c>
      <c r="O587">
        <v>27</v>
      </c>
      <c r="P587">
        <v>0</v>
      </c>
      <c r="Q587">
        <f t="shared" si="249"/>
        <v>27</v>
      </c>
      <c r="R587">
        <v>42</v>
      </c>
      <c r="S587">
        <v>175</v>
      </c>
      <c r="T587" t="s">
        <v>772</v>
      </c>
    </row>
    <row r="588" spans="1:20" x14ac:dyDescent="0.35">
      <c r="A588" t="s">
        <v>779</v>
      </c>
      <c r="B588" t="s">
        <v>142</v>
      </c>
      <c r="C588" t="s">
        <v>62</v>
      </c>
      <c r="D588" t="s">
        <v>455</v>
      </c>
      <c r="E588" t="s">
        <v>456</v>
      </c>
      <c r="F588" t="s">
        <v>471</v>
      </c>
      <c r="G588" t="str">
        <f t="shared" si="246"/>
        <v>Acanthurus_guttatus</v>
      </c>
      <c r="H588" t="str">
        <f t="shared" si="247"/>
        <v>Acanthurus_guttatus</v>
      </c>
      <c r="I588" t="str">
        <f t="shared" si="248"/>
        <v>Prim_prod</v>
      </c>
      <c r="J588" t="s">
        <v>164</v>
      </c>
      <c r="K588" t="s">
        <v>469</v>
      </c>
      <c r="L588" t="s">
        <v>22</v>
      </c>
      <c r="M588" t="e">
        <f t="shared" si="243"/>
        <v>#VALUE!</v>
      </c>
      <c r="O588">
        <v>5</v>
      </c>
      <c r="P588">
        <v>0</v>
      </c>
      <c r="Q588">
        <f t="shared" si="249"/>
        <v>5</v>
      </c>
      <c r="R588">
        <v>100</v>
      </c>
      <c r="S588">
        <v>155</v>
      </c>
      <c r="T588" t="s">
        <v>772</v>
      </c>
    </row>
    <row r="589" spans="1:20" x14ac:dyDescent="0.35">
      <c r="A589" t="s">
        <v>779</v>
      </c>
      <c r="B589" t="s">
        <v>142</v>
      </c>
      <c r="C589" t="s">
        <v>62</v>
      </c>
      <c r="D589" t="s">
        <v>455</v>
      </c>
      <c r="E589" t="s">
        <v>456</v>
      </c>
      <c r="F589" t="s">
        <v>471</v>
      </c>
      <c r="G589" t="str">
        <f t="shared" ref="G589:G591" si="250">E589&amp;"_"&amp;F589</f>
        <v>Acanthurus_guttatus</v>
      </c>
      <c r="H589" t="str">
        <f t="shared" si="247"/>
        <v>Acanthurus_guttatus</v>
      </c>
      <c r="I589" t="str">
        <f t="shared" si="248"/>
        <v>Prim_prod</v>
      </c>
      <c r="J589" t="s">
        <v>164</v>
      </c>
      <c r="K589" t="s">
        <v>439</v>
      </c>
      <c r="L589" t="s">
        <v>22</v>
      </c>
      <c r="M589" t="e">
        <f t="shared" si="243"/>
        <v>#VALUE!</v>
      </c>
      <c r="O589">
        <v>5</v>
      </c>
      <c r="P589">
        <v>0</v>
      </c>
      <c r="Q589">
        <f t="shared" ref="Q589:Q591" si="251">O589-P589</f>
        <v>5</v>
      </c>
      <c r="R589">
        <v>100</v>
      </c>
      <c r="S589">
        <v>155</v>
      </c>
      <c r="T589" t="s">
        <v>772</v>
      </c>
    </row>
    <row r="590" spans="1:20" x14ac:dyDescent="0.35">
      <c r="A590" t="s">
        <v>779</v>
      </c>
      <c r="B590" t="s">
        <v>53</v>
      </c>
      <c r="C590" t="s">
        <v>62</v>
      </c>
      <c r="D590" t="s">
        <v>455</v>
      </c>
      <c r="E590" t="s">
        <v>456</v>
      </c>
      <c r="F590" t="s">
        <v>472</v>
      </c>
      <c r="G590" t="str">
        <f t="shared" si="250"/>
        <v>Acanthurus_lineatus</v>
      </c>
      <c r="H590" t="str">
        <f t="shared" si="247"/>
        <v>Acanthurus_lineatus</v>
      </c>
      <c r="I590" t="str">
        <f t="shared" si="248"/>
        <v>Prim_prod</v>
      </c>
      <c r="J590" t="s">
        <v>164</v>
      </c>
      <c r="K590" t="s">
        <v>386</v>
      </c>
      <c r="L590">
        <v>100</v>
      </c>
      <c r="M590">
        <f t="shared" si="243"/>
        <v>1</v>
      </c>
      <c r="O590">
        <v>14</v>
      </c>
      <c r="P590">
        <v>0</v>
      </c>
      <c r="Q590">
        <f t="shared" si="251"/>
        <v>14</v>
      </c>
      <c r="R590">
        <v>142</v>
      </c>
      <c r="S590">
        <v>168</v>
      </c>
      <c r="T590" t="s">
        <v>772</v>
      </c>
    </row>
    <row r="591" spans="1:20" x14ac:dyDescent="0.35">
      <c r="A591" t="s">
        <v>779</v>
      </c>
      <c r="B591" t="s">
        <v>121</v>
      </c>
      <c r="C591" t="s">
        <v>62</v>
      </c>
      <c r="D591" t="s">
        <v>455</v>
      </c>
      <c r="E591" t="s">
        <v>473</v>
      </c>
      <c r="F591" t="s">
        <v>474</v>
      </c>
      <c r="G591" t="str">
        <f t="shared" si="250"/>
        <v>Ctenochaetus_striatus</v>
      </c>
      <c r="H591" t="str">
        <f t="shared" si="247"/>
        <v>Ctenochaetus_striatus</v>
      </c>
      <c r="I591" t="str">
        <f t="shared" si="248"/>
        <v>Prim_prod</v>
      </c>
      <c r="J591" t="s">
        <v>164</v>
      </c>
      <c r="K591" t="s">
        <v>439</v>
      </c>
      <c r="L591">
        <v>80</v>
      </c>
      <c r="M591">
        <f t="shared" si="243"/>
        <v>0.8</v>
      </c>
      <c r="O591">
        <v>15</v>
      </c>
      <c r="P591">
        <v>0</v>
      </c>
      <c r="Q591">
        <f t="shared" si="251"/>
        <v>15</v>
      </c>
      <c r="R591">
        <v>118</v>
      </c>
      <c r="S591">
        <v>170</v>
      </c>
      <c r="T591" t="s">
        <v>772</v>
      </c>
    </row>
    <row r="592" spans="1:20" x14ac:dyDescent="0.35">
      <c r="A592" t="s">
        <v>779</v>
      </c>
      <c r="B592" t="s">
        <v>121</v>
      </c>
      <c r="C592" t="s">
        <v>62</v>
      </c>
      <c r="D592" t="s">
        <v>455</v>
      </c>
      <c r="E592" t="s">
        <v>473</v>
      </c>
      <c r="F592" t="s">
        <v>474</v>
      </c>
      <c r="G592" t="str">
        <f t="shared" ref="G592:G594" si="252">E592&amp;"_"&amp;F592</f>
        <v>Ctenochaetus_striatus</v>
      </c>
      <c r="H592" t="str">
        <f t="shared" ref="H592:H594" si="253">G592</f>
        <v>Ctenochaetus_striatus</v>
      </c>
      <c r="I592" t="str">
        <f t="shared" si="248"/>
        <v>Prim_prod</v>
      </c>
      <c r="J592" t="s">
        <v>164</v>
      </c>
      <c r="K592" t="s">
        <v>442</v>
      </c>
      <c r="L592">
        <v>40</v>
      </c>
      <c r="M592">
        <f t="shared" si="243"/>
        <v>0.4</v>
      </c>
      <c r="O592">
        <v>15</v>
      </c>
      <c r="P592">
        <v>0</v>
      </c>
      <c r="Q592">
        <f t="shared" ref="Q592:Q594" si="254">O592-P592</f>
        <v>15</v>
      </c>
      <c r="R592">
        <v>118</v>
      </c>
      <c r="S592">
        <v>170</v>
      </c>
      <c r="T592" t="s">
        <v>772</v>
      </c>
    </row>
    <row r="593" spans="1:20" x14ac:dyDescent="0.35">
      <c r="A593" t="s">
        <v>779</v>
      </c>
      <c r="B593" t="s">
        <v>121</v>
      </c>
      <c r="C593" t="s">
        <v>62</v>
      </c>
      <c r="D593" t="s">
        <v>455</v>
      </c>
      <c r="E593" t="s">
        <v>473</v>
      </c>
      <c r="F593" t="s">
        <v>474</v>
      </c>
      <c r="G593" t="str">
        <f t="shared" si="252"/>
        <v>Ctenochaetus_striatus</v>
      </c>
      <c r="H593" t="str">
        <f t="shared" si="253"/>
        <v>Ctenochaetus_striatus</v>
      </c>
      <c r="I593" t="str">
        <f t="shared" si="248"/>
        <v>Prim_prod</v>
      </c>
      <c r="J593" t="s">
        <v>164</v>
      </c>
      <c r="K593" t="s">
        <v>429</v>
      </c>
      <c r="L593">
        <v>6</v>
      </c>
      <c r="M593">
        <f t="shared" si="243"/>
        <v>0.06</v>
      </c>
      <c r="O593">
        <v>15</v>
      </c>
      <c r="P593">
        <v>0</v>
      </c>
      <c r="Q593">
        <f t="shared" si="254"/>
        <v>15</v>
      </c>
      <c r="R593">
        <v>118</v>
      </c>
      <c r="S593">
        <v>170</v>
      </c>
      <c r="T593" t="s">
        <v>772</v>
      </c>
    </row>
    <row r="594" spans="1:20" x14ac:dyDescent="0.35">
      <c r="A594" t="s">
        <v>779</v>
      </c>
      <c r="B594" t="s">
        <v>93</v>
      </c>
      <c r="C594" t="s">
        <v>62</v>
      </c>
      <c r="D594" t="s">
        <v>455</v>
      </c>
      <c r="E594" t="s">
        <v>475</v>
      </c>
      <c r="F594" t="s">
        <v>476</v>
      </c>
      <c r="G594" t="str">
        <f t="shared" si="252"/>
        <v>Naso_lituratus</v>
      </c>
      <c r="H594" t="str">
        <f t="shared" si="253"/>
        <v>Naso_lituratus</v>
      </c>
      <c r="I594" t="str">
        <f t="shared" si="248"/>
        <v>Prim_prod</v>
      </c>
      <c r="J594" t="s">
        <v>164</v>
      </c>
      <c r="K594" t="s">
        <v>469</v>
      </c>
      <c r="L594">
        <v>67</v>
      </c>
      <c r="M594">
        <f t="shared" si="243"/>
        <v>0.67</v>
      </c>
      <c r="O594">
        <v>9</v>
      </c>
      <c r="P594">
        <v>0</v>
      </c>
      <c r="Q594">
        <f t="shared" si="254"/>
        <v>9</v>
      </c>
      <c r="R594">
        <v>76</v>
      </c>
      <c r="S594">
        <v>390</v>
      </c>
      <c r="T594" t="s">
        <v>772</v>
      </c>
    </row>
    <row r="595" spans="1:20" x14ac:dyDescent="0.35">
      <c r="A595" t="s">
        <v>779</v>
      </c>
      <c r="B595" t="s">
        <v>93</v>
      </c>
      <c r="C595" t="s">
        <v>62</v>
      </c>
      <c r="D595" t="s">
        <v>455</v>
      </c>
      <c r="E595" t="s">
        <v>475</v>
      </c>
      <c r="F595" t="s">
        <v>476</v>
      </c>
      <c r="G595" t="str">
        <f t="shared" ref="G595:G596" si="255">E595&amp;"_"&amp;F595</f>
        <v>Naso_lituratus</v>
      </c>
      <c r="H595" t="str">
        <f t="shared" ref="H595:H596" si="256">G595</f>
        <v>Naso_lituratus</v>
      </c>
      <c r="I595" t="str">
        <f t="shared" si="248"/>
        <v>Prim_prod</v>
      </c>
      <c r="J595" t="s">
        <v>164</v>
      </c>
      <c r="K595" t="s">
        <v>477</v>
      </c>
      <c r="L595">
        <v>33</v>
      </c>
      <c r="M595">
        <f t="shared" si="243"/>
        <v>0.33</v>
      </c>
      <c r="O595">
        <v>9</v>
      </c>
      <c r="P595">
        <v>0</v>
      </c>
      <c r="Q595">
        <f t="shared" ref="Q595:Q596" si="257">O595-P595</f>
        <v>9</v>
      </c>
      <c r="R595">
        <v>76</v>
      </c>
      <c r="S595">
        <v>390</v>
      </c>
      <c r="T595" t="s">
        <v>772</v>
      </c>
    </row>
    <row r="596" spans="1:20" x14ac:dyDescent="0.35">
      <c r="A596" t="s">
        <v>779</v>
      </c>
      <c r="B596" t="s">
        <v>93</v>
      </c>
      <c r="C596" t="s">
        <v>62</v>
      </c>
      <c r="D596" t="s">
        <v>455</v>
      </c>
      <c r="E596" t="s">
        <v>475</v>
      </c>
      <c r="F596" t="s">
        <v>478</v>
      </c>
      <c r="G596" t="str">
        <f t="shared" si="255"/>
        <v>Naso_unicornis</v>
      </c>
      <c r="H596" t="str">
        <f t="shared" si="256"/>
        <v>Naso_unicornis</v>
      </c>
      <c r="I596" t="str">
        <f t="shared" si="248"/>
        <v>Prim_prod</v>
      </c>
      <c r="J596" t="s">
        <v>164</v>
      </c>
      <c r="K596" t="s">
        <v>479</v>
      </c>
      <c r="L596">
        <v>83</v>
      </c>
      <c r="M596">
        <f t="shared" si="243"/>
        <v>0.83</v>
      </c>
      <c r="O596">
        <v>6</v>
      </c>
      <c r="P596">
        <v>0</v>
      </c>
      <c r="Q596">
        <f t="shared" si="257"/>
        <v>6</v>
      </c>
      <c r="R596">
        <v>298</v>
      </c>
      <c r="S596">
        <v>440</v>
      </c>
      <c r="T596" t="s">
        <v>772</v>
      </c>
    </row>
    <row r="597" spans="1:20" x14ac:dyDescent="0.35">
      <c r="A597" t="s">
        <v>779</v>
      </c>
      <c r="B597" t="s">
        <v>93</v>
      </c>
      <c r="C597" t="s">
        <v>62</v>
      </c>
      <c r="D597" t="s">
        <v>455</v>
      </c>
      <c r="E597" t="s">
        <v>475</v>
      </c>
      <c r="F597" t="s">
        <v>478</v>
      </c>
      <c r="G597" t="str">
        <f t="shared" ref="G597:G598" si="258">E597&amp;"_"&amp;F597</f>
        <v>Naso_unicornis</v>
      </c>
      <c r="H597" t="str">
        <f t="shared" ref="H597:H598" si="259">G597</f>
        <v>Naso_unicornis</v>
      </c>
      <c r="I597" t="str">
        <f t="shared" si="248"/>
        <v>Prim_prod</v>
      </c>
      <c r="J597" t="s">
        <v>164</v>
      </c>
      <c r="K597" t="s">
        <v>480</v>
      </c>
      <c r="L597">
        <v>17</v>
      </c>
      <c r="M597">
        <f t="shared" si="243"/>
        <v>0.17</v>
      </c>
      <c r="O597">
        <v>6</v>
      </c>
      <c r="P597">
        <v>0</v>
      </c>
      <c r="Q597">
        <f t="shared" ref="Q597:Q598" si="260">O597-P597</f>
        <v>6</v>
      </c>
      <c r="R597">
        <v>298</v>
      </c>
      <c r="S597">
        <v>440</v>
      </c>
      <c r="T597" t="s">
        <v>772</v>
      </c>
    </row>
    <row r="598" spans="1:20" x14ac:dyDescent="0.35">
      <c r="A598" t="s">
        <v>779</v>
      </c>
      <c r="B598" t="s">
        <v>93</v>
      </c>
      <c r="C598" t="s">
        <v>62</v>
      </c>
      <c r="D598" t="s">
        <v>455</v>
      </c>
      <c r="E598" t="s">
        <v>481</v>
      </c>
      <c r="F598" t="s">
        <v>482</v>
      </c>
      <c r="G598" t="str">
        <f t="shared" si="258"/>
        <v>Zebrasoma_veliferum</v>
      </c>
      <c r="H598" t="str">
        <f t="shared" si="259"/>
        <v>Zebrasoma_veliferum</v>
      </c>
      <c r="I598" t="str">
        <f t="shared" si="248"/>
        <v>Prim_prod</v>
      </c>
      <c r="J598" t="s">
        <v>164</v>
      </c>
      <c r="K598" t="s">
        <v>442</v>
      </c>
      <c r="L598">
        <v>63</v>
      </c>
      <c r="M598">
        <f t="shared" si="243"/>
        <v>0.63</v>
      </c>
      <c r="O598">
        <v>8</v>
      </c>
      <c r="P598">
        <v>0</v>
      </c>
      <c r="Q598">
        <f t="shared" si="260"/>
        <v>8</v>
      </c>
      <c r="R598">
        <v>140</v>
      </c>
      <c r="S598">
        <v>260</v>
      </c>
      <c r="T598" t="s">
        <v>772</v>
      </c>
    </row>
    <row r="599" spans="1:20" x14ac:dyDescent="0.35">
      <c r="A599" t="s">
        <v>779</v>
      </c>
      <c r="B599" t="s">
        <v>93</v>
      </c>
      <c r="C599" t="s">
        <v>62</v>
      </c>
      <c r="D599" t="s">
        <v>455</v>
      </c>
      <c r="E599" t="s">
        <v>481</v>
      </c>
      <c r="F599" t="s">
        <v>482</v>
      </c>
      <c r="G599" t="str">
        <f t="shared" ref="G599:G602" si="261">E599&amp;"_"&amp;F599</f>
        <v>Zebrasoma_veliferum</v>
      </c>
      <c r="H599" t="str">
        <f t="shared" ref="H599:H602" si="262">G599</f>
        <v>Zebrasoma_veliferum</v>
      </c>
      <c r="I599" t="str">
        <f t="shared" si="248"/>
        <v>Prim_prod</v>
      </c>
      <c r="J599" t="s">
        <v>164</v>
      </c>
      <c r="K599" t="s">
        <v>469</v>
      </c>
      <c r="L599">
        <v>37</v>
      </c>
      <c r="M599">
        <f t="shared" si="243"/>
        <v>0.37</v>
      </c>
      <c r="O599">
        <v>8</v>
      </c>
      <c r="P599">
        <v>0</v>
      </c>
      <c r="Q599">
        <f t="shared" ref="Q599:Q602" si="263">O599-P599</f>
        <v>8</v>
      </c>
      <c r="R599">
        <v>140</v>
      </c>
      <c r="S599">
        <v>260</v>
      </c>
      <c r="T599" t="s">
        <v>772</v>
      </c>
    </row>
    <row r="600" spans="1:20" x14ac:dyDescent="0.35">
      <c r="A600" t="s">
        <v>779</v>
      </c>
      <c r="B600" t="s">
        <v>40</v>
      </c>
      <c r="C600" t="s">
        <v>62</v>
      </c>
      <c r="D600" t="s">
        <v>483</v>
      </c>
      <c r="E600" t="s">
        <v>484</v>
      </c>
      <c r="F600" t="s">
        <v>485</v>
      </c>
      <c r="G600" t="str">
        <f t="shared" si="261"/>
        <v>Scorpaenodes_parvipinnis</v>
      </c>
      <c r="H600" t="str">
        <f t="shared" si="262"/>
        <v>Scorpaenodes_parvipinnis</v>
      </c>
      <c r="I600" t="str">
        <f t="shared" si="248"/>
        <v>Crustacea</v>
      </c>
      <c r="J600" t="s">
        <v>52</v>
      </c>
      <c r="K600" t="s">
        <v>86</v>
      </c>
      <c r="L600">
        <v>100</v>
      </c>
      <c r="M600">
        <f t="shared" si="243"/>
        <v>1</v>
      </c>
      <c r="O600">
        <v>1</v>
      </c>
      <c r="P600">
        <v>0</v>
      </c>
      <c r="Q600">
        <f t="shared" si="263"/>
        <v>1</v>
      </c>
      <c r="R600">
        <v>60</v>
      </c>
      <c r="S600">
        <v>60</v>
      </c>
      <c r="T600" t="s">
        <v>772</v>
      </c>
    </row>
    <row r="601" spans="1:20" x14ac:dyDescent="0.35">
      <c r="A601" t="s">
        <v>779</v>
      </c>
      <c r="B601" t="s">
        <v>40</v>
      </c>
      <c r="C601" t="s">
        <v>62</v>
      </c>
      <c r="D601" t="s">
        <v>483</v>
      </c>
      <c r="E601" t="s">
        <v>484</v>
      </c>
      <c r="F601" t="s">
        <v>4</v>
      </c>
      <c r="G601" t="str">
        <f t="shared" si="261"/>
        <v>Scorpaenodes_sp</v>
      </c>
      <c r="H601" t="str">
        <f t="shared" si="262"/>
        <v>Scorpaenodes_sp</v>
      </c>
      <c r="I601" t="str">
        <f t="shared" si="248"/>
        <v>Crustacea</v>
      </c>
      <c r="J601" t="s">
        <v>52</v>
      </c>
      <c r="K601" t="s">
        <v>58</v>
      </c>
      <c r="L601">
        <v>100</v>
      </c>
      <c r="M601">
        <f t="shared" si="243"/>
        <v>1</v>
      </c>
      <c r="O601">
        <v>2</v>
      </c>
      <c r="P601">
        <v>1</v>
      </c>
      <c r="Q601">
        <f t="shared" si="263"/>
        <v>1</v>
      </c>
      <c r="R601">
        <v>40</v>
      </c>
      <c r="S601">
        <v>75</v>
      </c>
      <c r="T601" t="s">
        <v>772</v>
      </c>
    </row>
    <row r="602" spans="1:20" x14ac:dyDescent="0.35">
      <c r="A602" t="s">
        <v>779</v>
      </c>
      <c r="B602" t="s">
        <v>121</v>
      </c>
      <c r="C602" t="s">
        <v>62</v>
      </c>
      <c r="D602" t="s">
        <v>483</v>
      </c>
      <c r="E602" t="s">
        <v>484</v>
      </c>
      <c r="F602" t="s">
        <v>486</v>
      </c>
      <c r="G602" t="str">
        <f t="shared" si="261"/>
        <v>Scorpaenodes_gibbosa</v>
      </c>
      <c r="H602" t="str">
        <f t="shared" si="262"/>
        <v>Scorpaenodes_gibbosa</v>
      </c>
      <c r="I602" t="str">
        <f t="shared" si="248"/>
        <v>Teleostei</v>
      </c>
      <c r="J602" t="s">
        <v>34</v>
      </c>
      <c r="K602" t="s">
        <v>71</v>
      </c>
      <c r="L602">
        <v>60</v>
      </c>
      <c r="M602">
        <f t="shared" si="243"/>
        <v>0.6</v>
      </c>
      <c r="O602">
        <v>7</v>
      </c>
      <c r="P602">
        <v>2</v>
      </c>
      <c r="Q602">
        <f t="shared" si="263"/>
        <v>5</v>
      </c>
      <c r="R602">
        <v>85</v>
      </c>
      <c r="S602">
        <v>150</v>
      </c>
      <c r="T602" t="s">
        <v>772</v>
      </c>
    </row>
    <row r="603" spans="1:20" x14ac:dyDescent="0.35">
      <c r="A603" t="s">
        <v>779</v>
      </c>
      <c r="B603" t="s">
        <v>121</v>
      </c>
      <c r="C603" t="s">
        <v>62</v>
      </c>
      <c r="D603" t="s">
        <v>483</v>
      </c>
      <c r="E603" t="s">
        <v>484</v>
      </c>
      <c r="F603" t="s">
        <v>486</v>
      </c>
      <c r="G603" t="str">
        <f t="shared" ref="G603:G605" si="264">E603&amp;"_"&amp;F603</f>
        <v>Scorpaenodes_gibbosa</v>
      </c>
      <c r="H603" t="str">
        <f t="shared" ref="H603:H605" si="265">G603</f>
        <v>Scorpaenodes_gibbosa</v>
      </c>
      <c r="I603" t="str">
        <f t="shared" si="248"/>
        <v>Teleostei</v>
      </c>
      <c r="J603" t="s">
        <v>271</v>
      </c>
      <c r="K603" t="s">
        <v>106</v>
      </c>
      <c r="L603">
        <v>20</v>
      </c>
      <c r="M603">
        <f t="shared" si="243"/>
        <v>0.2</v>
      </c>
      <c r="O603">
        <v>7</v>
      </c>
      <c r="P603">
        <v>2</v>
      </c>
      <c r="Q603">
        <f t="shared" ref="Q603:Q605" si="266">O603-P603</f>
        <v>5</v>
      </c>
      <c r="R603">
        <v>85</v>
      </c>
      <c r="S603">
        <v>150</v>
      </c>
      <c r="T603" t="s">
        <v>772</v>
      </c>
    </row>
    <row r="604" spans="1:20" x14ac:dyDescent="0.35">
      <c r="A604" t="s">
        <v>779</v>
      </c>
      <c r="B604" t="s">
        <v>121</v>
      </c>
      <c r="C604" t="s">
        <v>62</v>
      </c>
      <c r="D604" t="s">
        <v>483</v>
      </c>
      <c r="E604" t="s">
        <v>484</v>
      </c>
      <c r="F604" t="s">
        <v>486</v>
      </c>
      <c r="G604" t="str">
        <f t="shared" si="264"/>
        <v>Scorpaenodes_gibbosa</v>
      </c>
      <c r="H604" t="str">
        <f t="shared" si="265"/>
        <v>Scorpaenodes_gibbosa</v>
      </c>
      <c r="I604" t="str">
        <f t="shared" si="248"/>
        <v>Teleostei</v>
      </c>
      <c r="J604" t="s">
        <v>271</v>
      </c>
      <c r="K604" t="s">
        <v>487</v>
      </c>
      <c r="L604">
        <v>20</v>
      </c>
      <c r="M604">
        <f t="shared" si="243"/>
        <v>0.2</v>
      </c>
      <c r="O604">
        <v>7</v>
      </c>
      <c r="P604">
        <v>2</v>
      </c>
      <c r="Q604">
        <f t="shared" si="266"/>
        <v>5</v>
      </c>
      <c r="R604">
        <v>85</v>
      </c>
      <c r="S604">
        <v>150</v>
      </c>
      <c r="T604" t="s">
        <v>772</v>
      </c>
    </row>
    <row r="605" spans="1:20" x14ac:dyDescent="0.35">
      <c r="A605" t="s">
        <v>779</v>
      </c>
      <c r="B605" t="s">
        <v>25</v>
      </c>
      <c r="C605" t="s">
        <v>62</v>
      </c>
      <c r="D605" t="s">
        <v>483</v>
      </c>
      <c r="E605" t="s">
        <v>488</v>
      </c>
      <c r="F605" t="s">
        <v>489</v>
      </c>
      <c r="G605" t="str">
        <f t="shared" si="264"/>
        <v>Pterois_radiata</v>
      </c>
      <c r="H605" t="str">
        <f t="shared" si="265"/>
        <v>Pterois_radiata</v>
      </c>
      <c r="I605" t="str">
        <f t="shared" si="248"/>
        <v>Crustacea</v>
      </c>
      <c r="J605" t="s">
        <v>50</v>
      </c>
      <c r="K605" t="s">
        <v>81</v>
      </c>
      <c r="L605">
        <v>50</v>
      </c>
      <c r="M605">
        <f t="shared" si="243"/>
        <v>0.5</v>
      </c>
      <c r="O605">
        <v>6</v>
      </c>
      <c r="P605">
        <v>0</v>
      </c>
      <c r="Q605">
        <f t="shared" si="266"/>
        <v>6</v>
      </c>
      <c r="R605">
        <v>60</v>
      </c>
      <c r="S605">
        <v>100</v>
      </c>
      <c r="T605" t="s">
        <v>772</v>
      </c>
    </row>
    <row r="606" spans="1:20" x14ac:dyDescent="0.35">
      <c r="A606" t="s">
        <v>779</v>
      </c>
      <c r="B606" t="s">
        <v>25</v>
      </c>
      <c r="C606" t="s">
        <v>62</v>
      </c>
      <c r="D606" t="s">
        <v>483</v>
      </c>
      <c r="E606" t="s">
        <v>488</v>
      </c>
      <c r="F606" t="s">
        <v>489</v>
      </c>
      <c r="G606" t="str">
        <f t="shared" ref="G606:G612" si="267">E606&amp;"_"&amp;F606</f>
        <v>Pterois_radiata</v>
      </c>
      <c r="H606" t="str">
        <f t="shared" ref="H606:H610" si="268">G606</f>
        <v>Pterois_radiata</v>
      </c>
      <c r="I606" t="str">
        <f t="shared" si="248"/>
        <v>Crustacea</v>
      </c>
      <c r="J606" t="s">
        <v>52</v>
      </c>
      <c r="K606" t="s">
        <v>306</v>
      </c>
      <c r="L606">
        <v>16</v>
      </c>
      <c r="M606">
        <f t="shared" si="243"/>
        <v>0.16</v>
      </c>
      <c r="O606">
        <v>6</v>
      </c>
      <c r="P606">
        <v>0</v>
      </c>
      <c r="Q606">
        <f t="shared" ref="Q606:Q612" si="269">O606-P606</f>
        <v>6</v>
      </c>
      <c r="R606">
        <v>60</v>
      </c>
      <c r="S606">
        <v>100</v>
      </c>
      <c r="T606" t="s">
        <v>772</v>
      </c>
    </row>
    <row r="607" spans="1:20" x14ac:dyDescent="0.35">
      <c r="A607" t="s">
        <v>779</v>
      </c>
      <c r="B607" t="s">
        <v>25</v>
      </c>
      <c r="C607" t="s">
        <v>62</v>
      </c>
      <c r="D607" t="s">
        <v>483</v>
      </c>
      <c r="E607" t="s">
        <v>488</v>
      </c>
      <c r="F607" t="s">
        <v>489</v>
      </c>
      <c r="G607" t="str">
        <f t="shared" si="267"/>
        <v>Pterois_radiata</v>
      </c>
      <c r="H607" t="str">
        <f t="shared" si="268"/>
        <v>Pterois_radiata</v>
      </c>
      <c r="I607" t="str">
        <f t="shared" si="248"/>
        <v>Crustacea</v>
      </c>
      <c r="J607" t="s">
        <v>52</v>
      </c>
      <c r="K607" t="s">
        <v>86</v>
      </c>
      <c r="L607">
        <v>16</v>
      </c>
      <c r="M607">
        <f t="shared" si="243"/>
        <v>0.16</v>
      </c>
      <c r="O607">
        <v>6</v>
      </c>
      <c r="P607">
        <v>0</v>
      </c>
      <c r="Q607">
        <f t="shared" si="269"/>
        <v>6</v>
      </c>
      <c r="R607">
        <v>60</v>
      </c>
      <c r="S607">
        <v>100</v>
      </c>
      <c r="T607" t="s">
        <v>772</v>
      </c>
    </row>
    <row r="608" spans="1:20" x14ac:dyDescent="0.35">
      <c r="A608" t="s">
        <v>779</v>
      </c>
      <c r="B608" t="s">
        <v>25</v>
      </c>
      <c r="C608" t="s">
        <v>62</v>
      </c>
      <c r="D608" t="s">
        <v>483</v>
      </c>
      <c r="E608" t="s">
        <v>488</v>
      </c>
      <c r="F608" t="s">
        <v>489</v>
      </c>
      <c r="G608" t="str">
        <f t="shared" si="267"/>
        <v>Pterois_radiata</v>
      </c>
      <c r="H608" t="str">
        <f t="shared" si="268"/>
        <v>Pterois_radiata</v>
      </c>
      <c r="I608" t="str">
        <f t="shared" si="248"/>
        <v>Crustacea</v>
      </c>
      <c r="J608" t="s">
        <v>52</v>
      </c>
      <c r="K608" t="s">
        <v>58</v>
      </c>
      <c r="L608">
        <v>16</v>
      </c>
      <c r="M608">
        <f t="shared" si="243"/>
        <v>0.16</v>
      </c>
      <c r="O608">
        <v>6</v>
      </c>
      <c r="P608">
        <v>0</v>
      </c>
      <c r="Q608">
        <f t="shared" si="269"/>
        <v>6</v>
      </c>
      <c r="R608">
        <v>60</v>
      </c>
      <c r="S608">
        <v>100</v>
      </c>
      <c r="T608" t="s">
        <v>772</v>
      </c>
    </row>
    <row r="609" spans="1:20" x14ac:dyDescent="0.35">
      <c r="A609" t="s">
        <v>779</v>
      </c>
      <c r="B609" t="s">
        <v>25</v>
      </c>
      <c r="C609" t="s">
        <v>62</v>
      </c>
      <c r="D609" t="s">
        <v>483</v>
      </c>
      <c r="E609" t="s">
        <v>488</v>
      </c>
      <c r="F609" t="s">
        <v>490</v>
      </c>
      <c r="G609" t="str">
        <f t="shared" si="267"/>
        <v>Pterois_volitans</v>
      </c>
      <c r="H609" t="str">
        <f t="shared" si="268"/>
        <v>Pterois_volitans</v>
      </c>
      <c r="I609" t="str">
        <f t="shared" si="248"/>
        <v>Crustacea</v>
      </c>
      <c r="J609" t="s">
        <v>52</v>
      </c>
      <c r="K609" t="s">
        <v>306</v>
      </c>
      <c r="L609">
        <v>100</v>
      </c>
      <c r="M609">
        <f t="shared" si="243"/>
        <v>1</v>
      </c>
      <c r="O609">
        <v>1</v>
      </c>
      <c r="P609">
        <v>0</v>
      </c>
      <c r="Q609">
        <f t="shared" si="269"/>
        <v>1</v>
      </c>
      <c r="R609">
        <v>230</v>
      </c>
      <c r="S609">
        <v>230</v>
      </c>
      <c r="T609" t="s">
        <v>772</v>
      </c>
    </row>
    <row r="610" spans="1:20" x14ac:dyDescent="0.35">
      <c r="A610" t="s">
        <v>779</v>
      </c>
      <c r="B610" t="s">
        <v>53</v>
      </c>
      <c r="C610" t="s">
        <v>62</v>
      </c>
      <c r="D610" t="s">
        <v>493</v>
      </c>
      <c r="E610" t="s">
        <v>492</v>
      </c>
      <c r="F610" t="s">
        <v>491</v>
      </c>
      <c r="G610" t="str">
        <f t="shared" si="267"/>
        <v>Synanceia_verrucosa</v>
      </c>
      <c r="H610" t="str">
        <f t="shared" si="268"/>
        <v>Synanceia_verrucosa</v>
      </c>
      <c r="I610" t="str">
        <f t="shared" si="248"/>
        <v>Teleostei</v>
      </c>
      <c r="J610" t="s">
        <v>34</v>
      </c>
      <c r="K610" t="s">
        <v>71</v>
      </c>
      <c r="L610">
        <v>100</v>
      </c>
      <c r="M610">
        <f t="shared" si="243"/>
        <v>1</v>
      </c>
      <c r="O610">
        <v>2</v>
      </c>
      <c r="P610">
        <v>0</v>
      </c>
      <c r="Q610">
        <f t="shared" si="269"/>
        <v>2</v>
      </c>
      <c r="R610">
        <v>110</v>
      </c>
      <c r="S610">
        <v>176</v>
      </c>
      <c r="T610" t="s">
        <v>772</v>
      </c>
    </row>
    <row r="611" spans="1:20" x14ac:dyDescent="0.35">
      <c r="A611" t="s">
        <v>779</v>
      </c>
      <c r="B611" t="s">
        <v>40</v>
      </c>
      <c r="C611" t="s">
        <v>62</v>
      </c>
      <c r="D611" t="s">
        <v>494</v>
      </c>
      <c r="E611" t="s">
        <v>495</v>
      </c>
      <c r="F611" t="s">
        <v>496</v>
      </c>
      <c r="G611" t="str">
        <f t="shared" si="267"/>
        <v>Caracanthus_unipinnus</v>
      </c>
      <c r="H611" t="s">
        <v>497</v>
      </c>
      <c r="I611" t="str">
        <f t="shared" si="248"/>
        <v>Crustacea</v>
      </c>
      <c r="J611" t="s">
        <v>52</v>
      </c>
      <c r="K611" t="s">
        <v>86</v>
      </c>
      <c r="L611">
        <v>100</v>
      </c>
      <c r="M611">
        <f t="shared" si="243"/>
        <v>1</v>
      </c>
      <c r="O611">
        <v>1</v>
      </c>
      <c r="P611">
        <v>0</v>
      </c>
      <c r="Q611">
        <f t="shared" si="269"/>
        <v>1</v>
      </c>
      <c r="R611">
        <v>20</v>
      </c>
      <c r="S611">
        <v>20</v>
      </c>
      <c r="T611" t="s">
        <v>772</v>
      </c>
    </row>
    <row r="612" spans="1:20" x14ac:dyDescent="0.35">
      <c r="A612" t="s">
        <v>779</v>
      </c>
      <c r="B612" t="s">
        <v>142</v>
      </c>
      <c r="C612" t="s">
        <v>62</v>
      </c>
      <c r="D612" t="s">
        <v>498</v>
      </c>
      <c r="E612" t="s">
        <v>499</v>
      </c>
      <c r="F612" t="s">
        <v>4</v>
      </c>
      <c r="G612" t="str">
        <f t="shared" si="267"/>
        <v>Thysanophrys_sp</v>
      </c>
      <c r="H612" t="str">
        <f>G612</f>
        <v>Thysanophrys_sp</v>
      </c>
      <c r="I612" t="str">
        <f t="shared" si="248"/>
        <v>Crustacea</v>
      </c>
      <c r="J612" t="s">
        <v>50</v>
      </c>
      <c r="K612" t="s">
        <v>90</v>
      </c>
      <c r="L612">
        <v>28</v>
      </c>
      <c r="M612">
        <f t="shared" si="243"/>
        <v>0.28000000000000003</v>
      </c>
      <c r="O612">
        <v>12</v>
      </c>
      <c r="P612">
        <v>5</v>
      </c>
      <c r="Q612">
        <f t="shared" si="269"/>
        <v>7</v>
      </c>
      <c r="R612">
        <v>82</v>
      </c>
      <c r="S612">
        <v>145</v>
      </c>
      <c r="T612" t="s">
        <v>772</v>
      </c>
    </row>
    <row r="613" spans="1:20" x14ac:dyDescent="0.35">
      <c r="A613" t="s">
        <v>779</v>
      </c>
      <c r="B613" t="s">
        <v>142</v>
      </c>
      <c r="C613" t="s">
        <v>62</v>
      </c>
      <c r="D613" t="s">
        <v>498</v>
      </c>
      <c r="E613" t="s">
        <v>499</v>
      </c>
      <c r="F613" t="s">
        <v>4</v>
      </c>
      <c r="G613" t="str">
        <f t="shared" ref="G613:G618" si="270">E613&amp;"_"&amp;F613</f>
        <v>Thysanophrys_sp</v>
      </c>
      <c r="H613" t="str">
        <f t="shared" ref="H613:H647" si="271">G613</f>
        <v>Thysanophrys_sp</v>
      </c>
      <c r="I613" t="str">
        <f t="shared" si="248"/>
        <v>Crustacea</v>
      </c>
      <c r="J613" t="s">
        <v>50</v>
      </c>
      <c r="K613" t="s">
        <v>81</v>
      </c>
      <c r="L613">
        <v>14</v>
      </c>
      <c r="M613">
        <f t="shared" si="243"/>
        <v>0.14000000000000001</v>
      </c>
      <c r="O613">
        <v>12</v>
      </c>
      <c r="P613">
        <v>5</v>
      </c>
      <c r="Q613">
        <f t="shared" ref="Q613:Q618" si="272">O613-P613</f>
        <v>7</v>
      </c>
      <c r="R613">
        <v>82</v>
      </c>
      <c r="S613">
        <v>145</v>
      </c>
      <c r="T613" t="s">
        <v>772</v>
      </c>
    </row>
    <row r="614" spans="1:20" x14ac:dyDescent="0.35">
      <c r="A614" t="s">
        <v>779</v>
      </c>
      <c r="B614" t="s">
        <v>142</v>
      </c>
      <c r="C614" t="s">
        <v>62</v>
      </c>
      <c r="D614" t="s">
        <v>498</v>
      </c>
      <c r="E614" t="s">
        <v>499</v>
      </c>
      <c r="F614" t="s">
        <v>4</v>
      </c>
      <c r="G614" t="str">
        <f t="shared" si="270"/>
        <v>Thysanophrys_sp</v>
      </c>
      <c r="H614" t="str">
        <f t="shared" si="271"/>
        <v>Thysanophrys_sp</v>
      </c>
      <c r="I614" t="str">
        <f t="shared" si="248"/>
        <v>Crustacea</v>
      </c>
      <c r="J614" t="s">
        <v>50</v>
      </c>
      <c r="K614" t="s">
        <v>80</v>
      </c>
      <c r="L614">
        <v>14</v>
      </c>
      <c r="M614">
        <f t="shared" si="243"/>
        <v>0.14000000000000001</v>
      </c>
      <c r="O614">
        <v>12</v>
      </c>
      <c r="P614">
        <v>5</v>
      </c>
      <c r="Q614">
        <f t="shared" si="272"/>
        <v>7</v>
      </c>
      <c r="R614">
        <v>82</v>
      </c>
      <c r="S614">
        <v>145</v>
      </c>
      <c r="T614" t="s">
        <v>772</v>
      </c>
    </row>
    <row r="615" spans="1:20" x14ac:dyDescent="0.35">
      <c r="A615" t="s">
        <v>779</v>
      </c>
      <c r="B615" t="s">
        <v>142</v>
      </c>
      <c r="C615" t="s">
        <v>62</v>
      </c>
      <c r="D615" t="s">
        <v>498</v>
      </c>
      <c r="E615" t="s">
        <v>499</v>
      </c>
      <c r="F615" t="s">
        <v>4</v>
      </c>
      <c r="G615" t="str">
        <f t="shared" si="270"/>
        <v>Thysanophrys_sp</v>
      </c>
      <c r="H615" t="str">
        <f t="shared" si="271"/>
        <v>Thysanophrys_sp</v>
      </c>
      <c r="I615" t="str">
        <f t="shared" si="248"/>
        <v>Crustacea</v>
      </c>
      <c r="J615" t="s">
        <v>52</v>
      </c>
      <c r="K615" t="s">
        <v>306</v>
      </c>
      <c r="L615">
        <v>14</v>
      </c>
      <c r="M615">
        <f t="shared" si="243"/>
        <v>0.14000000000000001</v>
      </c>
      <c r="O615">
        <v>12</v>
      </c>
      <c r="P615">
        <v>5</v>
      </c>
      <c r="Q615">
        <f t="shared" si="272"/>
        <v>7</v>
      </c>
      <c r="R615">
        <v>82</v>
      </c>
      <c r="S615">
        <v>145</v>
      </c>
      <c r="T615" t="s">
        <v>772</v>
      </c>
    </row>
    <row r="616" spans="1:20" x14ac:dyDescent="0.35">
      <c r="A616" t="s">
        <v>779</v>
      </c>
      <c r="B616" t="s">
        <v>142</v>
      </c>
      <c r="C616" t="s">
        <v>62</v>
      </c>
      <c r="D616" t="s">
        <v>498</v>
      </c>
      <c r="E616" t="s">
        <v>499</v>
      </c>
      <c r="F616" t="s">
        <v>4</v>
      </c>
      <c r="G616" t="str">
        <f t="shared" si="270"/>
        <v>Thysanophrys_sp</v>
      </c>
      <c r="H616" t="str">
        <f t="shared" si="271"/>
        <v>Thysanophrys_sp</v>
      </c>
      <c r="I616" t="str">
        <f t="shared" si="248"/>
        <v>Crustacea</v>
      </c>
      <c r="J616" t="s">
        <v>52</v>
      </c>
      <c r="K616" t="s">
        <v>58</v>
      </c>
      <c r="L616">
        <v>14</v>
      </c>
      <c r="M616">
        <f t="shared" si="243"/>
        <v>0.14000000000000001</v>
      </c>
      <c r="O616">
        <v>12</v>
      </c>
      <c r="P616">
        <v>5</v>
      </c>
      <c r="Q616">
        <f t="shared" si="272"/>
        <v>7</v>
      </c>
      <c r="R616">
        <v>82</v>
      </c>
      <c r="S616">
        <v>145</v>
      </c>
      <c r="T616" t="s">
        <v>772</v>
      </c>
    </row>
    <row r="617" spans="1:20" x14ac:dyDescent="0.35">
      <c r="A617" t="s">
        <v>779</v>
      </c>
      <c r="B617" t="s">
        <v>142</v>
      </c>
      <c r="C617" t="s">
        <v>62</v>
      </c>
      <c r="D617" t="s">
        <v>498</v>
      </c>
      <c r="E617" t="s">
        <v>499</v>
      </c>
      <c r="F617" t="s">
        <v>4</v>
      </c>
      <c r="G617" t="str">
        <f t="shared" si="270"/>
        <v>Thysanophrys_sp</v>
      </c>
      <c r="H617" t="str">
        <f t="shared" si="271"/>
        <v>Thysanophrys_sp</v>
      </c>
      <c r="I617" t="str">
        <f t="shared" si="248"/>
        <v>Teleostei</v>
      </c>
      <c r="J617" t="s">
        <v>34</v>
      </c>
      <c r="K617" t="s">
        <v>71</v>
      </c>
      <c r="L617">
        <v>14</v>
      </c>
      <c r="M617">
        <f>L617/100</f>
        <v>0.14000000000000001</v>
      </c>
      <c r="O617">
        <v>12</v>
      </c>
      <c r="P617">
        <v>5</v>
      </c>
      <c r="Q617">
        <f t="shared" si="272"/>
        <v>7</v>
      </c>
      <c r="R617">
        <v>82</v>
      </c>
      <c r="S617">
        <v>145</v>
      </c>
      <c r="T617" t="s">
        <v>772</v>
      </c>
    </row>
    <row r="618" spans="1:20" x14ac:dyDescent="0.35">
      <c r="A618" t="s">
        <v>779</v>
      </c>
      <c r="B618" t="s">
        <v>121</v>
      </c>
      <c r="C618" t="s">
        <v>62</v>
      </c>
      <c r="D618" t="s">
        <v>109</v>
      </c>
      <c r="E618" t="s">
        <v>500</v>
      </c>
      <c r="F618" t="s">
        <v>501</v>
      </c>
      <c r="G618" t="str">
        <f t="shared" si="270"/>
        <v>Abudefduf_sordidus</v>
      </c>
      <c r="H618" t="str">
        <f t="shared" si="271"/>
        <v>Abudefduf_sordidus</v>
      </c>
      <c r="I618" t="str">
        <f t="shared" si="248"/>
        <v>Prim_prod</v>
      </c>
      <c r="J618" t="s">
        <v>164</v>
      </c>
      <c r="K618" t="s">
        <v>439</v>
      </c>
      <c r="L618">
        <v>38</v>
      </c>
      <c r="M618">
        <f t="shared" ref="M618:M681" si="273">L618/100</f>
        <v>0.38</v>
      </c>
      <c r="O618">
        <f>9+8+2</f>
        <v>19</v>
      </c>
      <c r="P618">
        <v>1</v>
      </c>
      <c r="Q618">
        <f t="shared" si="272"/>
        <v>18</v>
      </c>
      <c r="R618">
        <v>34</v>
      </c>
      <c r="S618">
        <v>160</v>
      </c>
      <c r="T618" t="s">
        <v>772</v>
      </c>
    </row>
    <row r="619" spans="1:20" x14ac:dyDescent="0.35">
      <c r="A619" t="s">
        <v>779</v>
      </c>
      <c r="B619" t="s">
        <v>121</v>
      </c>
      <c r="C619" t="s">
        <v>62</v>
      </c>
      <c r="D619" t="s">
        <v>109</v>
      </c>
      <c r="E619" t="s">
        <v>500</v>
      </c>
      <c r="F619" t="s">
        <v>501</v>
      </c>
      <c r="G619" t="str">
        <f t="shared" ref="G619:G633" si="274">E619&amp;"_"&amp;F619</f>
        <v>Abudefduf_sordidus</v>
      </c>
      <c r="H619" t="str">
        <f t="shared" si="271"/>
        <v>Abudefduf_sordidus</v>
      </c>
      <c r="I619" t="str">
        <f t="shared" si="248"/>
        <v>Prim_prod</v>
      </c>
      <c r="J619" t="s">
        <v>164</v>
      </c>
      <c r="K619" t="s">
        <v>470</v>
      </c>
      <c r="L619">
        <v>27</v>
      </c>
      <c r="M619">
        <f t="shared" si="273"/>
        <v>0.27</v>
      </c>
      <c r="O619">
        <f t="shared" ref="O619:O632" si="275">9+8+2</f>
        <v>19</v>
      </c>
      <c r="P619">
        <v>2</v>
      </c>
      <c r="Q619">
        <f t="shared" ref="Q619:Q633" si="276">O619-P619</f>
        <v>17</v>
      </c>
      <c r="R619">
        <v>34</v>
      </c>
      <c r="S619">
        <v>160</v>
      </c>
      <c r="T619" t="s">
        <v>772</v>
      </c>
    </row>
    <row r="620" spans="1:20" x14ac:dyDescent="0.35">
      <c r="A620" t="s">
        <v>779</v>
      </c>
      <c r="B620" t="s">
        <v>121</v>
      </c>
      <c r="C620" t="s">
        <v>62</v>
      </c>
      <c r="D620" t="s">
        <v>109</v>
      </c>
      <c r="E620" t="s">
        <v>500</v>
      </c>
      <c r="F620" t="s">
        <v>501</v>
      </c>
      <c r="G620" t="str">
        <f t="shared" si="274"/>
        <v>Abudefduf_sordidus</v>
      </c>
      <c r="H620" t="str">
        <f t="shared" si="271"/>
        <v>Abudefduf_sordidus</v>
      </c>
      <c r="I620" t="str">
        <f t="shared" si="248"/>
        <v>Prim_prod</v>
      </c>
      <c r="J620" t="s">
        <v>164</v>
      </c>
      <c r="K620" t="s">
        <v>386</v>
      </c>
      <c r="L620">
        <v>27</v>
      </c>
      <c r="M620">
        <f t="shared" si="273"/>
        <v>0.27</v>
      </c>
      <c r="O620">
        <f t="shared" si="275"/>
        <v>19</v>
      </c>
      <c r="P620">
        <v>3</v>
      </c>
      <c r="Q620">
        <f t="shared" si="276"/>
        <v>16</v>
      </c>
      <c r="R620">
        <v>34</v>
      </c>
      <c r="S620">
        <v>160</v>
      </c>
      <c r="T620" t="s">
        <v>772</v>
      </c>
    </row>
    <row r="621" spans="1:20" x14ac:dyDescent="0.35">
      <c r="A621" t="s">
        <v>779</v>
      </c>
      <c r="B621" t="s">
        <v>121</v>
      </c>
      <c r="C621" t="s">
        <v>62</v>
      </c>
      <c r="D621" t="s">
        <v>109</v>
      </c>
      <c r="E621" t="s">
        <v>500</v>
      </c>
      <c r="F621" t="s">
        <v>501</v>
      </c>
      <c r="G621" t="str">
        <f t="shared" si="274"/>
        <v>Abudefduf_sordidus</v>
      </c>
      <c r="H621" t="str">
        <f t="shared" si="271"/>
        <v>Abudefduf_sordidus</v>
      </c>
      <c r="I621" t="str">
        <f t="shared" si="248"/>
        <v>Prim_prod</v>
      </c>
      <c r="J621" t="s">
        <v>164</v>
      </c>
      <c r="K621" t="s">
        <v>502</v>
      </c>
      <c r="L621">
        <v>16</v>
      </c>
      <c r="M621">
        <f t="shared" si="273"/>
        <v>0.16</v>
      </c>
      <c r="O621">
        <f t="shared" si="275"/>
        <v>19</v>
      </c>
      <c r="P621">
        <v>4</v>
      </c>
      <c r="Q621">
        <f t="shared" si="276"/>
        <v>15</v>
      </c>
      <c r="R621">
        <v>34</v>
      </c>
      <c r="S621">
        <v>160</v>
      </c>
      <c r="T621" t="s">
        <v>772</v>
      </c>
    </row>
    <row r="622" spans="1:20" x14ac:dyDescent="0.35">
      <c r="A622" t="s">
        <v>779</v>
      </c>
      <c r="B622" t="s">
        <v>121</v>
      </c>
      <c r="C622" t="s">
        <v>62</v>
      </c>
      <c r="D622" t="s">
        <v>109</v>
      </c>
      <c r="E622" t="s">
        <v>500</v>
      </c>
      <c r="F622" t="s">
        <v>501</v>
      </c>
      <c r="G622" t="str">
        <f t="shared" si="274"/>
        <v>Abudefduf_sordidus</v>
      </c>
      <c r="H622" t="str">
        <f t="shared" si="271"/>
        <v>Abudefduf_sordidus</v>
      </c>
      <c r="I622" t="str">
        <f t="shared" si="248"/>
        <v>Crustacea</v>
      </c>
      <c r="J622" t="s">
        <v>50</v>
      </c>
      <c r="K622" t="s">
        <v>90</v>
      </c>
      <c r="L622">
        <v>16</v>
      </c>
      <c r="M622">
        <f t="shared" si="273"/>
        <v>0.16</v>
      </c>
      <c r="O622">
        <f t="shared" si="275"/>
        <v>19</v>
      </c>
      <c r="P622">
        <v>5</v>
      </c>
      <c r="Q622">
        <f t="shared" si="276"/>
        <v>14</v>
      </c>
      <c r="R622">
        <v>34</v>
      </c>
      <c r="S622">
        <v>160</v>
      </c>
      <c r="T622" t="s">
        <v>772</v>
      </c>
    </row>
    <row r="623" spans="1:20" x14ac:dyDescent="0.35">
      <c r="A623" t="s">
        <v>779</v>
      </c>
      <c r="B623" t="s">
        <v>121</v>
      </c>
      <c r="C623" t="s">
        <v>62</v>
      </c>
      <c r="D623" t="s">
        <v>109</v>
      </c>
      <c r="E623" t="s">
        <v>500</v>
      </c>
      <c r="F623" t="s">
        <v>501</v>
      </c>
      <c r="G623" t="str">
        <f t="shared" si="274"/>
        <v>Abudefduf_sordidus</v>
      </c>
      <c r="H623" t="str">
        <f t="shared" si="271"/>
        <v>Abudefduf_sordidus</v>
      </c>
      <c r="I623" t="str">
        <f t="shared" si="248"/>
        <v>Crustacea</v>
      </c>
      <c r="J623" t="s">
        <v>52</v>
      </c>
      <c r="K623" t="s">
        <v>58</v>
      </c>
      <c r="L623">
        <v>5</v>
      </c>
      <c r="M623">
        <f t="shared" si="273"/>
        <v>0.05</v>
      </c>
      <c r="O623">
        <f t="shared" si="275"/>
        <v>19</v>
      </c>
      <c r="P623">
        <v>6</v>
      </c>
      <c r="Q623">
        <f t="shared" si="276"/>
        <v>13</v>
      </c>
      <c r="R623">
        <v>34</v>
      </c>
      <c r="S623">
        <v>160</v>
      </c>
      <c r="T623" t="s">
        <v>772</v>
      </c>
    </row>
    <row r="624" spans="1:20" x14ac:dyDescent="0.35">
      <c r="A624" t="s">
        <v>779</v>
      </c>
      <c r="B624" t="s">
        <v>121</v>
      </c>
      <c r="C624" t="s">
        <v>62</v>
      </c>
      <c r="D624" t="s">
        <v>109</v>
      </c>
      <c r="E624" t="s">
        <v>500</v>
      </c>
      <c r="F624" t="s">
        <v>501</v>
      </c>
      <c r="G624" t="str">
        <f t="shared" si="274"/>
        <v>Abudefduf_sordidus</v>
      </c>
      <c r="H624" t="str">
        <f t="shared" si="271"/>
        <v>Abudefduf_sordidus</v>
      </c>
      <c r="I624" t="str">
        <f t="shared" si="248"/>
        <v>Crustacea</v>
      </c>
      <c r="J624" t="s">
        <v>193</v>
      </c>
      <c r="K624" t="s">
        <v>193</v>
      </c>
      <c r="L624">
        <v>5</v>
      </c>
      <c r="M624">
        <f t="shared" si="273"/>
        <v>0.05</v>
      </c>
      <c r="O624">
        <f t="shared" si="275"/>
        <v>19</v>
      </c>
      <c r="P624">
        <v>7</v>
      </c>
      <c r="Q624">
        <f t="shared" si="276"/>
        <v>12</v>
      </c>
      <c r="R624">
        <v>34</v>
      </c>
      <c r="S624">
        <v>160</v>
      </c>
      <c r="T624" t="s">
        <v>772</v>
      </c>
    </row>
    <row r="625" spans="1:20" x14ac:dyDescent="0.35">
      <c r="A625" t="s">
        <v>779</v>
      </c>
      <c r="B625" t="s">
        <v>121</v>
      </c>
      <c r="C625" t="s">
        <v>62</v>
      </c>
      <c r="D625" t="s">
        <v>109</v>
      </c>
      <c r="E625" t="s">
        <v>500</v>
      </c>
      <c r="F625" t="s">
        <v>501</v>
      </c>
      <c r="G625" t="str">
        <f t="shared" si="274"/>
        <v>Abudefduf_sordidus</v>
      </c>
      <c r="H625" t="str">
        <f t="shared" si="271"/>
        <v>Abudefduf_sordidus</v>
      </c>
      <c r="I625" t="str">
        <f t="shared" si="248"/>
        <v>Crustacea</v>
      </c>
      <c r="J625" t="s">
        <v>155</v>
      </c>
      <c r="K625" t="s">
        <v>155</v>
      </c>
      <c r="L625">
        <v>5</v>
      </c>
      <c r="M625">
        <f t="shared" si="273"/>
        <v>0.05</v>
      </c>
      <c r="O625">
        <f t="shared" si="275"/>
        <v>19</v>
      </c>
      <c r="P625">
        <v>8</v>
      </c>
      <c r="Q625">
        <f t="shared" si="276"/>
        <v>11</v>
      </c>
      <c r="R625">
        <v>34</v>
      </c>
      <c r="S625">
        <v>160</v>
      </c>
      <c r="T625" t="s">
        <v>772</v>
      </c>
    </row>
    <row r="626" spans="1:20" x14ac:dyDescent="0.35">
      <c r="A626" t="s">
        <v>779</v>
      </c>
      <c r="B626" t="s">
        <v>121</v>
      </c>
      <c r="C626" t="s">
        <v>62</v>
      </c>
      <c r="D626" t="s">
        <v>109</v>
      </c>
      <c r="E626" t="s">
        <v>500</v>
      </c>
      <c r="F626" t="s">
        <v>501</v>
      </c>
      <c r="G626" t="str">
        <f t="shared" si="274"/>
        <v>Abudefduf_sordidus</v>
      </c>
      <c r="H626" t="str">
        <f t="shared" si="271"/>
        <v>Abudefduf_sordidus</v>
      </c>
      <c r="I626" t="str">
        <f t="shared" si="248"/>
        <v>Teleostei</v>
      </c>
      <c r="J626" t="s">
        <v>34</v>
      </c>
      <c r="K626" t="s">
        <v>71</v>
      </c>
      <c r="L626">
        <v>22</v>
      </c>
      <c r="M626">
        <f t="shared" si="273"/>
        <v>0.22</v>
      </c>
      <c r="O626">
        <f t="shared" si="275"/>
        <v>19</v>
      </c>
      <c r="P626">
        <v>9</v>
      </c>
      <c r="Q626">
        <f t="shared" si="276"/>
        <v>10</v>
      </c>
      <c r="R626">
        <v>34</v>
      </c>
      <c r="S626">
        <v>160</v>
      </c>
      <c r="T626" t="s">
        <v>772</v>
      </c>
    </row>
    <row r="627" spans="1:20" x14ac:dyDescent="0.35">
      <c r="A627" t="s">
        <v>779</v>
      </c>
      <c r="B627" t="s">
        <v>121</v>
      </c>
      <c r="C627" t="s">
        <v>62</v>
      </c>
      <c r="D627" t="s">
        <v>109</v>
      </c>
      <c r="E627" t="s">
        <v>500</v>
      </c>
      <c r="F627" t="s">
        <v>501</v>
      </c>
      <c r="G627" t="str">
        <f t="shared" si="274"/>
        <v>Abudefduf_sordidus</v>
      </c>
      <c r="H627" t="str">
        <f t="shared" si="271"/>
        <v>Abudefduf_sordidus</v>
      </c>
      <c r="I627" t="str">
        <f t="shared" si="248"/>
        <v>Annelida</v>
      </c>
      <c r="J627" t="s">
        <v>49</v>
      </c>
      <c r="K627" t="s">
        <v>49</v>
      </c>
      <c r="L627">
        <v>16</v>
      </c>
      <c r="M627">
        <f t="shared" si="273"/>
        <v>0.16</v>
      </c>
      <c r="O627">
        <f t="shared" si="275"/>
        <v>19</v>
      </c>
      <c r="P627">
        <v>10</v>
      </c>
      <c r="Q627">
        <f t="shared" si="276"/>
        <v>9</v>
      </c>
      <c r="R627">
        <v>34</v>
      </c>
      <c r="S627">
        <v>160</v>
      </c>
      <c r="T627" t="s">
        <v>772</v>
      </c>
    </row>
    <row r="628" spans="1:20" x14ac:dyDescent="0.35">
      <c r="A628" t="s">
        <v>779</v>
      </c>
      <c r="B628" t="s">
        <v>121</v>
      </c>
      <c r="C628" t="s">
        <v>62</v>
      </c>
      <c r="D628" t="s">
        <v>109</v>
      </c>
      <c r="E628" t="s">
        <v>500</v>
      </c>
      <c r="F628" t="s">
        <v>501</v>
      </c>
      <c r="G628" t="str">
        <f t="shared" si="274"/>
        <v>Abudefduf_sordidus</v>
      </c>
      <c r="H628" t="str">
        <f t="shared" si="271"/>
        <v>Abudefduf_sordidus</v>
      </c>
      <c r="I628" t="str">
        <f t="shared" si="248"/>
        <v>Protozoa</v>
      </c>
      <c r="J628" t="s">
        <v>61</v>
      </c>
      <c r="K628" t="s">
        <v>60</v>
      </c>
      <c r="L628">
        <v>16</v>
      </c>
      <c r="M628">
        <f t="shared" si="273"/>
        <v>0.16</v>
      </c>
      <c r="O628">
        <f t="shared" si="275"/>
        <v>19</v>
      </c>
      <c r="P628">
        <v>11</v>
      </c>
      <c r="Q628">
        <f t="shared" si="276"/>
        <v>8</v>
      </c>
      <c r="R628">
        <v>34</v>
      </c>
      <c r="S628">
        <v>160</v>
      </c>
      <c r="T628" t="s">
        <v>772</v>
      </c>
    </row>
    <row r="629" spans="1:20" x14ac:dyDescent="0.35">
      <c r="A629" t="s">
        <v>779</v>
      </c>
      <c r="B629" t="s">
        <v>121</v>
      </c>
      <c r="C629" t="s">
        <v>62</v>
      </c>
      <c r="D629" t="s">
        <v>109</v>
      </c>
      <c r="E629" t="s">
        <v>500</v>
      </c>
      <c r="F629" t="s">
        <v>501</v>
      </c>
      <c r="G629" t="str">
        <f t="shared" si="274"/>
        <v>Abudefduf_sordidus</v>
      </c>
      <c r="H629" t="str">
        <f t="shared" si="271"/>
        <v>Abudefduf_sordidus</v>
      </c>
      <c r="I629" t="str">
        <f>IF(J629="Acari","Chelicerata", IF(J629="Scyphozoa","Cnidaria", IF(J629="Anthozoa","Cnidaria",IF(COUNTIF(J629,"*Algae*"),"Prim_prod",IF(COUNTIF(J629,"Plant*"),"Prim_prod",IF(J629="Amphipoda","Crustacea",IF(J629="Tunicata","Tunicata",IF(J629="Appendicularia","Tunicata",IF(J629="Salpidae","Tunicata",IF(J629="Arachnida","Chelicerata",IF(COUNTIF(J629,"*Ascidia*"),"Tunicata",IF(COUNTIF(J629,"*Brachyura*"),"Crustacea",IF(J629="Bryozoa","Bryozoa",IF(J629="Protochonch","Mollusca",IF(J629="Hemichordata","Hemichordata",IF(COUNTIF(J629,"Cephalopoda*"),"Mollusca",IF(J629="Cirripedia","Crustacea",IF(J629="Copepoda","Crustacea",IF(J629="Crinoidea","Echinodermata",IF(COUNTIF(J629,"*Crustacea*"),"Crustacea",IF(J629="Cumacea","Crustacea",IF(J629="Echinoidea","Echinodermata",IF(COUNTIF(J629,"*Fish*"),"Teleostei",IF(J629="Foraminifera","Protozoa",IF(COUNTIF(J629,"*Gastro*"),"Mollusca",IF(J629="Tanaidacea","Crustacea",IF(J629="Holothuridae","Echinodermata",IF(J629="Hydrozoa","Cnidaria",IF(COUNTIF(J629,"*Insecta*"),"Insecta",IF(J629="Isopoda","Crustacea",IF(J629="Limestone_powder","Other",IF(J629="Mollusca","Mollusca",IF(J629="Nematoda","Nematoda",IF(COUNTIF(J629,"*OM*"),"Other",IF(J629="Ophiuridae","Echinodermata",IF(J629="Opisthobranchia","Mollusca",IF(J629="Ostracoda","Crustacea",IF(COUNTIF(J629,"*Pagur*"),"Crustacea",IF(COUNTIF(J629,"*Phanero*"),"Prim_prod",IF(COUNTIF(J629,"*Polych*"),"Annelida",IF(J629="Polyplacophora","Mollusca",IF(COUNTIF(J629,"*Porifera*"),"Porifera",IF(J629="Protochordata","Acraniata",IF(J629="Pycnogonida","Chelicerata",IF(COUNTIF(J629,"*Sand*"),"Other",IF(J629="Scaphopoda","Mollusca",IF(J629="Scleractinia","Cnidaria", IF(J629="Siphonophora","Cnidaria", IF(J629="Seagrass","Prim_prod",IF(COUNTIF(J629,"*Shrimp*"),"Crustacea",IF(COUNTIF(J629,"*Scyllaridae*"),"Crustacea",IF(J629="Siboglinidae","Annelida",IF(J629="Sipunculidae","Sipuncula",IF(COUNTIF(J629,"*Stomato*"),"Crustacea",IF(J629="Precarida","Crustacea",IF(J629="Zoantharia","Cnidaria",IF(J629="Echiura","Annelida",IF(J629="Priapulida","Cephalorynchia",IF(J629="Mysida","Crustacea",IF(J629="Nebaliacea","Crustacea",IF(J629="Ctenophora","Radiata",IF(J629="Cheloniidae","Reptilia",IF(J629="Eggs","Animalia",IF(COUNTIF(J629,"*Bival*"),"Mollusca","Other"))))))))))))))))))))))))))))))))))))))))))))))))))))))))))))))))</f>
        <v>Chelicerata</v>
      </c>
      <c r="J629" t="s">
        <v>504</v>
      </c>
      <c r="K629" t="s">
        <v>503</v>
      </c>
      <c r="L629">
        <v>5</v>
      </c>
      <c r="M629">
        <f t="shared" si="273"/>
        <v>0.05</v>
      </c>
      <c r="O629">
        <f t="shared" si="275"/>
        <v>19</v>
      </c>
      <c r="P629">
        <v>12</v>
      </c>
      <c r="Q629">
        <f t="shared" si="276"/>
        <v>7</v>
      </c>
      <c r="R629">
        <v>34</v>
      </c>
      <c r="S629">
        <v>160</v>
      </c>
      <c r="T629" t="s">
        <v>772</v>
      </c>
    </row>
    <row r="630" spans="1:20" x14ac:dyDescent="0.35">
      <c r="A630" t="s">
        <v>779</v>
      </c>
      <c r="B630" t="s">
        <v>121</v>
      </c>
      <c r="C630" t="s">
        <v>62</v>
      </c>
      <c r="D630" t="s">
        <v>109</v>
      </c>
      <c r="E630" t="s">
        <v>500</v>
      </c>
      <c r="F630" t="s">
        <v>501</v>
      </c>
      <c r="G630" t="str">
        <f t="shared" si="274"/>
        <v>Abudefduf_sordidus</v>
      </c>
      <c r="H630" t="str">
        <f t="shared" si="271"/>
        <v>Abudefduf_sordidus</v>
      </c>
      <c r="I630" t="str">
        <f t="shared" ref="I630:I693" si="277">IF(J630="Acari","Chelicerata", IF(J630="Scyphozoa","Cnidaria", IF(J630="Anthozoa","Cnidaria",IF(COUNTIF(J630,"*Algae*"),"Prim_prod",IF(COUNTIF(J630,"Plant*"),"Prim_prod",IF(J630="Amphipoda","Crustacea",IF(J630="Tunicata","Tunicata",IF(J630="Appendicularia","Tunicata",IF(J630="Salpidae","Tunicata",IF(J630="Arachnida","Chelicerata",IF(COUNTIF(J630,"*Ascidia*"),"Tunicata",IF(COUNTIF(J630,"*Brachyura*"),"Crustacea",IF(J630="Bryozoa","Bryozoa",IF(J630="Protochonch","Mollusca",IF(J630="Hemichordata","Hemichordata",IF(COUNTIF(J630,"Cephalopoda*"),"Mollusca",IF(J630="Cirripedia","Crustacea",IF(J630="Copepoda","Crustacea",IF(J630="Crinoidea","Echinodermata",IF(COUNTIF(J630,"*Crustacea*"),"Crustacea",IF(J630="Cumacea","Crustacea",IF(J630="Echinoidea","Echinodermata",IF(COUNTIF(J630,"*Fish*"),"Teleostei",IF(J630="Foraminifera","Protozoa",IF(COUNTIF(J630,"*Gastro*"),"Mollusca",IF(J630="Tanaidacea","Crustacea",IF(J630="Holothuridae","Echinodermata",IF(J630="Hydrozoa","Cnidaria",IF(COUNTIF(J630,"*Insecta*"),"Insecta",IF(J630="Isopoda","Crustacea",IF(J630="Limestone_powder","Other",IF(J630="Mollusca","Mollusca",IF(J630="Nematoda","Nematoda",IF(COUNTIF(J630,"*OM*"),"Other",IF(J630="Ophiuridae","Echinodermata",IF(J630="Opisthobranchia","Mollusca",IF(J630="Ostracoda","Crustacea",IF(COUNTIF(J630,"*Pagur*"),"Crustacea",IF(COUNTIF(J630,"*Phanero*"),"Prim_prod",IF(COUNTIF(J630,"*Polych*"),"Annelida",IF(J630="Polyplacophora","Mollusca",IF(COUNTIF(J630,"*Porifera*"),"Porifera",IF(J630="Protochordata","Acraniata",IF(J630="Pycnogonida","Chelicerata",IF(COUNTIF(J630,"*Sand*"),"Other",IF(J630="Scaphopoda","Mollusca",IF(J630="Scleractinia","Cnidaria", IF(J630="Siphonophora","Cnidaria", IF(J630="Seagrass","Prim_prod",IF(COUNTIF(J630,"*Shrimp*"),"Crustacea",IF(COUNTIF(J630,"*Scyllaridae*"),"Crustacea",IF(J630="Siboglinidae","Annelida",IF(J630="Sipunculidae","Sipuncula",IF(COUNTIF(J630,"*Stomato*"),"Crustacea",IF(J630="Precarida","Crustacea",IF(J630="Zoantharia","Cnidaria",IF(J630="Echiura","Annelida",IF(J630="Priapulida","Cephalorynchia",IF(J630="Mysida","Crustacea",IF(J630="Nebaliacea","Crustacea",IF(J630="Ctenophora","Radiata",IF(J630="Cheloniidae","Reptilia",IF(J630="Eggs","Animalia",IF(COUNTIF(J630,"*Bival*"),"Mollusca","Other"))))))))))))))))))))))))))))))))))))))))))))))))))))))))))))))))</f>
        <v>Cnidaria</v>
      </c>
      <c r="J630" t="s">
        <v>184</v>
      </c>
      <c r="K630" t="s">
        <v>184</v>
      </c>
      <c r="L630">
        <v>5</v>
      </c>
      <c r="M630">
        <f t="shared" si="273"/>
        <v>0.05</v>
      </c>
      <c r="O630">
        <f t="shared" si="275"/>
        <v>19</v>
      </c>
      <c r="P630">
        <v>13</v>
      </c>
      <c r="Q630">
        <f t="shared" si="276"/>
        <v>6</v>
      </c>
      <c r="R630">
        <v>34</v>
      </c>
      <c r="S630">
        <v>160</v>
      </c>
      <c r="T630" t="s">
        <v>772</v>
      </c>
    </row>
    <row r="631" spans="1:20" x14ac:dyDescent="0.35">
      <c r="A631" t="s">
        <v>779</v>
      </c>
      <c r="B631" t="s">
        <v>121</v>
      </c>
      <c r="C631" t="s">
        <v>62</v>
      </c>
      <c r="D631" t="s">
        <v>109</v>
      </c>
      <c r="E631" t="s">
        <v>500</v>
      </c>
      <c r="F631" t="s">
        <v>501</v>
      </c>
      <c r="G631" t="str">
        <f t="shared" si="274"/>
        <v>Abudefduf_sordidus</v>
      </c>
      <c r="H631" t="str">
        <f t="shared" si="271"/>
        <v>Abudefduf_sordidus</v>
      </c>
      <c r="I631" t="str">
        <f t="shared" si="277"/>
        <v>Mollusca</v>
      </c>
      <c r="J631" t="s">
        <v>190</v>
      </c>
      <c r="K631" t="s">
        <v>505</v>
      </c>
      <c r="L631">
        <v>5</v>
      </c>
      <c r="M631">
        <f t="shared" si="273"/>
        <v>0.05</v>
      </c>
      <c r="O631">
        <f t="shared" si="275"/>
        <v>19</v>
      </c>
      <c r="P631">
        <v>14</v>
      </c>
      <c r="Q631">
        <f t="shared" si="276"/>
        <v>5</v>
      </c>
      <c r="R631">
        <v>34</v>
      </c>
      <c r="S631">
        <v>160</v>
      </c>
      <c r="T631" t="s">
        <v>772</v>
      </c>
    </row>
    <row r="632" spans="1:20" x14ac:dyDescent="0.35">
      <c r="A632" t="s">
        <v>779</v>
      </c>
      <c r="B632" t="s">
        <v>121</v>
      </c>
      <c r="C632" t="s">
        <v>62</v>
      </c>
      <c r="D632" t="s">
        <v>109</v>
      </c>
      <c r="E632" t="s">
        <v>500</v>
      </c>
      <c r="F632" t="s">
        <v>501</v>
      </c>
      <c r="G632" t="str">
        <f t="shared" si="274"/>
        <v>Abudefduf_sordidus</v>
      </c>
      <c r="H632" t="str">
        <f t="shared" si="271"/>
        <v>Abudefduf_sordidus</v>
      </c>
      <c r="I632" t="str">
        <f t="shared" si="277"/>
        <v>Other</v>
      </c>
      <c r="J632" t="s">
        <v>224</v>
      </c>
      <c r="K632" t="s">
        <v>506</v>
      </c>
      <c r="L632">
        <v>5</v>
      </c>
      <c r="M632">
        <f t="shared" si="273"/>
        <v>0.05</v>
      </c>
      <c r="O632">
        <f t="shared" si="275"/>
        <v>19</v>
      </c>
      <c r="P632">
        <v>15</v>
      </c>
      <c r="Q632">
        <f t="shared" si="276"/>
        <v>4</v>
      </c>
      <c r="R632">
        <v>34</v>
      </c>
      <c r="S632">
        <v>160</v>
      </c>
      <c r="T632" t="s">
        <v>772</v>
      </c>
    </row>
    <row r="633" spans="1:20" x14ac:dyDescent="0.35">
      <c r="A633" t="s">
        <v>779</v>
      </c>
      <c r="B633" t="s">
        <v>40</v>
      </c>
      <c r="C633" t="s">
        <v>62</v>
      </c>
      <c r="D633" t="s">
        <v>109</v>
      </c>
      <c r="E633" t="s">
        <v>500</v>
      </c>
      <c r="F633" t="s">
        <v>507</v>
      </c>
      <c r="G633" t="str">
        <f t="shared" si="274"/>
        <v>Abudefduf_septemfasciatus</v>
      </c>
      <c r="H633" t="str">
        <f t="shared" si="271"/>
        <v>Abudefduf_septemfasciatus</v>
      </c>
      <c r="I633" t="str">
        <f t="shared" si="277"/>
        <v>Prim_prod</v>
      </c>
      <c r="J633" t="s">
        <v>164</v>
      </c>
      <c r="K633" t="s">
        <v>429</v>
      </c>
      <c r="L633">
        <v>100</v>
      </c>
      <c r="M633">
        <f t="shared" si="273"/>
        <v>1</v>
      </c>
      <c r="O633">
        <v>1</v>
      </c>
      <c r="P633">
        <v>0</v>
      </c>
      <c r="Q633">
        <f t="shared" si="276"/>
        <v>1</v>
      </c>
      <c r="R633">
        <v>135</v>
      </c>
      <c r="S633">
        <v>135</v>
      </c>
      <c r="T633" t="s">
        <v>772</v>
      </c>
    </row>
    <row r="634" spans="1:20" x14ac:dyDescent="0.35">
      <c r="A634" t="s">
        <v>779</v>
      </c>
      <c r="B634" t="s">
        <v>40</v>
      </c>
      <c r="C634" t="s">
        <v>62</v>
      </c>
      <c r="D634" t="s">
        <v>109</v>
      </c>
      <c r="E634" t="s">
        <v>500</v>
      </c>
      <c r="F634" t="s">
        <v>507</v>
      </c>
      <c r="G634" t="str">
        <f t="shared" ref="G634:G637" si="278">E634&amp;"_"&amp;F634</f>
        <v>Abudefduf_septemfasciatus</v>
      </c>
      <c r="H634" t="str">
        <f t="shared" si="271"/>
        <v>Abudefduf_septemfasciatus</v>
      </c>
      <c r="I634" t="str">
        <f t="shared" si="277"/>
        <v>Crustacea</v>
      </c>
      <c r="J634" t="s">
        <v>52</v>
      </c>
      <c r="K634" t="s">
        <v>508</v>
      </c>
      <c r="L634">
        <v>100</v>
      </c>
      <c r="M634">
        <f t="shared" si="273"/>
        <v>1</v>
      </c>
      <c r="O634">
        <v>1</v>
      </c>
      <c r="P634">
        <v>0</v>
      </c>
      <c r="Q634">
        <f t="shared" ref="Q634:Q637" si="279">O634-P634</f>
        <v>1</v>
      </c>
      <c r="R634">
        <v>135</v>
      </c>
      <c r="S634">
        <v>135</v>
      </c>
      <c r="T634" t="s">
        <v>772</v>
      </c>
    </row>
    <row r="635" spans="1:20" x14ac:dyDescent="0.35">
      <c r="A635" t="s">
        <v>779</v>
      </c>
      <c r="B635" t="s">
        <v>40</v>
      </c>
      <c r="C635" t="s">
        <v>62</v>
      </c>
      <c r="D635" t="s">
        <v>109</v>
      </c>
      <c r="E635" t="s">
        <v>500</v>
      </c>
      <c r="F635" t="s">
        <v>507</v>
      </c>
      <c r="G635" t="str">
        <f t="shared" si="278"/>
        <v>Abudefduf_septemfasciatus</v>
      </c>
      <c r="H635" t="str">
        <f t="shared" si="271"/>
        <v>Abudefduf_septemfasciatus</v>
      </c>
      <c r="I635" t="str">
        <f t="shared" si="277"/>
        <v>Crustacea</v>
      </c>
      <c r="J635" t="s">
        <v>42</v>
      </c>
      <c r="K635" t="s">
        <v>42</v>
      </c>
      <c r="L635">
        <v>100</v>
      </c>
      <c r="M635">
        <f t="shared" si="273"/>
        <v>1</v>
      </c>
      <c r="O635">
        <v>1</v>
      </c>
      <c r="P635">
        <v>0</v>
      </c>
      <c r="Q635">
        <f t="shared" si="279"/>
        <v>1</v>
      </c>
      <c r="R635">
        <v>135</v>
      </c>
      <c r="S635">
        <v>135</v>
      </c>
      <c r="T635" t="s">
        <v>772</v>
      </c>
    </row>
    <row r="636" spans="1:20" x14ac:dyDescent="0.35">
      <c r="A636" t="s">
        <v>779</v>
      </c>
      <c r="B636" t="s">
        <v>40</v>
      </c>
      <c r="C636" t="s">
        <v>62</v>
      </c>
      <c r="D636" t="s">
        <v>109</v>
      </c>
      <c r="E636" t="s">
        <v>500</v>
      </c>
      <c r="F636" t="s">
        <v>507</v>
      </c>
      <c r="G636" t="str">
        <f t="shared" si="278"/>
        <v>Abudefduf_septemfasciatus</v>
      </c>
      <c r="H636" t="str">
        <f t="shared" si="271"/>
        <v>Abudefduf_septemfasciatus</v>
      </c>
      <c r="I636" t="str">
        <f t="shared" si="277"/>
        <v>Teleostei</v>
      </c>
      <c r="J636" t="s">
        <v>34</v>
      </c>
      <c r="K636" t="s">
        <v>71</v>
      </c>
      <c r="L636">
        <v>100</v>
      </c>
      <c r="M636">
        <f t="shared" si="273"/>
        <v>1</v>
      </c>
      <c r="O636">
        <v>1</v>
      </c>
      <c r="P636">
        <v>0</v>
      </c>
      <c r="Q636">
        <f t="shared" si="279"/>
        <v>1</v>
      </c>
      <c r="R636">
        <v>135</v>
      </c>
      <c r="S636">
        <v>135</v>
      </c>
      <c r="T636" t="s">
        <v>772</v>
      </c>
    </row>
    <row r="637" spans="1:20" x14ac:dyDescent="0.35">
      <c r="A637" t="s">
        <v>779</v>
      </c>
      <c r="B637" t="s">
        <v>40</v>
      </c>
      <c r="C637" t="s">
        <v>62</v>
      </c>
      <c r="D637" t="s">
        <v>109</v>
      </c>
      <c r="E637" t="s">
        <v>500</v>
      </c>
      <c r="F637" t="s">
        <v>509</v>
      </c>
      <c r="G637" t="str">
        <f t="shared" si="278"/>
        <v>Abudefduf_leucopomus</v>
      </c>
      <c r="H637" t="str">
        <f t="shared" si="271"/>
        <v>Abudefduf_leucopomus</v>
      </c>
      <c r="I637" t="str">
        <f t="shared" si="277"/>
        <v>Prim_prod</v>
      </c>
      <c r="J637" t="s">
        <v>164</v>
      </c>
      <c r="K637" t="s">
        <v>510</v>
      </c>
      <c r="L637">
        <v>33</v>
      </c>
      <c r="M637">
        <f t="shared" si="273"/>
        <v>0.33</v>
      </c>
      <c r="O637">
        <v>6</v>
      </c>
      <c r="P637">
        <v>0</v>
      </c>
      <c r="Q637">
        <f t="shared" si="279"/>
        <v>6</v>
      </c>
      <c r="R637">
        <v>40</v>
      </c>
      <c r="S637">
        <v>55</v>
      </c>
      <c r="T637" t="s">
        <v>772</v>
      </c>
    </row>
    <row r="638" spans="1:20" x14ac:dyDescent="0.35">
      <c r="A638" t="s">
        <v>779</v>
      </c>
      <c r="B638" t="s">
        <v>40</v>
      </c>
      <c r="C638" t="s">
        <v>62</v>
      </c>
      <c r="D638" t="s">
        <v>109</v>
      </c>
      <c r="E638" t="s">
        <v>500</v>
      </c>
      <c r="F638" t="s">
        <v>509</v>
      </c>
      <c r="G638" t="str">
        <f t="shared" ref="G638:G643" si="280">E638&amp;"_"&amp;F638</f>
        <v>Abudefduf_leucopomus</v>
      </c>
      <c r="H638" t="str">
        <f t="shared" si="271"/>
        <v>Abudefduf_leucopomus</v>
      </c>
      <c r="I638" t="str">
        <f t="shared" si="277"/>
        <v>Crustacea</v>
      </c>
      <c r="J638" t="s">
        <v>42</v>
      </c>
      <c r="K638" t="s">
        <v>215</v>
      </c>
      <c r="L638">
        <v>33</v>
      </c>
      <c r="M638">
        <f t="shared" si="273"/>
        <v>0.33</v>
      </c>
      <c r="O638">
        <v>6</v>
      </c>
      <c r="P638">
        <v>0</v>
      </c>
      <c r="Q638">
        <f t="shared" ref="Q638:Q643" si="281">O638-P638</f>
        <v>6</v>
      </c>
      <c r="R638">
        <v>40</v>
      </c>
      <c r="S638">
        <v>55</v>
      </c>
      <c r="T638" t="s">
        <v>772</v>
      </c>
    </row>
    <row r="639" spans="1:20" x14ac:dyDescent="0.35">
      <c r="A639" t="s">
        <v>779</v>
      </c>
      <c r="B639" t="s">
        <v>40</v>
      </c>
      <c r="C639" t="s">
        <v>62</v>
      </c>
      <c r="D639" t="s">
        <v>109</v>
      </c>
      <c r="E639" t="s">
        <v>500</v>
      </c>
      <c r="F639" t="s">
        <v>509</v>
      </c>
      <c r="G639" t="str">
        <f t="shared" si="280"/>
        <v>Abudefduf_leucopomus</v>
      </c>
      <c r="H639" t="str">
        <f t="shared" si="271"/>
        <v>Abudefduf_leucopomus</v>
      </c>
      <c r="I639" t="str">
        <f t="shared" si="277"/>
        <v>Crustacea</v>
      </c>
      <c r="J639" t="s">
        <v>144</v>
      </c>
      <c r="K639" t="s">
        <v>144</v>
      </c>
      <c r="L639">
        <v>17</v>
      </c>
      <c r="M639">
        <f t="shared" si="273"/>
        <v>0.17</v>
      </c>
      <c r="O639">
        <v>6</v>
      </c>
      <c r="P639">
        <v>0</v>
      </c>
      <c r="Q639">
        <f t="shared" si="281"/>
        <v>6</v>
      </c>
      <c r="R639">
        <v>40</v>
      </c>
      <c r="S639">
        <v>55</v>
      </c>
      <c r="T639" t="s">
        <v>772</v>
      </c>
    </row>
    <row r="640" spans="1:20" x14ac:dyDescent="0.35">
      <c r="A640" t="s">
        <v>779</v>
      </c>
      <c r="B640" t="s">
        <v>40</v>
      </c>
      <c r="C640" t="s">
        <v>62</v>
      </c>
      <c r="D640" t="s">
        <v>109</v>
      </c>
      <c r="E640" t="s">
        <v>500</v>
      </c>
      <c r="F640" t="s">
        <v>509</v>
      </c>
      <c r="G640" t="str">
        <f t="shared" si="280"/>
        <v>Abudefduf_leucopomus</v>
      </c>
      <c r="H640" t="str">
        <f t="shared" si="271"/>
        <v>Abudefduf_leucopomus</v>
      </c>
      <c r="I640" t="str">
        <f t="shared" si="277"/>
        <v>Teleostei</v>
      </c>
      <c r="J640" t="s">
        <v>34</v>
      </c>
      <c r="K640" t="s">
        <v>71</v>
      </c>
      <c r="L640">
        <v>33</v>
      </c>
      <c r="M640">
        <f t="shared" si="273"/>
        <v>0.33</v>
      </c>
      <c r="O640">
        <v>6</v>
      </c>
      <c r="P640">
        <v>0</v>
      </c>
      <c r="Q640">
        <f t="shared" si="281"/>
        <v>6</v>
      </c>
      <c r="R640">
        <v>40</v>
      </c>
      <c r="S640">
        <v>55</v>
      </c>
      <c r="T640" t="s">
        <v>772</v>
      </c>
    </row>
    <row r="641" spans="1:20" x14ac:dyDescent="0.35">
      <c r="A641" t="s">
        <v>779</v>
      </c>
      <c r="B641" t="s">
        <v>40</v>
      </c>
      <c r="C641" t="s">
        <v>62</v>
      </c>
      <c r="D641" t="s">
        <v>109</v>
      </c>
      <c r="E641" t="s">
        <v>500</v>
      </c>
      <c r="F641" t="s">
        <v>509</v>
      </c>
      <c r="G641" t="str">
        <f t="shared" si="280"/>
        <v>Abudefduf_leucopomus</v>
      </c>
      <c r="H641" t="str">
        <f t="shared" si="271"/>
        <v>Abudefduf_leucopomus</v>
      </c>
      <c r="I641" t="str">
        <f t="shared" si="277"/>
        <v>Teleostei</v>
      </c>
      <c r="J641" t="s">
        <v>34</v>
      </c>
      <c r="K641" t="s">
        <v>106</v>
      </c>
      <c r="L641">
        <v>17</v>
      </c>
      <c r="M641">
        <f t="shared" si="273"/>
        <v>0.17</v>
      </c>
      <c r="O641">
        <v>6</v>
      </c>
      <c r="P641">
        <v>0</v>
      </c>
      <c r="Q641">
        <f t="shared" si="281"/>
        <v>6</v>
      </c>
      <c r="R641">
        <v>40</v>
      </c>
      <c r="S641">
        <v>55</v>
      </c>
      <c r="T641" t="s">
        <v>772</v>
      </c>
    </row>
    <row r="642" spans="1:20" x14ac:dyDescent="0.35">
      <c r="A642" t="s">
        <v>779</v>
      </c>
      <c r="B642" t="s">
        <v>40</v>
      </c>
      <c r="C642" t="s">
        <v>62</v>
      </c>
      <c r="D642" t="s">
        <v>109</v>
      </c>
      <c r="E642" t="s">
        <v>500</v>
      </c>
      <c r="F642" t="s">
        <v>509</v>
      </c>
      <c r="G642" t="str">
        <f t="shared" si="280"/>
        <v>Abudefduf_leucopomus</v>
      </c>
      <c r="H642" t="str">
        <f t="shared" si="271"/>
        <v>Abudefduf_leucopomus</v>
      </c>
      <c r="I642" t="str">
        <f t="shared" si="277"/>
        <v>Mollusca</v>
      </c>
      <c r="J642" t="s">
        <v>147</v>
      </c>
      <c r="K642" t="s">
        <v>511</v>
      </c>
      <c r="L642">
        <v>17</v>
      </c>
      <c r="M642">
        <f t="shared" si="273"/>
        <v>0.17</v>
      </c>
      <c r="O642">
        <v>6</v>
      </c>
      <c r="P642">
        <v>0</v>
      </c>
      <c r="Q642">
        <f t="shared" si="281"/>
        <v>6</v>
      </c>
      <c r="R642">
        <v>40</v>
      </c>
      <c r="S642">
        <v>55</v>
      </c>
      <c r="T642" t="s">
        <v>772</v>
      </c>
    </row>
    <row r="643" spans="1:20" x14ac:dyDescent="0.35">
      <c r="A643" t="s">
        <v>779</v>
      </c>
      <c r="B643" t="s">
        <v>53</v>
      </c>
      <c r="C643" t="s">
        <v>62</v>
      </c>
      <c r="D643" t="s">
        <v>109</v>
      </c>
      <c r="E643" t="s">
        <v>500</v>
      </c>
      <c r="F643" t="s">
        <v>513</v>
      </c>
      <c r="G643" t="str">
        <f t="shared" si="280"/>
        <v>Abudefduf_saxatilis</v>
      </c>
      <c r="H643" t="str">
        <f t="shared" si="271"/>
        <v>Abudefduf_saxatilis</v>
      </c>
      <c r="I643" t="str">
        <f t="shared" si="277"/>
        <v>Prim_prod</v>
      </c>
      <c r="J643" t="s">
        <v>164</v>
      </c>
      <c r="K643" t="s">
        <v>512</v>
      </c>
      <c r="L643">
        <v>100</v>
      </c>
      <c r="M643">
        <f t="shared" si="273"/>
        <v>1</v>
      </c>
      <c r="O643">
        <v>1</v>
      </c>
      <c r="P643">
        <v>0</v>
      </c>
      <c r="Q643">
        <f t="shared" si="281"/>
        <v>1</v>
      </c>
      <c r="R643">
        <v>88</v>
      </c>
      <c r="S643">
        <v>88</v>
      </c>
      <c r="T643" t="s">
        <v>772</v>
      </c>
    </row>
    <row r="644" spans="1:20" x14ac:dyDescent="0.35">
      <c r="A644" t="s">
        <v>779</v>
      </c>
      <c r="B644" t="s">
        <v>53</v>
      </c>
      <c r="C644" t="s">
        <v>62</v>
      </c>
      <c r="D644" t="s">
        <v>109</v>
      </c>
      <c r="E644" t="s">
        <v>500</v>
      </c>
      <c r="F644" t="s">
        <v>513</v>
      </c>
      <c r="G644" t="str">
        <f t="shared" ref="G644:G648" si="282">E644&amp;"_"&amp;F644</f>
        <v>Abudefduf_saxatilis</v>
      </c>
      <c r="H644" t="str">
        <f t="shared" si="271"/>
        <v>Abudefduf_saxatilis</v>
      </c>
      <c r="I644" t="str">
        <f t="shared" si="277"/>
        <v>Crustacea</v>
      </c>
      <c r="J644" t="s">
        <v>42</v>
      </c>
      <c r="K644" t="s">
        <v>215</v>
      </c>
      <c r="L644">
        <v>100</v>
      </c>
      <c r="M644">
        <f t="shared" si="273"/>
        <v>1</v>
      </c>
      <c r="O644">
        <v>1</v>
      </c>
      <c r="P644">
        <v>0</v>
      </c>
      <c r="Q644">
        <f t="shared" ref="Q644:Q648" si="283">O644-P644</f>
        <v>1</v>
      </c>
      <c r="R644">
        <v>88</v>
      </c>
      <c r="S644">
        <v>88</v>
      </c>
      <c r="T644" t="s">
        <v>772</v>
      </c>
    </row>
    <row r="645" spans="1:20" x14ac:dyDescent="0.35">
      <c r="A645" t="s">
        <v>779</v>
      </c>
      <c r="B645" t="s">
        <v>53</v>
      </c>
      <c r="C645" t="s">
        <v>62</v>
      </c>
      <c r="D645" t="s">
        <v>109</v>
      </c>
      <c r="E645" t="s">
        <v>500</v>
      </c>
      <c r="F645" t="s">
        <v>513</v>
      </c>
      <c r="G645" t="str">
        <f t="shared" si="282"/>
        <v>Abudefduf_saxatilis</v>
      </c>
      <c r="H645" t="str">
        <f t="shared" si="271"/>
        <v>Abudefduf_saxatilis</v>
      </c>
      <c r="I645" t="str">
        <f t="shared" si="277"/>
        <v>Crustacea</v>
      </c>
      <c r="J645" t="s">
        <v>155</v>
      </c>
      <c r="K645" t="s">
        <v>155</v>
      </c>
      <c r="L645">
        <v>100</v>
      </c>
      <c r="M645">
        <f t="shared" si="273"/>
        <v>1</v>
      </c>
      <c r="O645">
        <v>1</v>
      </c>
      <c r="P645">
        <v>0</v>
      </c>
      <c r="Q645">
        <f t="shared" si="283"/>
        <v>1</v>
      </c>
      <c r="R645">
        <v>88</v>
      </c>
      <c r="S645">
        <v>88</v>
      </c>
      <c r="T645" t="s">
        <v>772</v>
      </c>
    </row>
    <row r="646" spans="1:20" x14ac:dyDescent="0.35">
      <c r="A646" t="s">
        <v>779</v>
      </c>
      <c r="B646" t="s">
        <v>53</v>
      </c>
      <c r="C646" t="s">
        <v>62</v>
      </c>
      <c r="D646" t="s">
        <v>109</v>
      </c>
      <c r="E646" t="s">
        <v>500</v>
      </c>
      <c r="F646" t="s">
        <v>513</v>
      </c>
      <c r="G646" t="str">
        <f t="shared" si="282"/>
        <v>Abudefduf_saxatilis</v>
      </c>
      <c r="H646" t="str">
        <f t="shared" si="271"/>
        <v>Abudefduf_saxatilis</v>
      </c>
      <c r="I646" t="str">
        <f t="shared" si="277"/>
        <v>Crustacea</v>
      </c>
      <c r="J646" t="s">
        <v>193</v>
      </c>
      <c r="K646" t="s">
        <v>193</v>
      </c>
      <c r="L646">
        <v>100</v>
      </c>
      <c r="M646">
        <f t="shared" si="273"/>
        <v>1</v>
      </c>
      <c r="O646">
        <v>1</v>
      </c>
      <c r="P646">
        <v>0</v>
      </c>
      <c r="Q646">
        <f t="shared" si="283"/>
        <v>1</v>
      </c>
      <c r="R646">
        <v>88</v>
      </c>
      <c r="S646">
        <v>88</v>
      </c>
      <c r="T646" t="s">
        <v>772</v>
      </c>
    </row>
    <row r="647" spans="1:20" x14ac:dyDescent="0.35">
      <c r="A647" t="s">
        <v>779</v>
      </c>
      <c r="B647" t="s">
        <v>53</v>
      </c>
      <c r="C647" t="s">
        <v>62</v>
      </c>
      <c r="D647" t="s">
        <v>109</v>
      </c>
      <c r="E647" t="s">
        <v>500</v>
      </c>
      <c r="F647" t="s">
        <v>513</v>
      </c>
      <c r="G647" t="str">
        <f t="shared" si="282"/>
        <v>Abudefduf_saxatilis</v>
      </c>
      <c r="H647" t="str">
        <f t="shared" si="271"/>
        <v>Abudefduf_saxatilis</v>
      </c>
      <c r="I647" t="str">
        <f t="shared" si="277"/>
        <v>Crustacea</v>
      </c>
      <c r="J647" t="s">
        <v>47</v>
      </c>
      <c r="K647" t="s">
        <v>47</v>
      </c>
      <c r="L647">
        <v>100</v>
      </c>
      <c r="M647">
        <f t="shared" si="273"/>
        <v>1</v>
      </c>
      <c r="O647">
        <v>1</v>
      </c>
      <c r="P647">
        <v>0</v>
      </c>
      <c r="Q647">
        <f t="shared" si="283"/>
        <v>1</v>
      </c>
      <c r="R647">
        <v>88</v>
      </c>
      <c r="S647">
        <v>88</v>
      </c>
      <c r="T647" t="s">
        <v>772</v>
      </c>
    </row>
    <row r="648" spans="1:20" x14ac:dyDescent="0.35">
      <c r="A648" t="s">
        <v>779</v>
      </c>
      <c r="B648" t="s">
        <v>53</v>
      </c>
      <c r="C648" t="s">
        <v>62</v>
      </c>
      <c r="D648" t="s">
        <v>109</v>
      </c>
      <c r="E648" t="s">
        <v>500</v>
      </c>
      <c r="F648" t="s">
        <v>514</v>
      </c>
      <c r="G648" t="str">
        <f t="shared" si="282"/>
        <v>Abudefduf_dicki</v>
      </c>
      <c r="H648" t="s">
        <v>515</v>
      </c>
      <c r="I648" t="str">
        <f t="shared" si="277"/>
        <v>Prim_prod</v>
      </c>
      <c r="J648" t="s">
        <v>164</v>
      </c>
      <c r="K648" t="s">
        <v>516</v>
      </c>
      <c r="L648">
        <v>55</v>
      </c>
      <c r="M648">
        <f t="shared" si="273"/>
        <v>0.55000000000000004</v>
      </c>
      <c r="O648">
        <v>10</v>
      </c>
      <c r="P648">
        <v>1</v>
      </c>
      <c r="Q648">
        <f t="shared" si="283"/>
        <v>9</v>
      </c>
      <c r="R648">
        <v>60</v>
      </c>
      <c r="S648">
        <v>72</v>
      </c>
      <c r="T648" t="s">
        <v>772</v>
      </c>
    </row>
    <row r="649" spans="1:20" x14ac:dyDescent="0.35">
      <c r="A649" t="s">
        <v>779</v>
      </c>
      <c r="B649" t="s">
        <v>53</v>
      </c>
      <c r="C649" t="s">
        <v>62</v>
      </c>
      <c r="D649" t="s">
        <v>109</v>
      </c>
      <c r="E649" t="s">
        <v>500</v>
      </c>
      <c r="F649" t="s">
        <v>514</v>
      </c>
      <c r="G649" t="str">
        <f t="shared" ref="G649:G652" si="284">E649&amp;"_"&amp;F649</f>
        <v>Abudefduf_dicki</v>
      </c>
      <c r="H649" t="s">
        <v>515</v>
      </c>
      <c r="I649" t="str">
        <f t="shared" si="277"/>
        <v>Prim_prod</v>
      </c>
      <c r="J649" t="s">
        <v>164</v>
      </c>
      <c r="K649" t="s">
        <v>517</v>
      </c>
      <c r="L649">
        <v>55</v>
      </c>
      <c r="M649">
        <f t="shared" si="273"/>
        <v>0.55000000000000004</v>
      </c>
      <c r="O649">
        <v>10</v>
      </c>
      <c r="P649">
        <v>1</v>
      </c>
      <c r="Q649">
        <f t="shared" ref="Q649:Q652" si="285">O649-P649</f>
        <v>9</v>
      </c>
      <c r="R649">
        <v>60</v>
      </c>
      <c r="S649">
        <v>72</v>
      </c>
      <c r="T649" t="s">
        <v>772</v>
      </c>
    </row>
    <row r="650" spans="1:20" x14ac:dyDescent="0.35">
      <c r="A650" t="s">
        <v>779</v>
      </c>
      <c r="B650" t="s">
        <v>53</v>
      </c>
      <c r="C650" t="s">
        <v>62</v>
      </c>
      <c r="D650" t="s">
        <v>109</v>
      </c>
      <c r="E650" t="s">
        <v>500</v>
      </c>
      <c r="F650" t="s">
        <v>514</v>
      </c>
      <c r="G650" t="str">
        <f t="shared" si="284"/>
        <v>Abudefduf_dicki</v>
      </c>
      <c r="H650" t="s">
        <v>515</v>
      </c>
      <c r="I650" t="str">
        <f t="shared" si="277"/>
        <v>Teleostei</v>
      </c>
      <c r="J650" t="s">
        <v>271</v>
      </c>
      <c r="K650" t="s">
        <v>71</v>
      </c>
      <c r="L650">
        <v>22</v>
      </c>
      <c r="M650">
        <f t="shared" si="273"/>
        <v>0.22</v>
      </c>
      <c r="O650">
        <v>10</v>
      </c>
      <c r="P650">
        <v>1</v>
      </c>
      <c r="Q650">
        <f t="shared" si="285"/>
        <v>9</v>
      </c>
      <c r="R650">
        <v>60</v>
      </c>
      <c r="S650">
        <v>72</v>
      </c>
      <c r="T650" t="s">
        <v>772</v>
      </c>
    </row>
    <row r="651" spans="1:20" x14ac:dyDescent="0.35">
      <c r="A651" t="s">
        <v>779</v>
      </c>
      <c r="B651" t="s">
        <v>53</v>
      </c>
      <c r="C651" t="s">
        <v>62</v>
      </c>
      <c r="D651" t="s">
        <v>109</v>
      </c>
      <c r="E651" t="s">
        <v>500</v>
      </c>
      <c r="F651" t="s">
        <v>514</v>
      </c>
      <c r="G651" t="str">
        <f t="shared" si="284"/>
        <v>Abudefduf_dicki</v>
      </c>
      <c r="H651" t="s">
        <v>515</v>
      </c>
      <c r="I651" t="str">
        <f t="shared" si="277"/>
        <v>Other</v>
      </c>
      <c r="J651" t="s">
        <v>224</v>
      </c>
      <c r="K651" t="s">
        <v>506</v>
      </c>
      <c r="L651">
        <v>22</v>
      </c>
      <c r="M651">
        <f t="shared" si="273"/>
        <v>0.22</v>
      </c>
      <c r="O651">
        <v>10</v>
      </c>
      <c r="P651">
        <v>1</v>
      </c>
      <c r="Q651">
        <f t="shared" si="285"/>
        <v>9</v>
      </c>
      <c r="R651">
        <v>60</v>
      </c>
      <c r="S651">
        <v>72</v>
      </c>
      <c r="T651" t="s">
        <v>772</v>
      </c>
    </row>
    <row r="652" spans="1:20" x14ac:dyDescent="0.35">
      <c r="A652" t="s">
        <v>779</v>
      </c>
      <c r="B652" t="s">
        <v>93</v>
      </c>
      <c r="C652" t="s">
        <v>62</v>
      </c>
      <c r="D652" t="s">
        <v>109</v>
      </c>
      <c r="E652" t="s">
        <v>500</v>
      </c>
      <c r="F652" t="s">
        <v>518</v>
      </c>
      <c r="G652" t="str">
        <f t="shared" si="284"/>
        <v>Abudefduf_biocellatus</v>
      </c>
      <c r="H652" t="s">
        <v>519</v>
      </c>
      <c r="I652" t="str">
        <f t="shared" si="277"/>
        <v>Prim_prod</v>
      </c>
      <c r="J652" t="s">
        <v>164</v>
      </c>
      <c r="K652" t="s">
        <v>520</v>
      </c>
      <c r="L652">
        <v>33</v>
      </c>
      <c r="M652">
        <f t="shared" si="273"/>
        <v>0.33</v>
      </c>
      <c r="N652" t="s">
        <v>521</v>
      </c>
      <c r="O652">
        <v>22</v>
      </c>
      <c r="P652">
        <v>0</v>
      </c>
      <c r="Q652">
        <f t="shared" si="285"/>
        <v>22</v>
      </c>
      <c r="R652">
        <v>47</v>
      </c>
      <c r="S652">
        <v>68</v>
      </c>
      <c r="T652" t="s">
        <v>772</v>
      </c>
    </row>
    <row r="653" spans="1:20" x14ac:dyDescent="0.35">
      <c r="A653" t="s">
        <v>779</v>
      </c>
      <c r="B653" t="s">
        <v>93</v>
      </c>
      <c r="C653" t="s">
        <v>62</v>
      </c>
      <c r="D653" t="s">
        <v>109</v>
      </c>
      <c r="E653" t="s">
        <v>500</v>
      </c>
      <c r="F653" t="s">
        <v>518</v>
      </c>
      <c r="G653" t="str">
        <f t="shared" ref="G653:G661" si="286">E653&amp;"_"&amp;F653</f>
        <v>Abudefduf_biocellatus</v>
      </c>
      <c r="H653" t="s">
        <v>519</v>
      </c>
      <c r="I653" t="str">
        <f t="shared" si="277"/>
        <v>Prim_prod</v>
      </c>
      <c r="J653" t="s">
        <v>164</v>
      </c>
      <c r="K653" t="s">
        <v>463</v>
      </c>
      <c r="L653">
        <v>33</v>
      </c>
      <c r="M653">
        <f t="shared" si="273"/>
        <v>0.33</v>
      </c>
      <c r="N653" t="s">
        <v>521</v>
      </c>
      <c r="O653">
        <v>22</v>
      </c>
      <c r="P653">
        <v>0</v>
      </c>
      <c r="Q653">
        <f t="shared" ref="Q653:Q661" si="287">O653-P653</f>
        <v>22</v>
      </c>
      <c r="R653">
        <v>47</v>
      </c>
      <c r="S653">
        <v>68</v>
      </c>
      <c r="T653" t="s">
        <v>772</v>
      </c>
    </row>
    <row r="654" spans="1:20" x14ac:dyDescent="0.35">
      <c r="A654" t="s">
        <v>779</v>
      </c>
      <c r="B654" t="s">
        <v>93</v>
      </c>
      <c r="C654" t="s">
        <v>62</v>
      </c>
      <c r="D654" t="s">
        <v>109</v>
      </c>
      <c r="E654" t="s">
        <v>500</v>
      </c>
      <c r="F654" t="s">
        <v>518</v>
      </c>
      <c r="G654" t="str">
        <f t="shared" si="286"/>
        <v>Abudefduf_biocellatus</v>
      </c>
      <c r="H654" t="s">
        <v>519</v>
      </c>
      <c r="I654" t="str">
        <f t="shared" si="277"/>
        <v>Prim_prod</v>
      </c>
      <c r="J654" t="s">
        <v>164</v>
      </c>
      <c r="K654" t="s">
        <v>774</v>
      </c>
      <c r="L654">
        <v>28</v>
      </c>
      <c r="M654">
        <f t="shared" si="273"/>
        <v>0.28000000000000003</v>
      </c>
      <c r="N654" t="s">
        <v>521</v>
      </c>
      <c r="O654">
        <v>22</v>
      </c>
      <c r="P654">
        <v>0</v>
      </c>
      <c r="Q654">
        <f t="shared" si="287"/>
        <v>22</v>
      </c>
      <c r="R654">
        <v>47</v>
      </c>
      <c r="S654">
        <v>68</v>
      </c>
      <c r="T654" t="s">
        <v>772</v>
      </c>
    </row>
    <row r="655" spans="1:20" x14ac:dyDescent="0.35">
      <c r="A655" t="s">
        <v>779</v>
      </c>
      <c r="B655" t="s">
        <v>93</v>
      </c>
      <c r="C655" t="s">
        <v>62</v>
      </c>
      <c r="D655" t="s">
        <v>109</v>
      </c>
      <c r="E655" t="s">
        <v>500</v>
      </c>
      <c r="F655" t="s">
        <v>518</v>
      </c>
      <c r="G655" t="str">
        <f t="shared" si="286"/>
        <v>Abudefduf_biocellatus</v>
      </c>
      <c r="H655" t="s">
        <v>519</v>
      </c>
      <c r="I655" t="str">
        <f t="shared" si="277"/>
        <v>Crustacea</v>
      </c>
      <c r="J655" t="s">
        <v>193</v>
      </c>
      <c r="K655" t="s">
        <v>193</v>
      </c>
      <c r="L655">
        <v>9</v>
      </c>
      <c r="M655">
        <f t="shared" si="273"/>
        <v>0.09</v>
      </c>
      <c r="N655" t="s">
        <v>521</v>
      </c>
      <c r="O655">
        <v>22</v>
      </c>
      <c r="P655">
        <v>0</v>
      </c>
      <c r="Q655">
        <f t="shared" si="287"/>
        <v>22</v>
      </c>
      <c r="R655">
        <v>47</v>
      </c>
      <c r="S655">
        <v>68</v>
      </c>
      <c r="T655" t="s">
        <v>772</v>
      </c>
    </row>
    <row r="656" spans="1:20" x14ac:dyDescent="0.35">
      <c r="A656" t="s">
        <v>779</v>
      </c>
      <c r="B656" t="s">
        <v>93</v>
      </c>
      <c r="C656" t="s">
        <v>62</v>
      </c>
      <c r="D656" t="s">
        <v>109</v>
      </c>
      <c r="E656" t="s">
        <v>500</v>
      </c>
      <c r="F656" t="s">
        <v>518</v>
      </c>
      <c r="G656" t="str">
        <f t="shared" si="286"/>
        <v>Abudefduf_biocellatus</v>
      </c>
      <c r="H656" t="s">
        <v>519</v>
      </c>
      <c r="I656" t="str">
        <f t="shared" si="277"/>
        <v>Crustacea</v>
      </c>
      <c r="J656" t="s">
        <v>42</v>
      </c>
      <c r="K656" t="s">
        <v>394</v>
      </c>
      <c r="L656">
        <v>4</v>
      </c>
      <c r="M656">
        <f t="shared" si="273"/>
        <v>0.04</v>
      </c>
      <c r="N656" t="s">
        <v>521</v>
      </c>
      <c r="O656">
        <v>22</v>
      </c>
      <c r="P656">
        <v>0</v>
      </c>
      <c r="Q656">
        <f t="shared" si="287"/>
        <v>22</v>
      </c>
      <c r="R656">
        <v>47</v>
      </c>
      <c r="S656">
        <v>68</v>
      </c>
      <c r="T656" t="s">
        <v>772</v>
      </c>
    </row>
    <row r="657" spans="1:20" x14ac:dyDescent="0.35">
      <c r="A657" t="s">
        <v>779</v>
      </c>
      <c r="B657" t="s">
        <v>93</v>
      </c>
      <c r="C657" t="s">
        <v>62</v>
      </c>
      <c r="D657" t="s">
        <v>109</v>
      </c>
      <c r="E657" t="s">
        <v>500</v>
      </c>
      <c r="F657" t="s">
        <v>518</v>
      </c>
      <c r="G657" t="str">
        <f t="shared" si="286"/>
        <v>Abudefduf_biocellatus</v>
      </c>
      <c r="H657" t="s">
        <v>519</v>
      </c>
      <c r="I657" t="str">
        <f t="shared" si="277"/>
        <v>Teleostei</v>
      </c>
      <c r="J657" t="s">
        <v>34</v>
      </c>
      <c r="K657" t="s">
        <v>71</v>
      </c>
      <c r="L657">
        <v>9</v>
      </c>
      <c r="M657">
        <f t="shared" si="273"/>
        <v>0.09</v>
      </c>
      <c r="N657" t="s">
        <v>521</v>
      </c>
      <c r="O657">
        <v>22</v>
      </c>
      <c r="P657">
        <v>0</v>
      </c>
      <c r="Q657">
        <f t="shared" si="287"/>
        <v>22</v>
      </c>
      <c r="R657">
        <v>47</v>
      </c>
      <c r="S657">
        <v>68</v>
      </c>
      <c r="T657" t="s">
        <v>772</v>
      </c>
    </row>
    <row r="658" spans="1:20" x14ac:dyDescent="0.35">
      <c r="A658" t="s">
        <v>779</v>
      </c>
      <c r="B658" t="s">
        <v>93</v>
      </c>
      <c r="C658" t="s">
        <v>62</v>
      </c>
      <c r="D658" t="s">
        <v>109</v>
      </c>
      <c r="E658" t="s">
        <v>500</v>
      </c>
      <c r="F658" t="s">
        <v>518</v>
      </c>
      <c r="G658" t="str">
        <f t="shared" si="286"/>
        <v>Abudefduf_biocellatus</v>
      </c>
      <c r="H658" t="s">
        <v>519</v>
      </c>
      <c r="I658" t="str">
        <f t="shared" si="277"/>
        <v>Teleostei</v>
      </c>
      <c r="J658" t="s">
        <v>34</v>
      </c>
      <c r="K658" t="s">
        <v>122</v>
      </c>
      <c r="L658">
        <v>4</v>
      </c>
      <c r="M658">
        <f t="shared" si="273"/>
        <v>0.04</v>
      </c>
      <c r="N658" t="s">
        <v>521</v>
      </c>
      <c r="O658">
        <v>22</v>
      </c>
      <c r="P658">
        <v>0</v>
      </c>
      <c r="Q658">
        <f t="shared" si="287"/>
        <v>22</v>
      </c>
      <c r="R658">
        <v>47</v>
      </c>
      <c r="S658">
        <v>68</v>
      </c>
      <c r="T658" t="s">
        <v>772</v>
      </c>
    </row>
    <row r="659" spans="1:20" x14ac:dyDescent="0.35">
      <c r="A659" t="s">
        <v>779</v>
      </c>
      <c r="B659" t="s">
        <v>93</v>
      </c>
      <c r="C659" t="s">
        <v>62</v>
      </c>
      <c r="D659" t="s">
        <v>109</v>
      </c>
      <c r="E659" t="s">
        <v>500</v>
      </c>
      <c r="F659" t="s">
        <v>518</v>
      </c>
      <c r="G659" t="str">
        <f t="shared" si="286"/>
        <v>Abudefduf_biocellatus</v>
      </c>
      <c r="H659" t="s">
        <v>519</v>
      </c>
      <c r="I659" t="str">
        <f t="shared" si="277"/>
        <v>Annelida</v>
      </c>
      <c r="J659" t="s">
        <v>49</v>
      </c>
      <c r="K659" t="s">
        <v>49</v>
      </c>
      <c r="L659">
        <v>9</v>
      </c>
      <c r="M659">
        <f t="shared" si="273"/>
        <v>0.09</v>
      </c>
      <c r="N659" t="s">
        <v>521</v>
      </c>
      <c r="O659">
        <v>22</v>
      </c>
      <c r="P659">
        <v>0</v>
      </c>
      <c r="Q659">
        <f t="shared" si="287"/>
        <v>22</v>
      </c>
      <c r="R659">
        <v>47</v>
      </c>
      <c r="S659">
        <v>68</v>
      </c>
      <c r="T659" t="s">
        <v>772</v>
      </c>
    </row>
    <row r="660" spans="1:20" x14ac:dyDescent="0.35">
      <c r="A660" t="s">
        <v>779</v>
      </c>
      <c r="B660" t="s">
        <v>93</v>
      </c>
      <c r="C660" t="s">
        <v>62</v>
      </c>
      <c r="D660" t="s">
        <v>109</v>
      </c>
      <c r="E660" t="s">
        <v>500</v>
      </c>
      <c r="F660" t="s">
        <v>518</v>
      </c>
      <c r="G660" t="str">
        <f t="shared" si="286"/>
        <v>Abudefduf_biocellatus</v>
      </c>
      <c r="H660" t="s">
        <v>519</v>
      </c>
      <c r="I660" t="str">
        <f t="shared" si="277"/>
        <v>Protozoa</v>
      </c>
      <c r="J660" t="s">
        <v>61</v>
      </c>
      <c r="K660" t="s">
        <v>60</v>
      </c>
      <c r="L660">
        <v>4</v>
      </c>
      <c r="M660">
        <f t="shared" si="273"/>
        <v>0.04</v>
      </c>
      <c r="N660" t="s">
        <v>521</v>
      </c>
      <c r="O660">
        <v>22</v>
      </c>
      <c r="P660">
        <v>0</v>
      </c>
      <c r="Q660">
        <f t="shared" si="287"/>
        <v>22</v>
      </c>
      <c r="R660">
        <v>47</v>
      </c>
      <c r="S660">
        <v>68</v>
      </c>
      <c r="T660" t="s">
        <v>772</v>
      </c>
    </row>
    <row r="661" spans="1:20" x14ac:dyDescent="0.35">
      <c r="A661" t="s">
        <v>779</v>
      </c>
      <c r="B661" t="s">
        <v>99</v>
      </c>
      <c r="C661" t="s">
        <v>62</v>
      </c>
      <c r="D661" t="s">
        <v>109</v>
      </c>
      <c r="E661" t="s">
        <v>500</v>
      </c>
      <c r="F661" t="s">
        <v>522</v>
      </c>
      <c r="G661" t="str">
        <f t="shared" si="286"/>
        <v>Abudefduf_amabilis</v>
      </c>
      <c r="H661" t="str">
        <f>G661</f>
        <v>Abudefduf_amabilis</v>
      </c>
      <c r="I661" t="str">
        <f t="shared" si="277"/>
        <v>Prim_prod</v>
      </c>
      <c r="J661" t="s">
        <v>164</v>
      </c>
      <c r="K661" t="s">
        <v>442</v>
      </c>
      <c r="L661">
        <v>38</v>
      </c>
      <c r="M661">
        <f t="shared" si="273"/>
        <v>0.38</v>
      </c>
      <c r="O661">
        <v>18</v>
      </c>
      <c r="P661">
        <v>0</v>
      </c>
      <c r="Q661">
        <f t="shared" si="287"/>
        <v>18</v>
      </c>
      <c r="R661" t="s">
        <v>22</v>
      </c>
      <c r="S661" t="s">
        <v>22</v>
      </c>
      <c r="T661" t="s">
        <v>772</v>
      </c>
    </row>
    <row r="662" spans="1:20" x14ac:dyDescent="0.35">
      <c r="A662" t="s">
        <v>779</v>
      </c>
      <c r="B662" t="s">
        <v>99</v>
      </c>
      <c r="C662" t="s">
        <v>62</v>
      </c>
      <c r="D662" t="s">
        <v>109</v>
      </c>
      <c r="E662" t="s">
        <v>500</v>
      </c>
      <c r="F662" t="s">
        <v>522</v>
      </c>
      <c r="G662" t="str">
        <f t="shared" ref="G662:G668" si="288">E662&amp;"_"&amp;F662</f>
        <v>Abudefduf_amabilis</v>
      </c>
      <c r="H662" t="str">
        <f t="shared" ref="H662:H667" si="289">G662</f>
        <v>Abudefduf_amabilis</v>
      </c>
      <c r="I662" t="str">
        <f t="shared" si="277"/>
        <v>Prim_prod</v>
      </c>
      <c r="J662" t="s">
        <v>164</v>
      </c>
      <c r="K662" t="s">
        <v>520</v>
      </c>
      <c r="L662">
        <v>33</v>
      </c>
      <c r="M662">
        <f t="shared" si="273"/>
        <v>0.33</v>
      </c>
      <c r="O662">
        <v>18</v>
      </c>
      <c r="P662">
        <v>0</v>
      </c>
      <c r="Q662">
        <f t="shared" ref="Q662:Q668" si="290">O662-P662</f>
        <v>18</v>
      </c>
      <c r="R662" t="s">
        <v>22</v>
      </c>
      <c r="S662" t="s">
        <v>22</v>
      </c>
      <c r="T662" t="s">
        <v>772</v>
      </c>
    </row>
    <row r="663" spans="1:20" x14ac:dyDescent="0.35">
      <c r="A663" t="s">
        <v>779</v>
      </c>
      <c r="B663" t="s">
        <v>99</v>
      </c>
      <c r="C663" t="s">
        <v>62</v>
      </c>
      <c r="D663" t="s">
        <v>109</v>
      </c>
      <c r="E663" t="s">
        <v>500</v>
      </c>
      <c r="F663" t="s">
        <v>522</v>
      </c>
      <c r="G663" t="str">
        <f t="shared" si="288"/>
        <v>Abudefduf_amabilis</v>
      </c>
      <c r="H663" t="str">
        <f t="shared" si="289"/>
        <v>Abudefduf_amabilis</v>
      </c>
      <c r="I663" t="str">
        <f t="shared" si="277"/>
        <v>Prim_prod</v>
      </c>
      <c r="J663" t="s">
        <v>164</v>
      </c>
      <c r="K663" t="s">
        <v>470</v>
      </c>
      <c r="L663">
        <v>22</v>
      </c>
      <c r="M663">
        <f t="shared" si="273"/>
        <v>0.22</v>
      </c>
      <c r="O663">
        <v>18</v>
      </c>
      <c r="P663">
        <v>0</v>
      </c>
      <c r="Q663">
        <f t="shared" si="290"/>
        <v>18</v>
      </c>
      <c r="R663" t="s">
        <v>22</v>
      </c>
      <c r="S663" t="s">
        <v>22</v>
      </c>
      <c r="T663" t="s">
        <v>772</v>
      </c>
    </row>
    <row r="664" spans="1:20" x14ac:dyDescent="0.35">
      <c r="A664" t="s">
        <v>779</v>
      </c>
      <c r="B664" t="s">
        <v>99</v>
      </c>
      <c r="C664" t="s">
        <v>62</v>
      </c>
      <c r="D664" t="s">
        <v>109</v>
      </c>
      <c r="E664" t="s">
        <v>500</v>
      </c>
      <c r="F664" t="s">
        <v>522</v>
      </c>
      <c r="G664" t="str">
        <f t="shared" si="288"/>
        <v>Abudefduf_amabilis</v>
      </c>
      <c r="H664" t="str">
        <f t="shared" si="289"/>
        <v>Abudefduf_amabilis</v>
      </c>
      <c r="I664" t="s">
        <v>164</v>
      </c>
      <c r="J664" t="s">
        <v>164</v>
      </c>
      <c r="K664" t="s">
        <v>464</v>
      </c>
      <c r="L664">
        <v>5</v>
      </c>
      <c r="M664">
        <f t="shared" si="273"/>
        <v>0.05</v>
      </c>
      <c r="O664">
        <v>18</v>
      </c>
      <c r="P664">
        <v>0</v>
      </c>
      <c r="Q664">
        <f t="shared" si="290"/>
        <v>18</v>
      </c>
      <c r="R664" t="s">
        <v>22</v>
      </c>
      <c r="S664" t="s">
        <v>22</v>
      </c>
      <c r="T664" t="s">
        <v>772</v>
      </c>
    </row>
    <row r="665" spans="1:20" x14ac:dyDescent="0.35">
      <c r="A665" t="s">
        <v>779</v>
      </c>
      <c r="B665" t="s">
        <v>99</v>
      </c>
      <c r="C665" t="s">
        <v>62</v>
      </c>
      <c r="D665" t="s">
        <v>109</v>
      </c>
      <c r="E665" t="s">
        <v>500</v>
      </c>
      <c r="F665" t="s">
        <v>522</v>
      </c>
      <c r="G665" t="str">
        <f t="shared" si="288"/>
        <v>Abudefduf_amabilis</v>
      </c>
      <c r="H665" t="str">
        <f t="shared" si="289"/>
        <v>Abudefduf_amabilis</v>
      </c>
      <c r="I665" t="str">
        <f t="shared" si="277"/>
        <v>Protozoa</v>
      </c>
      <c r="J665" t="s">
        <v>61</v>
      </c>
      <c r="K665" t="s">
        <v>60</v>
      </c>
      <c r="L665">
        <v>16</v>
      </c>
      <c r="M665">
        <f t="shared" si="273"/>
        <v>0.16</v>
      </c>
      <c r="O665">
        <v>18</v>
      </c>
      <c r="P665">
        <v>0</v>
      </c>
      <c r="Q665">
        <f t="shared" si="290"/>
        <v>18</v>
      </c>
      <c r="R665" t="s">
        <v>22</v>
      </c>
      <c r="S665" t="s">
        <v>22</v>
      </c>
      <c r="T665" t="s">
        <v>772</v>
      </c>
    </row>
    <row r="666" spans="1:20" x14ac:dyDescent="0.35">
      <c r="A666" t="s">
        <v>779</v>
      </c>
      <c r="B666" t="s">
        <v>99</v>
      </c>
      <c r="C666" t="s">
        <v>62</v>
      </c>
      <c r="D666" t="s">
        <v>109</v>
      </c>
      <c r="E666" t="s">
        <v>500</v>
      </c>
      <c r="F666" t="s">
        <v>522</v>
      </c>
      <c r="G666" t="str">
        <f t="shared" si="288"/>
        <v>Abudefduf_amabilis</v>
      </c>
      <c r="H666" t="str">
        <f t="shared" si="289"/>
        <v>Abudefduf_amabilis</v>
      </c>
      <c r="I666" t="str">
        <f t="shared" si="277"/>
        <v>Teleostei</v>
      </c>
      <c r="J666" t="s">
        <v>34</v>
      </c>
      <c r="K666" t="s">
        <v>71</v>
      </c>
      <c r="L666">
        <v>5</v>
      </c>
      <c r="M666">
        <f t="shared" si="273"/>
        <v>0.05</v>
      </c>
      <c r="O666">
        <v>18</v>
      </c>
      <c r="P666">
        <v>0</v>
      </c>
      <c r="Q666">
        <f t="shared" si="290"/>
        <v>18</v>
      </c>
      <c r="R666" t="s">
        <v>22</v>
      </c>
      <c r="S666" t="s">
        <v>22</v>
      </c>
      <c r="T666" t="s">
        <v>772</v>
      </c>
    </row>
    <row r="667" spans="1:20" x14ac:dyDescent="0.35">
      <c r="A667" t="s">
        <v>779</v>
      </c>
      <c r="B667" t="s">
        <v>99</v>
      </c>
      <c r="C667" t="s">
        <v>62</v>
      </c>
      <c r="D667" t="s">
        <v>109</v>
      </c>
      <c r="E667" t="s">
        <v>500</v>
      </c>
      <c r="F667" t="s">
        <v>522</v>
      </c>
      <c r="G667" t="str">
        <f t="shared" si="288"/>
        <v>Abudefduf_amabilis</v>
      </c>
      <c r="H667" t="str">
        <f t="shared" si="289"/>
        <v>Abudefduf_amabilis</v>
      </c>
      <c r="I667" t="str">
        <f t="shared" si="277"/>
        <v>Annelida</v>
      </c>
      <c r="J667" t="s">
        <v>49</v>
      </c>
      <c r="K667" t="s">
        <v>49</v>
      </c>
      <c r="L667">
        <v>5</v>
      </c>
      <c r="M667">
        <f t="shared" si="273"/>
        <v>0.05</v>
      </c>
      <c r="O667">
        <v>18</v>
      </c>
      <c r="P667">
        <v>0</v>
      </c>
      <c r="Q667">
        <f t="shared" si="290"/>
        <v>18</v>
      </c>
      <c r="R667" t="s">
        <v>22</v>
      </c>
      <c r="S667" t="s">
        <v>22</v>
      </c>
      <c r="T667" t="s">
        <v>772</v>
      </c>
    </row>
    <row r="668" spans="1:20" x14ac:dyDescent="0.35">
      <c r="A668" t="s">
        <v>779</v>
      </c>
      <c r="B668" t="s">
        <v>99</v>
      </c>
      <c r="C668" t="s">
        <v>62</v>
      </c>
      <c r="D668" t="s">
        <v>109</v>
      </c>
      <c r="E668" t="s">
        <v>500</v>
      </c>
      <c r="F668" t="s">
        <v>523</v>
      </c>
      <c r="G668" t="str">
        <f t="shared" si="288"/>
        <v>Abudefduf_glaucus</v>
      </c>
      <c r="H668" t="s">
        <v>524</v>
      </c>
      <c r="I668" t="str">
        <f t="shared" si="277"/>
        <v>Prim_prod</v>
      </c>
      <c r="J668" t="s">
        <v>164</v>
      </c>
      <c r="K668" t="s">
        <v>470</v>
      </c>
      <c r="L668">
        <v>78</v>
      </c>
      <c r="M668">
        <f t="shared" si="273"/>
        <v>0.78</v>
      </c>
      <c r="O668">
        <v>31</v>
      </c>
      <c r="P668">
        <v>0</v>
      </c>
      <c r="Q668">
        <f t="shared" si="290"/>
        <v>31</v>
      </c>
      <c r="R668">
        <v>46</v>
      </c>
      <c r="S668">
        <v>75</v>
      </c>
      <c r="T668" t="s">
        <v>772</v>
      </c>
    </row>
    <row r="669" spans="1:20" x14ac:dyDescent="0.35">
      <c r="A669" t="s">
        <v>779</v>
      </c>
      <c r="B669" t="s">
        <v>99</v>
      </c>
      <c r="C669" t="s">
        <v>62</v>
      </c>
      <c r="D669" t="s">
        <v>109</v>
      </c>
      <c r="E669" t="s">
        <v>500</v>
      </c>
      <c r="F669" t="s">
        <v>523</v>
      </c>
      <c r="G669" t="str">
        <f t="shared" ref="G669:G680" si="291">E669&amp;"_"&amp;F669</f>
        <v>Abudefduf_glaucus</v>
      </c>
      <c r="H669" t="s">
        <v>524</v>
      </c>
      <c r="I669" t="str">
        <f t="shared" si="277"/>
        <v>Prim_prod</v>
      </c>
      <c r="J669" t="s">
        <v>164</v>
      </c>
      <c r="K669" t="s">
        <v>386</v>
      </c>
      <c r="L669">
        <v>3</v>
      </c>
      <c r="M669">
        <f t="shared" si="273"/>
        <v>0.03</v>
      </c>
      <c r="O669">
        <v>31</v>
      </c>
      <c r="P669">
        <v>0</v>
      </c>
      <c r="Q669">
        <f t="shared" ref="Q669:Q680" si="292">O669-P669</f>
        <v>31</v>
      </c>
      <c r="R669">
        <v>46</v>
      </c>
      <c r="S669">
        <v>75</v>
      </c>
      <c r="T669" t="s">
        <v>772</v>
      </c>
    </row>
    <row r="670" spans="1:20" x14ac:dyDescent="0.35">
      <c r="A670" t="s">
        <v>779</v>
      </c>
      <c r="B670" t="s">
        <v>99</v>
      </c>
      <c r="C670" t="s">
        <v>62</v>
      </c>
      <c r="D670" t="s">
        <v>109</v>
      </c>
      <c r="E670" t="s">
        <v>500</v>
      </c>
      <c r="F670" t="s">
        <v>523</v>
      </c>
      <c r="G670" t="str">
        <f t="shared" si="291"/>
        <v>Abudefduf_glaucus</v>
      </c>
      <c r="H670" t="s">
        <v>524</v>
      </c>
      <c r="I670" t="str">
        <f t="shared" si="277"/>
        <v>Prim_prod</v>
      </c>
      <c r="J670" t="s">
        <v>164</v>
      </c>
      <c r="K670" t="s">
        <v>442</v>
      </c>
      <c r="L670">
        <v>6</v>
      </c>
      <c r="M670">
        <f t="shared" si="273"/>
        <v>0.06</v>
      </c>
      <c r="O670">
        <v>31</v>
      </c>
      <c r="P670">
        <v>0</v>
      </c>
      <c r="Q670">
        <f t="shared" si="292"/>
        <v>31</v>
      </c>
      <c r="R670">
        <v>46</v>
      </c>
      <c r="S670">
        <v>75</v>
      </c>
      <c r="T670" t="s">
        <v>772</v>
      </c>
    </row>
    <row r="671" spans="1:20" x14ac:dyDescent="0.35">
      <c r="A671" t="s">
        <v>779</v>
      </c>
      <c r="B671" t="s">
        <v>99</v>
      </c>
      <c r="C671" t="s">
        <v>62</v>
      </c>
      <c r="D671" t="s">
        <v>109</v>
      </c>
      <c r="E671" t="s">
        <v>500</v>
      </c>
      <c r="F671" t="s">
        <v>523</v>
      </c>
      <c r="G671" t="str">
        <f t="shared" si="291"/>
        <v>Abudefduf_glaucus</v>
      </c>
      <c r="H671" t="s">
        <v>524</v>
      </c>
      <c r="I671" t="str">
        <f t="shared" si="277"/>
        <v>Crustacea</v>
      </c>
      <c r="J671" t="s">
        <v>52</v>
      </c>
      <c r="K671" t="s">
        <v>58</v>
      </c>
      <c r="L671">
        <v>28</v>
      </c>
      <c r="M671">
        <f t="shared" si="273"/>
        <v>0.28000000000000003</v>
      </c>
      <c r="O671">
        <v>31</v>
      </c>
      <c r="P671">
        <v>0</v>
      </c>
      <c r="Q671">
        <f t="shared" si="292"/>
        <v>31</v>
      </c>
      <c r="R671">
        <v>46</v>
      </c>
      <c r="S671">
        <v>75</v>
      </c>
      <c r="T671" t="s">
        <v>772</v>
      </c>
    </row>
    <row r="672" spans="1:20" x14ac:dyDescent="0.35">
      <c r="A672" t="s">
        <v>779</v>
      </c>
      <c r="B672" t="s">
        <v>99</v>
      </c>
      <c r="C672" t="s">
        <v>62</v>
      </c>
      <c r="D672" t="s">
        <v>109</v>
      </c>
      <c r="E672" t="s">
        <v>500</v>
      </c>
      <c r="F672" t="s">
        <v>523</v>
      </c>
      <c r="G672" t="str">
        <f t="shared" si="291"/>
        <v>Abudefduf_glaucus</v>
      </c>
      <c r="H672" t="s">
        <v>524</v>
      </c>
      <c r="I672" t="str">
        <f t="shared" si="277"/>
        <v>Crustacea</v>
      </c>
      <c r="J672" t="s">
        <v>50</v>
      </c>
      <c r="K672" t="s">
        <v>402</v>
      </c>
      <c r="L672">
        <v>6</v>
      </c>
      <c r="M672">
        <f t="shared" si="273"/>
        <v>0.06</v>
      </c>
      <c r="O672">
        <v>31</v>
      </c>
      <c r="P672">
        <v>0</v>
      </c>
      <c r="Q672">
        <f t="shared" si="292"/>
        <v>31</v>
      </c>
      <c r="R672">
        <v>46</v>
      </c>
      <c r="S672">
        <v>75</v>
      </c>
      <c r="T672" t="s">
        <v>772</v>
      </c>
    </row>
    <row r="673" spans="1:20" x14ac:dyDescent="0.35">
      <c r="A673" t="s">
        <v>779</v>
      </c>
      <c r="B673" t="s">
        <v>99</v>
      </c>
      <c r="C673" t="s">
        <v>62</v>
      </c>
      <c r="D673" t="s">
        <v>109</v>
      </c>
      <c r="E673" t="s">
        <v>500</v>
      </c>
      <c r="F673" t="s">
        <v>523</v>
      </c>
      <c r="G673" t="str">
        <f t="shared" si="291"/>
        <v>Abudefduf_glaucus</v>
      </c>
      <c r="H673" t="s">
        <v>524</v>
      </c>
      <c r="I673" t="str">
        <f t="shared" si="277"/>
        <v>Crustacea</v>
      </c>
      <c r="J673" t="s">
        <v>193</v>
      </c>
      <c r="K673" t="s">
        <v>193</v>
      </c>
      <c r="L673">
        <v>3</v>
      </c>
      <c r="M673">
        <f t="shared" si="273"/>
        <v>0.03</v>
      </c>
      <c r="O673">
        <v>31</v>
      </c>
      <c r="P673">
        <v>0</v>
      </c>
      <c r="Q673">
        <f t="shared" si="292"/>
        <v>31</v>
      </c>
      <c r="R673">
        <v>46</v>
      </c>
      <c r="S673">
        <v>75</v>
      </c>
      <c r="T673" t="s">
        <v>772</v>
      </c>
    </row>
    <row r="674" spans="1:20" x14ac:dyDescent="0.35">
      <c r="A674" t="s">
        <v>779</v>
      </c>
      <c r="B674" t="s">
        <v>99</v>
      </c>
      <c r="C674" t="s">
        <v>62</v>
      </c>
      <c r="D674" t="s">
        <v>109</v>
      </c>
      <c r="E674" t="s">
        <v>500</v>
      </c>
      <c r="F674" t="s">
        <v>523</v>
      </c>
      <c r="G674" t="str">
        <f t="shared" si="291"/>
        <v>Abudefduf_glaucus</v>
      </c>
      <c r="H674" t="s">
        <v>524</v>
      </c>
      <c r="I674" t="str">
        <f t="shared" si="277"/>
        <v>Crustacea</v>
      </c>
      <c r="J674" t="s">
        <v>155</v>
      </c>
      <c r="K674" t="s">
        <v>155</v>
      </c>
      <c r="L674">
        <v>3</v>
      </c>
      <c r="M674">
        <f t="shared" si="273"/>
        <v>0.03</v>
      </c>
      <c r="O674">
        <v>31</v>
      </c>
      <c r="P674">
        <v>0</v>
      </c>
      <c r="Q674">
        <f t="shared" si="292"/>
        <v>31</v>
      </c>
      <c r="R674">
        <v>46</v>
      </c>
      <c r="S674">
        <v>75</v>
      </c>
      <c r="T674" t="s">
        <v>772</v>
      </c>
    </row>
    <row r="675" spans="1:20" x14ac:dyDescent="0.35">
      <c r="A675" t="s">
        <v>779</v>
      </c>
      <c r="B675" t="s">
        <v>99</v>
      </c>
      <c r="C675" t="s">
        <v>62</v>
      </c>
      <c r="D675" t="s">
        <v>109</v>
      </c>
      <c r="E675" t="s">
        <v>500</v>
      </c>
      <c r="F675" t="s">
        <v>523</v>
      </c>
      <c r="G675" t="str">
        <f t="shared" si="291"/>
        <v>Abudefduf_glaucus</v>
      </c>
      <c r="H675" t="s">
        <v>524</v>
      </c>
      <c r="I675" t="str">
        <f t="shared" si="277"/>
        <v>Teleostei</v>
      </c>
      <c r="J675" t="s">
        <v>34</v>
      </c>
      <c r="K675" t="s">
        <v>71</v>
      </c>
      <c r="L675">
        <v>12</v>
      </c>
      <c r="M675">
        <f t="shared" si="273"/>
        <v>0.12</v>
      </c>
      <c r="O675">
        <v>31</v>
      </c>
      <c r="P675">
        <v>0</v>
      </c>
      <c r="Q675">
        <f t="shared" si="292"/>
        <v>31</v>
      </c>
      <c r="R675">
        <v>46</v>
      </c>
      <c r="S675">
        <v>75</v>
      </c>
      <c r="T675" t="s">
        <v>772</v>
      </c>
    </row>
    <row r="676" spans="1:20" x14ac:dyDescent="0.35">
      <c r="A676" t="s">
        <v>779</v>
      </c>
      <c r="B676" t="s">
        <v>99</v>
      </c>
      <c r="C676" t="s">
        <v>62</v>
      </c>
      <c r="D676" t="s">
        <v>109</v>
      </c>
      <c r="E676" t="s">
        <v>500</v>
      </c>
      <c r="F676" t="s">
        <v>523</v>
      </c>
      <c r="G676" t="str">
        <f t="shared" si="291"/>
        <v>Abudefduf_glaucus</v>
      </c>
      <c r="H676" t="s">
        <v>524</v>
      </c>
      <c r="I676" t="str">
        <f t="shared" si="277"/>
        <v>Teleostei</v>
      </c>
      <c r="J676" t="s">
        <v>34</v>
      </c>
      <c r="K676" t="s">
        <v>525</v>
      </c>
      <c r="L676">
        <v>6</v>
      </c>
      <c r="M676">
        <f t="shared" si="273"/>
        <v>0.06</v>
      </c>
      <c r="O676">
        <v>31</v>
      </c>
      <c r="P676">
        <v>0</v>
      </c>
      <c r="Q676">
        <f t="shared" si="292"/>
        <v>31</v>
      </c>
      <c r="R676">
        <v>46</v>
      </c>
      <c r="S676">
        <v>75</v>
      </c>
      <c r="T676" t="s">
        <v>772</v>
      </c>
    </row>
    <row r="677" spans="1:20" x14ac:dyDescent="0.35">
      <c r="A677" t="s">
        <v>779</v>
      </c>
      <c r="B677" t="s">
        <v>99</v>
      </c>
      <c r="C677" t="s">
        <v>62</v>
      </c>
      <c r="D677" t="s">
        <v>109</v>
      </c>
      <c r="E677" t="s">
        <v>500</v>
      </c>
      <c r="F677" t="s">
        <v>523</v>
      </c>
      <c r="G677" t="str">
        <f t="shared" si="291"/>
        <v>Abudefduf_glaucus</v>
      </c>
      <c r="H677" t="s">
        <v>524</v>
      </c>
      <c r="I677" t="str">
        <f t="shared" si="277"/>
        <v>Annelida</v>
      </c>
      <c r="J677" t="s">
        <v>49</v>
      </c>
      <c r="K677" t="s">
        <v>49</v>
      </c>
      <c r="L677">
        <v>3</v>
      </c>
      <c r="M677">
        <f t="shared" si="273"/>
        <v>0.03</v>
      </c>
      <c r="O677">
        <v>31</v>
      </c>
      <c r="P677">
        <v>0</v>
      </c>
      <c r="Q677">
        <f t="shared" si="292"/>
        <v>31</v>
      </c>
      <c r="R677">
        <v>46</v>
      </c>
      <c r="S677">
        <v>75</v>
      </c>
      <c r="T677" t="s">
        <v>772</v>
      </c>
    </row>
    <row r="678" spans="1:20" x14ac:dyDescent="0.35">
      <c r="A678" t="s">
        <v>779</v>
      </c>
      <c r="B678" t="s">
        <v>99</v>
      </c>
      <c r="C678" t="s">
        <v>62</v>
      </c>
      <c r="D678" t="s">
        <v>109</v>
      </c>
      <c r="E678" t="s">
        <v>500</v>
      </c>
      <c r="F678" t="s">
        <v>523</v>
      </c>
      <c r="G678" t="str">
        <f t="shared" si="291"/>
        <v>Abudefduf_glaucus</v>
      </c>
      <c r="H678" t="s">
        <v>524</v>
      </c>
      <c r="I678" t="str">
        <f t="shared" si="277"/>
        <v>Mollusca</v>
      </c>
      <c r="J678" t="s">
        <v>147</v>
      </c>
      <c r="K678" t="s">
        <v>178</v>
      </c>
      <c r="L678">
        <v>3</v>
      </c>
      <c r="M678">
        <f t="shared" si="273"/>
        <v>0.03</v>
      </c>
      <c r="O678">
        <v>31</v>
      </c>
      <c r="P678">
        <v>0</v>
      </c>
      <c r="Q678">
        <f t="shared" si="292"/>
        <v>31</v>
      </c>
      <c r="R678">
        <v>46</v>
      </c>
      <c r="S678">
        <v>75</v>
      </c>
      <c r="T678" t="s">
        <v>772</v>
      </c>
    </row>
    <row r="679" spans="1:20" x14ac:dyDescent="0.35">
      <c r="A679" t="s">
        <v>779</v>
      </c>
      <c r="B679" t="s">
        <v>99</v>
      </c>
      <c r="C679" t="s">
        <v>62</v>
      </c>
      <c r="D679" t="s">
        <v>109</v>
      </c>
      <c r="E679" t="s">
        <v>500</v>
      </c>
      <c r="F679" t="s">
        <v>523</v>
      </c>
      <c r="G679" t="str">
        <f t="shared" si="291"/>
        <v>Abudefduf_glaucus</v>
      </c>
      <c r="H679" t="s">
        <v>524</v>
      </c>
      <c r="I679" t="s">
        <v>528</v>
      </c>
      <c r="J679" t="s">
        <v>527</v>
      </c>
      <c r="K679" t="s">
        <v>526</v>
      </c>
      <c r="L679">
        <v>3</v>
      </c>
      <c r="M679">
        <f t="shared" si="273"/>
        <v>0.03</v>
      </c>
      <c r="O679">
        <v>31</v>
      </c>
      <c r="P679">
        <v>0</v>
      </c>
      <c r="Q679">
        <f t="shared" si="292"/>
        <v>31</v>
      </c>
      <c r="R679">
        <v>46</v>
      </c>
      <c r="S679">
        <v>75</v>
      </c>
      <c r="T679" t="s">
        <v>772</v>
      </c>
    </row>
    <row r="680" spans="1:20" x14ac:dyDescent="0.35">
      <c r="A680" t="s">
        <v>779</v>
      </c>
      <c r="B680" t="s">
        <v>93</v>
      </c>
      <c r="C680" t="s">
        <v>62</v>
      </c>
      <c r="D680" t="s">
        <v>109</v>
      </c>
      <c r="E680" t="s">
        <v>500</v>
      </c>
      <c r="F680" t="s">
        <v>529</v>
      </c>
      <c r="G680" t="str">
        <f t="shared" si="291"/>
        <v>Abudefduf_lacrymatus</v>
      </c>
      <c r="H680" t="s">
        <v>530</v>
      </c>
      <c r="I680" t="str">
        <f t="shared" si="277"/>
        <v>Prim_prod</v>
      </c>
      <c r="J680" t="s">
        <v>164</v>
      </c>
      <c r="K680" t="s">
        <v>470</v>
      </c>
      <c r="L680">
        <v>57</v>
      </c>
      <c r="M680">
        <f t="shared" si="273"/>
        <v>0.56999999999999995</v>
      </c>
      <c r="O680">
        <v>14</v>
      </c>
      <c r="P680">
        <v>0</v>
      </c>
      <c r="Q680">
        <f t="shared" si="292"/>
        <v>14</v>
      </c>
      <c r="R680">
        <v>39</v>
      </c>
      <c r="S680">
        <v>67</v>
      </c>
      <c r="T680" t="s">
        <v>772</v>
      </c>
    </row>
    <row r="681" spans="1:20" x14ac:dyDescent="0.35">
      <c r="A681" t="s">
        <v>779</v>
      </c>
      <c r="B681" t="s">
        <v>93</v>
      </c>
      <c r="C681" t="s">
        <v>62</v>
      </c>
      <c r="D681" t="s">
        <v>109</v>
      </c>
      <c r="E681" t="s">
        <v>500</v>
      </c>
      <c r="F681" t="s">
        <v>529</v>
      </c>
      <c r="G681" t="str">
        <f t="shared" ref="G681:G687" si="293">E681&amp;"_"&amp;F681</f>
        <v>Abudefduf_lacrymatus</v>
      </c>
      <c r="H681" t="s">
        <v>530</v>
      </c>
      <c r="I681" t="str">
        <f t="shared" si="277"/>
        <v>Prim_prod</v>
      </c>
      <c r="J681" t="s">
        <v>164</v>
      </c>
      <c r="K681" t="s">
        <v>386</v>
      </c>
      <c r="L681">
        <v>42</v>
      </c>
      <c r="M681">
        <f t="shared" si="273"/>
        <v>0.42</v>
      </c>
      <c r="O681">
        <v>14</v>
      </c>
      <c r="P681">
        <v>0</v>
      </c>
      <c r="Q681">
        <f t="shared" ref="Q681:Q687" si="294">O681-P681</f>
        <v>14</v>
      </c>
      <c r="R681">
        <v>39</v>
      </c>
      <c r="S681">
        <v>67</v>
      </c>
      <c r="T681" t="s">
        <v>772</v>
      </c>
    </row>
    <row r="682" spans="1:20" x14ac:dyDescent="0.35">
      <c r="A682" t="s">
        <v>779</v>
      </c>
      <c r="B682" t="s">
        <v>93</v>
      </c>
      <c r="C682" t="s">
        <v>62</v>
      </c>
      <c r="D682" t="s">
        <v>109</v>
      </c>
      <c r="E682" t="s">
        <v>500</v>
      </c>
      <c r="F682" t="s">
        <v>529</v>
      </c>
      <c r="G682" t="str">
        <f t="shared" si="293"/>
        <v>Abudefduf_lacrymatus</v>
      </c>
      <c r="H682" t="s">
        <v>530</v>
      </c>
      <c r="I682" t="str">
        <f t="shared" si="277"/>
        <v>Protozoa</v>
      </c>
      <c r="J682" t="s">
        <v>61</v>
      </c>
      <c r="K682" t="s">
        <v>60</v>
      </c>
      <c r="L682">
        <v>14</v>
      </c>
      <c r="M682">
        <f t="shared" ref="M682:M722" si="295">L682/100</f>
        <v>0.14000000000000001</v>
      </c>
      <c r="O682">
        <v>14</v>
      </c>
      <c r="P682">
        <v>0</v>
      </c>
      <c r="Q682">
        <f t="shared" si="294"/>
        <v>14</v>
      </c>
      <c r="R682">
        <v>39</v>
      </c>
      <c r="S682">
        <v>67</v>
      </c>
      <c r="T682" t="s">
        <v>772</v>
      </c>
    </row>
    <row r="683" spans="1:20" x14ac:dyDescent="0.35">
      <c r="A683" t="s">
        <v>779</v>
      </c>
      <c r="B683" t="s">
        <v>93</v>
      </c>
      <c r="C683" t="s">
        <v>62</v>
      </c>
      <c r="D683" t="s">
        <v>109</v>
      </c>
      <c r="E683" t="s">
        <v>500</v>
      </c>
      <c r="F683" t="s">
        <v>529</v>
      </c>
      <c r="G683" t="str">
        <f t="shared" si="293"/>
        <v>Abudefduf_lacrymatus</v>
      </c>
      <c r="H683" t="s">
        <v>530</v>
      </c>
      <c r="I683" t="str">
        <f t="shared" si="277"/>
        <v>Protozoa</v>
      </c>
      <c r="J683" t="s">
        <v>61</v>
      </c>
      <c r="K683" t="s">
        <v>61</v>
      </c>
      <c r="L683">
        <v>7</v>
      </c>
      <c r="M683">
        <f t="shared" si="295"/>
        <v>7.0000000000000007E-2</v>
      </c>
      <c r="O683">
        <v>14</v>
      </c>
      <c r="P683">
        <v>0</v>
      </c>
      <c r="Q683">
        <f t="shared" si="294"/>
        <v>14</v>
      </c>
      <c r="R683">
        <v>39</v>
      </c>
      <c r="S683">
        <v>67</v>
      </c>
      <c r="T683" t="s">
        <v>772</v>
      </c>
    </row>
    <row r="684" spans="1:20" x14ac:dyDescent="0.35">
      <c r="A684" t="s">
        <v>779</v>
      </c>
      <c r="B684" t="s">
        <v>93</v>
      </c>
      <c r="C684" t="s">
        <v>62</v>
      </c>
      <c r="D684" t="s">
        <v>109</v>
      </c>
      <c r="E684" t="s">
        <v>500</v>
      </c>
      <c r="F684" t="s">
        <v>529</v>
      </c>
      <c r="G684" t="str">
        <f t="shared" si="293"/>
        <v>Abudefduf_lacrymatus</v>
      </c>
      <c r="H684" t="s">
        <v>530</v>
      </c>
      <c r="I684" t="str">
        <f t="shared" si="277"/>
        <v>Crustacea</v>
      </c>
      <c r="J684" t="s">
        <v>42</v>
      </c>
      <c r="K684" t="s">
        <v>42</v>
      </c>
      <c r="L684">
        <v>14</v>
      </c>
      <c r="M684">
        <f t="shared" si="295"/>
        <v>0.14000000000000001</v>
      </c>
      <c r="O684">
        <v>14</v>
      </c>
      <c r="P684">
        <v>0</v>
      </c>
      <c r="Q684">
        <f t="shared" si="294"/>
        <v>14</v>
      </c>
      <c r="R684">
        <v>39</v>
      </c>
      <c r="S684">
        <v>67</v>
      </c>
      <c r="T684" t="s">
        <v>772</v>
      </c>
    </row>
    <row r="685" spans="1:20" x14ac:dyDescent="0.35">
      <c r="A685" t="s">
        <v>779</v>
      </c>
      <c r="B685" t="s">
        <v>93</v>
      </c>
      <c r="C685" t="s">
        <v>62</v>
      </c>
      <c r="D685" t="s">
        <v>109</v>
      </c>
      <c r="E685" t="s">
        <v>500</v>
      </c>
      <c r="F685" t="s">
        <v>529</v>
      </c>
      <c r="G685" t="str">
        <f t="shared" si="293"/>
        <v>Abudefduf_lacrymatus</v>
      </c>
      <c r="H685" t="s">
        <v>530</v>
      </c>
      <c r="I685" t="str">
        <f t="shared" si="277"/>
        <v>Mollusca</v>
      </c>
      <c r="J685" t="s">
        <v>147</v>
      </c>
      <c r="K685" t="s">
        <v>147</v>
      </c>
      <c r="L685">
        <v>7</v>
      </c>
      <c r="M685">
        <f t="shared" si="295"/>
        <v>7.0000000000000007E-2</v>
      </c>
      <c r="O685">
        <v>14</v>
      </c>
      <c r="P685">
        <v>0</v>
      </c>
      <c r="Q685">
        <f t="shared" si="294"/>
        <v>14</v>
      </c>
      <c r="R685">
        <v>39</v>
      </c>
      <c r="S685">
        <v>67</v>
      </c>
      <c r="T685" t="s">
        <v>772</v>
      </c>
    </row>
    <row r="686" spans="1:20" x14ac:dyDescent="0.35">
      <c r="A686" t="s">
        <v>779</v>
      </c>
      <c r="B686" t="s">
        <v>93</v>
      </c>
      <c r="C686" t="s">
        <v>62</v>
      </c>
      <c r="D686" t="s">
        <v>109</v>
      </c>
      <c r="E686" t="s">
        <v>500</v>
      </c>
      <c r="F686" t="s">
        <v>529</v>
      </c>
      <c r="G686" t="str">
        <f t="shared" si="293"/>
        <v>Abudefduf_lacrymatus</v>
      </c>
      <c r="H686" t="s">
        <v>530</v>
      </c>
      <c r="I686" t="str">
        <f t="shared" si="277"/>
        <v>Teleostei</v>
      </c>
      <c r="J686" t="s">
        <v>34</v>
      </c>
      <c r="K686" t="s">
        <v>122</v>
      </c>
      <c r="L686">
        <v>7</v>
      </c>
      <c r="M686">
        <f t="shared" si="295"/>
        <v>7.0000000000000007E-2</v>
      </c>
      <c r="O686">
        <v>14</v>
      </c>
      <c r="P686">
        <v>0</v>
      </c>
      <c r="Q686">
        <f t="shared" si="294"/>
        <v>14</v>
      </c>
      <c r="R686">
        <v>39</v>
      </c>
      <c r="S686">
        <v>67</v>
      </c>
      <c r="T686" t="s">
        <v>772</v>
      </c>
    </row>
    <row r="687" spans="1:20" x14ac:dyDescent="0.35">
      <c r="A687" t="s">
        <v>779</v>
      </c>
      <c r="B687" t="s">
        <v>25</v>
      </c>
      <c r="C687" t="s">
        <v>62</v>
      </c>
      <c r="D687" t="s">
        <v>109</v>
      </c>
      <c r="E687" t="s">
        <v>531</v>
      </c>
      <c r="F687" t="s">
        <v>532</v>
      </c>
      <c r="G687" t="str">
        <f t="shared" si="293"/>
        <v>Chromis_atripectoralis</v>
      </c>
      <c r="H687" t="str">
        <f>G687</f>
        <v>Chromis_atripectoralis</v>
      </c>
      <c r="I687" t="str">
        <f t="shared" si="277"/>
        <v>Crustacea</v>
      </c>
      <c r="J687" t="s">
        <v>42</v>
      </c>
      <c r="K687" t="s">
        <v>42</v>
      </c>
      <c r="L687">
        <v>85</v>
      </c>
      <c r="M687">
        <f t="shared" si="295"/>
        <v>0.85</v>
      </c>
      <c r="O687">
        <v>24</v>
      </c>
      <c r="P687">
        <v>2</v>
      </c>
      <c r="Q687">
        <f t="shared" si="294"/>
        <v>22</v>
      </c>
      <c r="R687">
        <v>50</v>
      </c>
      <c r="S687">
        <v>68</v>
      </c>
      <c r="T687" t="s">
        <v>772</v>
      </c>
    </row>
    <row r="688" spans="1:20" x14ac:dyDescent="0.35">
      <c r="A688" t="s">
        <v>779</v>
      </c>
      <c r="B688" t="s">
        <v>25</v>
      </c>
      <c r="C688" t="s">
        <v>62</v>
      </c>
      <c r="D688" t="s">
        <v>109</v>
      </c>
      <c r="E688" t="s">
        <v>531</v>
      </c>
      <c r="F688" t="s">
        <v>532</v>
      </c>
      <c r="G688" t="str">
        <f t="shared" ref="G688:G695" si="296">E688&amp;"_"&amp;F688</f>
        <v>Chromis_atripectoralis</v>
      </c>
      <c r="H688" t="str">
        <f t="shared" ref="H688:H694" si="297">G688</f>
        <v>Chromis_atripectoralis</v>
      </c>
      <c r="I688" t="str">
        <f t="shared" si="277"/>
        <v>Crustacea</v>
      </c>
      <c r="J688" t="s">
        <v>52</v>
      </c>
      <c r="K688" t="s">
        <v>533</v>
      </c>
      <c r="L688">
        <v>61</v>
      </c>
      <c r="M688">
        <f t="shared" si="295"/>
        <v>0.61</v>
      </c>
      <c r="O688">
        <v>24</v>
      </c>
      <c r="P688">
        <v>2</v>
      </c>
      <c r="Q688">
        <f t="shared" ref="Q688:Q695" si="298">O688-P688</f>
        <v>22</v>
      </c>
      <c r="R688">
        <v>50</v>
      </c>
      <c r="S688">
        <v>68</v>
      </c>
      <c r="T688" t="s">
        <v>772</v>
      </c>
    </row>
    <row r="689" spans="1:20" x14ac:dyDescent="0.35">
      <c r="A689" t="s">
        <v>779</v>
      </c>
      <c r="B689" t="s">
        <v>25</v>
      </c>
      <c r="C689" t="s">
        <v>62</v>
      </c>
      <c r="D689" t="s">
        <v>109</v>
      </c>
      <c r="E689" t="s">
        <v>531</v>
      </c>
      <c r="F689" t="s">
        <v>532</v>
      </c>
      <c r="G689" t="str">
        <f t="shared" si="296"/>
        <v>Chromis_atripectoralis</v>
      </c>
      <c r="H689" t="str">
        <f t="shared" si="297"/>
        <v>Chromis_atripectoralis</v>
      </c>
      <c r="I689" t="str">
        <f t="shared" si="277"/>
        <v>Crustacea</v>
      </c>
      <c r="J689" t="s">
        <v>52</v>
      </c>
      <c r="K689" t="s">
        <v>52</v>
      </c>
      <c r="L689">
        <v>33</v>
      </c>
      <c r="M689">
        <f t="shared" si="295"/>
        <v>0.33</v>
      </c>
      <c r="O689">
        <v>24</v>
      </c>
      <c r="P689">
        <v>2</v>
      </c>
      <c r="Q689">
        <f t="shared" si="298"/>
        <v>22</v>
      </c>
      <c r="R689">
        <v>50</v>
      </c>
      <c r="S689">
        <v>68</v>
      </c>
      <c r="T689" t="s">
        <v>772</v>
      </c>
    </row>
    <row r="690" spans="1:20" x14ac:dyDescent="0.35">
      <c r="A690" t="s">
        <v>779</v>
      </c>
      <c r="B690" t="s">
        <v>25</v>
      </c>
      <c r="C690" t="s">
        <v>62</v>
      </c>
      <c r="D690" t="s">
        <v>109</v>
      </c>
      <c r="E690" t="s">
        <v>531</v>
      </c>
      <c r="F690" t="s">
        <v>532</v>
      </c>
      <c r="G690" t="str">
        <f t="shared" si="296"/>
        <v>Chromis_atripectoralis</v>
      </c>
      <c r="H690" t="str">
        <f t="shared" si="297"/>
        <v>Chromis_atripectoralis</v>
      </c>
      <c r="I690" t="str">
        <f t="shared" si="277"/>
        <v>Crustacea</v>
      </c>
      <c r="J690" t="s">
        <v>144</v>
      </c>
      <c r="K690" t="s">
        <v>144</v>
      </c>
      <c r="L690">
        <v>61</v>
      </c>
      <c r="M690">
        <f t="shared" si="295"/>
        <v>0.61</v>
      </c>
      <c r="O690">
        <v>24</v>
      </c>
      <c r="P690">
        <v>2</v>
      </c>
      <c r="Q690">
        <f t="shared" si="298"/>
        <v>22</v>
      </c>
      <c r="R690">
        <v>50</v>
      </c>
      <c r="S690">
        <v>68</v>
      </c>
      <c r="T690" t="s">
        <v>772</v>
      </c>
    </row>
    <row r="691" spans="1:20" x14ac:dyDescent="0.35">
      <c r="A691" t="s">
        <v>779</v>
      </c>
      <c r="B691" t="s">
        <v>25</v>
      </c>
      <c r="C691" t="s">
        <v>62</v>
      </c>
      <c r="D691" t="s">
        <v>109</v>
      </c>
      <c r="E691" t="s">
        <v>531</v>
      </c>
      <c r="F691" t="s">
        <v>532</v>
      </c>
      <c r="G691" t="str">
        <f t="shared" si="296"/>
        <v>Chromis_atripectoralis</v>
      </c>
      <c r="H691" t="str">
        <f t="shared" si="297"/>
        <v>Chromis_atripectoralis</v>
      </c>
      <c r="I691" t="str">
        <f t="shared" si="277"/>
        <v>Crustacea</v>
      </c>
      <c r="J691" t="s">
        <v>50</v>
      </c>
      <c r="K691" t="s">
        <v>51</v>
      </c>
      <c r="L691">
        <v>33</v>
      </c>
      <c r="M691">
        <f t="shared" si="295"/>
        <v>0.33</v>
      </c>
      <c r="O691">
        <v>24</v>
      </c>
      <c r="P691">
        <v>2</v>
      </c>
      <c r="Q691">
        <f t="shared" si="298"/>
        <v>22</v>
      </c>
      <c r="R691">
        <v>50</v>
      </c>
      <c r="S691">
        <v>68</v>
      </c>
      <c r="T691" t="s">
        <v>772</v>
      </c>
    </row>
    <row r="692" spans="1:20" x14ac:dyDescent="0.35">
      <c r="A692" t="s">
        <v>779</v>
      </c>
      <c r="B692" t="s">
        <v>25</v>
      </c>
      <c r="C692" t="s">
        <v>62</v>
      </c>
      <c r="D692" t="s">
        <v>109</v>
      </c>
      <c r="E692" t="s">
        <v>531</v>
      </c>
      <c r="F692" t="s">
        <v>532</v>
      </c>
      <c r="G692" t="str">
        <f t="shared" si="296"/>
        <v>Chromis_atripectoralis</v>
      </c>
      <c r="H692" t="str">
        <f t="shared" si="297"/>
        <v>Chromis_atripectoralis</v>
      </c>
      <c r="I692" t="str">
        <f t="shared" si="277"/>
        <v>Teleostei</v>
      </c>
      <c r="J692" t="s">
        <v>34</v>
      </c>
      <c r="K692" t="s">
        <v>291</v>
      </c>
      <c r="L692">
        <v>4</v>
      </c>
      <c r="M692">
        <f t="shared" si="295"/>
        <v>0.04</v>
      </c>
      <c r="O692">
        <v>24</v>
      </c>
      <c r="P692">
        <v>2</v>
      </c>
      <c r="Q692">
        <f t="shared" si="298"/>
        <v>22</v>
      </c>
      <c r="R692">
        <v>50</v>
      </c>
      <c r="S692">
        <v>68</v>
      </c>
      <c r="T692" t="s">
        <v>772</v>
      </c>
    </row>
    <row r="693" spans="1:20" x14ac:dyDescent="0.35">
      <c r="A693" t="s">
        <v>779</v>
      </c>
      <c r="B693" t="s">
        <v>25</v>
      </c>
      <c r="C693" t="s">
        <v>62</v>
      </c>
      <c r="D693" t="s">
        <v>109</v>
      </c>
      <c r="E693" t="s">
        <v>531</v>
      </c>
      <c r="F693" t="s">
        <v>532</v>
      </c>
      <c r="G693" t="str">
        <f t="shared" si="296"/>
        <v>Chromis_atripectoralis</v>
      </c>
      <c r="H693" t="str">
        <f t="shared" si="297"/>
        <v>Chromis_atripectoralis</v>
      </c>
      <c r="I693" t="str">
        <f t="shared" si="277"/>
        <v>Annelida</v>
      </c>
      <c r="J693" t="s">
        <v>49</v>
      </c>
      <c r="K693" t="s">
        <v>534</v>
      </c>
      <c r="L693">
        <v>4</v>
      </c>
      <c r="M693">
        <f t="shared" si="295"/>
        <v>0.04</v>
      </c>
      <c r="O693">
        <v>24</v>
      </c>
      <c r="P693">
        <v>2</v>
      </c>
      <c r="Q693">
        <f t="shared" si="298"/>
        <v>22</v>
      </c>
      <c r="R693">
        <v>50</v>
      </c>
      <c r="S693">
        <v>68</v>
      </c>
      <c r="T693" t="s">
        <v>772</v>
      </c>
    </row>
    <row r="694" spans="1:20" x14ac:dyDescent="0.35">
      <c r="A694" t="s">
        <v>779</v>
      </c>
      <c r="B694" t="s">
        <v>25</v>
      </c>
      <c r="C694" t="s">
        <v>62</v>
      </c>
      <c r="D694" t="s">
        <v>109</v>
      </c>
      <c r="E694" t="s">
        <v>531</v>
      </c>
      <c r="F694" t="s">
        <v>532</v>
      </c>
      <c r="G694" t="str">
        <f t="shared" si="296"/>
        <v>Chromis_atripectoralis</v>
      </c>
      <c r="H694" t="str">
        <f t="shared" si="297"/>
        <v>Chromis_atripectoralis</v>
      </c>
      <c r="I694" t="str">
        <f t="shared" ref="I694:I784" si="299">IF(J694="Acari","Chelicerata", IF(J694="Scyphozoa","Cnidaria", IF(J694="Anthozoa","Cnidaria",IF(COUNTIF(J694,"*Algae*"),"Prim_prod",IF(COUNTIF(J694,"Plant*"),"Prim_prod",IF(J694="Amphipoda","Crustacea",IF(J694="Tunicata","Tunicata",IF(J694="Appendicularia","Tunicata",IF(J694="Salpidae","Tunicata",IF(J694="Arachnida","Chelicerata",IF(COUNTIF(J694,"*Ascidia*"),"Tunicata",IF(COUNTIF(J694,"*Brachyura*"),"Crustacea",IF(J694="Bryozoa","Bryozoa",IF(J694="Protochonch","Mollusca",IF(J694="Hemichordata","Hemichordata",IF(COUNTIF(J694,"Cephalopoda*"),"Mollusca",IF(J694="Cirripedia","Crustacea",IF(J694="Copepoda","Crustacea",IF(J694="Crinoidea","Echinodermata",IF(COUNTIF(J694,"*Crustacea*"),"Crustacea",IF(J694="Cumacea","Crustacea",IF(J694="Echinoidea","Echinodermata",IF(COUNTIF(J694,"*Fish*"),"Teleostei",IF(J694="Foraminifera","Protozoa",IF(COUNTIF(J694,"*Gastro*"),"Mollusca",IF(J694="Tanaidacea","Crustacea",IF(J694="Holothuridae","Echinodermata",IF(J694="Hydrozoa","Cnidaria",IF(COUNTIF(J694,"*Insecta*"),"Insecta",IF(J694="Isopoda","Crustacea",IF(J694="Limestone_powder","Other",IF(J694="Mollusca","Mollusca",IF(J694="Nematoda","Nematoda",IF(COUNTIF(J694,"*OM*"),"Other",IF(J694="Ophiuridae","Echinodermata",IF(J694="Opisthobranchia","Mollusca",IF(J694="Ostracoda","Crustacea",IF(COUNTIF(J694,"*Pagur*"),"Crustacea",IF(COUNTIF(J694,"*Phanero*"),"Prim_prod",IF(COUNTIF(J694,"*Polych*"),"Annelida",IF(J694="Polyplacophora","Mollusca",IF(COUNTIF(J694,"*Porifera*"),"Porifera",IF(J694="Protochordata","Acraniata",IF(J694="Pycnogonida","Chelicerata",IF(COUNTIF(J694,"*Sand*"),"Other",IF(J694="Scaphopoda","Mollusca",IF(J694="Scleractinia","Cnidaria", IF(J694="Siphonophora","Cnidaria", IF(J694="Seagrass","Prim_prod",IF(COUNTIF(J694,"*Shrimp*"),"Crustacea",IF(COUNTIF(J694,"*Scyllaridae*"),"Crustacea",IF(J694="Siboglinidae","Annelida",IF(J694="Sipunculidae","Sipuncula",IF(COUNTIF(J694,"*Stomato*"),"Crustacea",IF(J694="Precarida","Crustacea",IF(J694="Zoantharia","Cnidaria",IF(J694="Echiura","Annelida",IF(J694="Priapulida","Cephalorynchia",IF(J694="Mysida","Crustacea",IF(J694="Nebaliacea","Crustacea",IF(J694="Ctenophora","Radiata",IF(J694="Cheloniidae","Reptilia",IF(J694="Eggs","Animalia",IF(COUNTIF(J694,"*Bival*"),"Mollusca","Other"))))))))))))))))))))))))))))))))))))))))))))))))))))))))))))))))</f>
        <v>Prim_prod</v>
      </c>
      <c r="J694" t="s">
        <v>164</v>
      </c>
      <c r="K694" t="s">
        <v>520</v>
      </c>
      <c r="L694">
        <v>4</v>
      </c>
      <c r="M694">
        <f t="shared" si="295"/>
        <v>0.04</v>
      </c>
      <c r="O694">
        <v>24</v>
      </c>
      <c r="P694">
        <v>2</v>
      </c>
      <c r="Q694">
        <f t="shared" si="298"/>
        <v>22</v>
      </c>
      <c r="R694">
        <v>50</v>
      </c>
      <c r="S694">
        <v>68</v>
      </c>
      <c r="T694" t="s">
        <v>772</v>
      </c>
    </row>
    <row r="695" spans="1:20" x14ac:dyDescent="0.35">
      <c r="A695" t="s">
        <v>779</v>
      </c>
      <c r="B695" t="s">
        <v>53</v>
      </c>
      <c r="C695" t="s">
        <v>62</v>
      </c>
      <c r="D695" t="s">
        <v>109</v>
      </c>
      <c r="E695" t="s">
        <v>531</v>
      </c>
      <c r="F695" t="s">
        <v>535</v>
      </c>
      <c r="G695" t="str">
        <f t="shared" si="296"/>
        <v>Chromis_caeruleus</v>
      </c>
      <c r="H695" t="s">
        <v>536</v>
      </c>
      <c r="I695" t="str">
        <f t="shared" si="299"/>
        <v>Teleostei</v>
      </c>
      <c r="J695" t="s">
        <v>34</v>
      </c>
      <c r="K695" t="s">
        <v>537</v>
      </c>
      <c r="L695">
        <v>60</v>
      </c>
      <c r="M695">
        <f t="shared" si="295"/>
        <v>0.6</v>
      </c>
      <c r="O695">
        <v>11</v>
      </c>
      <c r="P695">
        <v>1</v>
      </c>
      <c r="Q695">
        <f t="shared" si="298"/>
        <v>10</v>
      </c>
      <c r="R695">
        <v>32</v>
      </c>
      <c r="S695">
        <v>49</v>
      </c>
      <c r="T695" t="s">
        <v>772</v>
      </c>
    </row>
    <row r="696" spans="1:20" x14ac:dyDescent="0.35">
      <c r="A696" t="s">
        <v>779</v>
      </c>
      <c r="B696" t="s">
        <v>53</v>
      </c>
      <c r="C696" t="s">
        <v>62</v>
      </c>
      <c r="D696" t="s">
        <v>109</v>
      </c>
      <c r="E696" t="s">
        <v>531</v>
      </c>
      <c r="F696" t="s">
        <v>535</v>
      </c>
      <c r="G696" t="str">
        <f t="shared" ref="G696:G703" si="300">E696&amp;"_"&amp;F696</f>
        <v>Chromis_caeruleus</v>
      </c>
      <c r="H696" t="s">
        <v>536</v>
      </c>
      <c r="I696" t="str">
        <f t="shared" si="299"/>
        <v>Crustacea</v>
      </c>
      <c r="J696" t="s">
        <v>42</v>
      </c>
      <c r="K696" t="s">
        <v>215</v>
      </c>
      <c r="L696">
        <v>50</v>
      </c>
      <c r="M696">
        <f t="shared" si="295"/>
        <v>0.5</v>
      </c>
      <c r="O696">
        <v>11</v>
      </c>
      <c r="P696">
        <v>1</v>
      </c>
      <c r="Q696">
        <f t="shared" ref="Q696:Q703" si="301">O696-P696</f>
        <v>10</v>
      </c>
      <c r="R696">
        <v>32</v>
      </c>
      <c r="S696">
        <v>49</v>
      </c>
      <c r="T696" t="s">
        <v>772</v>
      </c>
    </row>
    <row r="697" spans="1:20" x14ac:dyDescent="0.35">
      <c r="A697" t="s">
        <v>779</v>
      </c>
      <c r="B697" t="s">
        <v>53</v>
      </c>
      <c r="C697" t="s">
        <v>62</v>
      </c>
      <c r="D697" t="s">
        <v>109</v>
      </c>
      <c r="E697" t="s">
        <v>531</v>
      </c>
      <c r="F697" t="s">
        <v>535</v>
      </c>
      <c r="G697" t="str">
        <f t="shared" si="300"/>
        <v>Chromis_caeruleus</v>
      </c>
      <c r="H697" t="s">
        <v>536</v>
      </c>
      <c r="I697" t="str">
        <f t="shared" si="299"/>
        <v>Crustacea</v>
      </c>
      <c r="J697" t="s">
        <v>42</v>
      </c>
      <c r="K697" t="s">
        <v>394</v>
      </c>
      <c r="L697">
        <v>30</v>
      </c>
      <c r="M697">
        <f t="shared" si="295"/>
        <v>0.3</v>
      </c>
      <c r="O697">
        <v>11</v>
      </c>
      <c r="P697">
        <v>1</v>
      </c>
      <c r="Q697">
        <f t="shared" si="301"/>
        <v>10</v>
      </c>
      <c r="R697">
        <v>32</v>
      </c>
      <c r="S697">
        <v>49</v>
      </c>
      <c r="T697" t="s">
        <v>772</v>
      </c>
    </row>
    <row r="698" spans="1:20" x14ac:dyDescent="0.35">
      <c r="A698" t="s">
        <v>779</v>
      </c>
      <c r="B698" t="s">
        <v>53</v>
      </c>
      <c r="C698" t="s">
        <v>62</v>
      </c>
      <c r="D698" t="s">
        <v>109</v>
      </c>
      <c r="E698" t="s">
        <v>531</v>
      </c>
      <c r="F698" t="s">
        <v>535</v>
      </c>
      <c r="G698" t="str">
        <f t="shared" si="300"/>
        <v>Chromis_caeruleus</v>
      </c>
      <c r="H698" t="s">
        <v>536</v>
      </c>
      <c r="I698" t="str">
        <f t="shared" si="299"/>
        <v>Crustacea</v>
      </c>
      <c r="J698" t="s">
        <v>42</v>
      </c>
      <c r="K698" t="s">
        <v>398</v>
      </c>
      <c r="L698">
        <v>20</v>
      </c>
      <c r="M698">
        <f t="shared" si="295"/>
        <v>0.2</v>
      </c>
      <c r="O698">
        <v>11</v>
      </c>
      <c r="P698">
        <v>1</v>
      </c>
      <c r="Q698">
        <f t="shared" si="301"/>
        <v>10</v>
      </c>
      <c r="R698">
        <v>32</v>
      </c>
      <c r="S698">
        <v>49</v>
      </c>
      <c r="T698" t="s">
        <v>772</v>
      </c>
    </row>
    <row r="699" spans="1:20" x14ac:dyDescent="0.35">
      <c r="A699" t="s">
        <v>779</v>
      </c>
      <c r="B699" t="s">
        <v>53</v>
      </c>
      <c r="C699" t="s">
        <v>62</v>
      </c>
      <c r="D699" t="s">
        <v>109</v>
      </c>
      <c r="E699" t="s">
        <v>531</v>
      </c>
      <c r="F699" t="s">
        <v>535</v>
      </c>
      <c r="G699" t="str">
        <f t="shared" si="300"/>
        <v>Chromis_caeruleus</v>
      </c>
      <c r="H699" t="s">
        <v>536</v>
      </c>
      <c r="I699" t="str">
        <f t="shared" si="299"/>
        <v>Crustacea</v>
      </c>
      <c r="J699" t="s">
        <v>47</v>
      </c>
      <c r="K699" t="s">
        <v>47</v>
      </c>
      <c r="L699">
        <v>20</v>
      </c>
      <c r="M699">
        <f t="shared" si="295"/>
        <v>0.2</v>
      </c>
      <c r="O699">
        <v>11</v>
      </c>
      <c r="P699">
        <v>1</v>
      </c>
      <c r="Q699">
        <f t="shared" si="301"/>
        <v>10</v>
      </c>
      <c r="R699">
        <v>32</v>
      </c>
      <c r="S699">
        <v>49</v>
      </c>
      <c r="T699" t="s">
        <v>772</v>
      </c>
    </row>
    <row r="700" spans="1:20" x14ac:dyDescent="0.35">
      <c r="A700" t="s">
        <v>779</v>
      </c>
      <c r="B700" t="s">
        <v>53</v>
      </c>
      <c r="C700" t="s">
        <v>62</v>
      </c>
      <c r="D700" t="s">
        <v>109</v>
      </c>
      <c r="E700" t="s">
        <v>531</v>
      </c>
      <c r="F700" t="s">
        <v>535</v>
      </c>
      <c r="G700" t="str">
        <f t="shared" si="300"/>
        <v>Chromis_caeruleus</v>
      </c>
      <c r="H700" t="s">
        <v>536</v>
      </c>
      <c r="I700" t="str">
        <f t="shared" si="299"/>
        <v>Crustacea</v>
      </c>
      <c r="J700" t="s">
        <v>50</v>
      </c>
      <c r="K700" t="s">
        <v>51</v>
      </c>
      <c r="L700">
        <v>10</v>
      </c>
      <c r="M700">
        <f t="shared" si="295"/>
        <v>0.1</v>
      </c>
      <c r="O700">
        <v>11</v>
      </c>
      <c r="P700">
        <v>1</v>
      </c>
      <c r="Q700">
        <f t="shared" si="301"/>
        <v>10</v>
      </c>
      <c r="R700">
        <v>32</v>
      </c>
      <c r="S700">
        <v>49</v>
      </c>
      <c r="T700" t="s">
        <v>772</v>
      </c>
    </row>
    <row r="701" spans="1:20" x14ac:dyDescent="0.35">
      <c r="A701" t="s">
        <v>779</v>
      </c>
      <c r="B701" t="s">
        <v>53</v>
      </c>
      <c r="C701" t="s">
        <v>62</v>
      </c>
      <c r="D701" t="s">
        <v>109</v>
      </c>
      <c r="E701" t="s">
        <v>531</v>
      </c>
      <c r="F701" t="s">
        <v>535</v>
      </c>
      <c r="G701" t="str">
        <f t="shared" si="300"/>
        <v>Chromis_caeruleus</v>
      </c>
      <c r="H701" t="s">
        <v>536</v>
      </c>
      <c r="I701" t="str">
        <f t="shared" si="299"/>
        <v>Crustacea</v>
      </c>
      <c r="J701" t="s">
        <v>193</v>
      </c>
      <c r="K701" t="s">
        <v>193</v>
      </c>
      <c r="L701">
        <v>10</v>
      </c>
      <c r="M701">
        <f t="shared" si="295"/>
        <v>0.1</v>
      </c>
      <c r="O701">
        <v>11</v>
      </c>
      <c r="P701">
        <v>1</v>
      </c>
      <c r="Q701">
        <f t="shared" si="301"/>
        <v>10</v>
      </c>
      <c r="R701">
        <v>32</v>
      </c>
      <c r="S701">
        <v>49</v>
      </c>
      <c r="T701" t="s">
        <v>772</v>
      </c>
    </row>
    <row r="702" spans="1:20" x14ac:dyDescent="0.35">
      <c r="A702" t="s">
        <v>779</v>
      </c>
      <c r="B702" t="s">
        <v>53</v>
      </c>
      <c r="C702" t="s">
        <v>62</v>
      </c>
      <c r="D702" t="s">
        <v>109</v>
      </c>
      <c r="E702" t="s">
        <v>531</v>
      </c>
      <c r="F702" t="s">
        <v>535</v>
      </c>
      <c r="G702" t="str">
        <f t="shared" si="300"/>
        <v>Chromis_caeruleus</v>
      </c>
      <c r="H702" t="s">
        <v>536</v>
      </c>
      <c r="I702" t="str">
        <f t="shared" si="299"/>
        <v>Other</v>
      </c>
      <c r="J702" t="s">
        <v>126</v>
      </c>
      <c r="K702" t="s">
        <v>126</v>
      </c>
      <c r="L702">
        <v>10</v>
      </c>
      <c r="M702">
        <f t="shared" si="295"/>
        <v>0.1</v>
      </c>
      <c r="O702">
        <v>11</v>
      </c>
      <c r="P702">
        <v>1</v>
      </c>
      <c r="Q702">
        <f t="shared" si="301"/>
        <v>10</v>
      </c>
      <c r="R702">
        <v>32</v>
      </c>
      <c r="S702">
        <v>49</v>
      </c>
      <c r="T702" t="s">
        <v>772</v>
      </c>
    </row>
    <row r="703" spans="1:20" x14ac:dyDescent="0.35">
      <c r="A703" t="s">
        <v>779</v>
      </c>
      <c r="B703" t="s">
        <v>53</v>
      </c>
      <c r="C703" t="s">
        <v>62</v>
      </c>
      <c r="D703" t="s">
        <v>109</v>
      </c>
      <c r="E703" t="s">
        <v>538</v>
      </c>
      <c r="F703" t="s">
        <v>539</v>
      </c>
      <c r="G703" t="str">
        <f t="shared" si="300"/>
        <v>Dascyllus_aruanus</v>
      </c>
      <c r="H703" t="str">
        <f>G703</f>
        <v>Dascyllus_aruanus</v>
      </c>
      <c r="I703" t="str">
        <f t="shared" si="299"/>
        <v>Crustacea</v>
      </c>
      <c r="J703" t="s">
        <v>42</v>
      </c>
      <c r="K703" t="s">
        <v>215</v>
      </c>
      <c r="L703">
        <v>72</v>
      </c>
      <c r="M703">
        <f t="shared" si="295"/>
        <v>0.72</v>
      </c>
      <c r="O703">
        <v>22</v>
      </c>
      <c r="P703">
        <v>0</v>
      </c>
      <c r="Q703">
        <f t="shared" si="301"/>
        <v>22</v>
      </c>
      <c r="R703">
        <v>32</v>
      </c>
      <c r="S703">
        <v>51</v>
      </c>
      <c r="T703" t="s">
        <v>772</v>
      </c>
    </row>
    <row r="704" spans="1:20" x14ac:dyDescent="0.35">
      <c r="A704" t="s">
        <v>779</v>
      </c>
      <c r="B704" t="s">
        <v>53</v>
      </c>
      <c r="C704" t="s">
        <v>62</v>
      </c>
      <c r="D704" t="s">
        <v>109</v>
      </c>
      <c r="E704" t="s">
        <v>538</v>
      </c>
      <c r="F704" t="s">
        <v>539</v>
      </c>
      <c r="G704" t="str">
        <f t="shared" ref="G704:G716" si="302">E704&amp;"_"&amp;F704</f>
        <v>Dascyllus_aruanus</v>
      </c>
      <c r="H704" t="str">
        <f t="shared" ref="H704:H726" si="303">G704</f>
        <v>Dascyllus_aruanus</v>
      </c>
      <c r="I704" t="str">
        <f t="shared" si="299"/>
        <v>Crustacea</v>
      </c>
      <c r="J704" t="s">
        <v>42</v>
      </c>
      <c r="K704" t="s">
        <v>398</v>
      </c>
      <c r="L704">
        <v>36</v>
      </c>
      <c r="M704">
        <f t="shared" si="295"/>
        <v>0.36</v>
      </c>
      <c r="O704">
        <v>22</v>
      </c>
      <c r="P704">
        <v>0</v>
      </c>
      <c r="Q704">
        <f t="shared" ref="Q704:Q716" si="304">O704-P704</f>
        <v>22</v>
      </c>
      <c r="R704">
        <v>32</v>
      </c>
      <c r="S704">
        <v>51</v>
      </c>
      <c r="T704" t="s">
        <v>772</v>
      </c>
    </row>
    <row r="705" spans="1:20" x14ac:dyDescent="0.35">
      <c r="A705" t="s">
        <v>779</v>
      </c>
      <c r="B705" t="s">
        <v>53</v>
      </c>
      <c r="C705" t="s">
        <v>62</v>
      </c>
      <c r="D705" t="s">
        <v>109</v>
      </c>
      <c r="E705" t="s">
        <v>538</v>
      </c>
      <c r="F705" t="s">
        <v>539</v>
      </c>
      <c r="G705" t="str">
        <f t="shared" si="302"/>
        <v>Dascyllus_aruanus</v>
      </c>
      <c r="H705" t="str">
        <f t="shared" si="303"/>
        <v>Dascyllus_aruanus</v>
      </c>
      <c r="I705" t="str">
        <f t="shared" si="299"/>
        <v>Crustacea</v>
      </c>
      <c r="J705" t="s">
        <v>42</v>
      </c>
      <c r="K705" t="s">
        <v>394</v>
      </c>
      <c r="L705">
        <v>27</v>
      </c>
      <c r="M705">
        <f t="shared" si="295"/>
        <v>0.27</v>
      </c>
      <c r="O705">
        <v>22</v>
      </c>
      <c r="P705">
        <v>0</v>
      </c>
      <c r="Q705">
        <f t="shared" si="304"/>
        <v>22</v>
      </c>
      <c r="R705">
        <v>32</v>
      </c>
      <c r="S705">
        <v>51</v>
      </c>
      <c r="T705" t="s">
        <v>772</v>
      </c>
    </row>
    <row r="706" spans="1:20" x14ac:dyDescent="0.35">
      <c r="A706" t="s">
        <v>779</v>
      </c>
      <c r="B706" t="s">
        <v>53</v>
      </c>
      <c r="C706" t="s">
        <v>62</v>
      </c>
      <c r="D706" t="s">
        <v>109</v>
      </c>
      <c r="E706" t="s">
        <v>538</v>
      </c>
      <c r="F706" t="s">
        <v>539</v>
      </c>
      <c r="G706" t="str">
        <f t="shared" si="302"/>
        <v>Dascyllus_aruanus</v>
      </c>
      <c r="H706" t="str">
        <f t="shared" si="303"/>
        <v>Dascyllus_aruanus</v>
      </c>
      <c r="I706" t="str">
        <f t="shared" si="299"/>
        <v>Crustacea</v>
      </c>
      <c r="J706" t="s">
        <v>193</v>
      </c>
      <c r="K706" t="s">
        <v>193</v>
      </c>
      <c r="L706">
        <v>36</v>
      </c>
      <c r="M706">
        <f t="shared" si="295"/>
        <v>0.36</v>
      </c>
      <c r="O706">
        <v>22</v>
      </c>
      <c r="P706">
        <v>0</v>
      </c>
      <c r="Q706">
        <f t="shared" si="304"/>
        <v>22</v>
      </c>
      <c r="R706">
        <v>32</v>
      </c>
      <c r="S706">
        <v>51</v>
      </c>
      <c r="T706" t="s">
        <v>772</v>
      </c>
    </row>
    <row r="707" spans="1:20" x14ac:dyDescent="0.35">
      <c r="A707" t="s">
        <v>779</v>
      </c>
      <c r="B707" t="s">
        <v>53</v>
      </c>
      <c r="C707" t="s">
        <v>62</v>
      </c>
      <c r="D707" t="s">
        <v>109</v>
      </c>
      <c r="E707" t="s">
        <v>538</v>
      </c>
      <c r="F707" t="s">
        <v>539</v>
      </c>
      <c r="G707" t="str">
        <f t="shared" si="302"/>
        <v>Dascyllus_aruanus</v>
      </c>
      <c r="H707" t="str">
        <f t="shared" si="303"/>
        <v>Dascyllus_aruanus</v>
      </c>
      <c r="I707" t="str">
        <f t="shared" si="299"/>
        <v>Crustacea</v>
      </c>
      <c r="J707" t="s">
        <v>50</v>
      </c>
      <c r="K707" t="s">
        <v>51</v>
      </c>
      <c r="L707">
        <v>22</v>
      </c>
      <c r="M707">
        <f t="shared" si="295"/>
        <v>0.22</v>
      </c>
      <c r="O707">
        <v>22</v>
      </c>
      <c r="P707">
        <v>0</v>
      </c>
      <c r="Q707">
        <f t="shared" si="304"/>
        <v>22</v>
      </c>
      <c r="R707">
        <v>32</v>
      </c>
      <c r="S707">
        <v>51</v>
      </c>
      <c r="T707" t="s">
        <v>772</v>
      </c>
    </row>
    <row r="708" spans="1:20" x14ac:dyDescent="0.35">
      <c r="A708" t="s">
        <v>779</v>
      </c>
      <c r="B708" t="s">
        <v>53</v>
      </c>
      <c r="C708" t="s">
        <v>62</v>
      </c>
      <c r="D708" t="s">
        <v>109</v>
      </c>
      <c r="E708" t="s">
        <v>538</v>
      </c>
      <c r="F708" t="s">
        <v>539</v>
      </c>
      <c r="G708" t="str">
        <f t="shared" si="302"/>
        <v>Dascyllus_aruanus</v>
      </c>
      <c r="H708" t="str">
        <f t="shared" si="303"/>
        <v>Dascyllus_aruanus</v>
      </c>
      <c r="I708" t="str">
        <f t="shared" si="299"/>
        <v>Crustacea</v>
      </c>
      <c r="J708" t="s">
        <v>52</v>
      </c>
      <c r="K708" t="s">
        <v>58</v>
      </c>
      <c r="L708">
        <v>9</v>
      </c>
      <c r="M708">
        <f t="shared" si="295"/>
        <v>0.09</v>
      </c>
      <c r="O708">
        <v>22</v>
      </c>
      <c r="P708">
        <v>0</v>
      </c>
      <c r="Q708">
        <f t="shared" si="304"/>
        <v>22</v>
      </c>
      <c r="R708">
        <v>32</v>
      </c>
      <c r="S708">
        <v>51</v>
      </c>
      <c r="T708" t="s">
        <v>772</v>
      </c>
    </row>
    <row r="709" spans="1:20" x14ac:dyDescent="0.35">
      <c r="A709" t="s">
        <v>779</v>
      </c>
      <c r="B709" t="s">
        <v>53</v>
      </c>
      <c r="C709" t="s">
        <v>62</v>
      </c>
      <c r="D709" t="s">
        <v>109</v>
      </c>
      <c r="E709" t="s">
        <v>538</v>
      </c>
      <c r="F709" t="s">
        <v>539</v>
      </c>
      <c r="G709" t="str">
        <f t="shared" si="302"/>
        <v>Dascyllus_aruanus</v>
      </c>
      <c r="H709" t="str">
        <f t="shared" si="303"/>
        <v>Dascyllus_aruanus</v>
      </c>
      <c r="I709" t="str">
        <f t="shared" si="299"/>
        <v>Crustacea</v>
      </c>
      <c r="J709" t="s">
        <v>47</v>
      </c>
      <c r="K709" t="s">
        <v>47</v>
      </c>
      <c r="L709">
        <v>9</v>
      </c>
      <c r="M709">
        <f t="shared" si="295"/>
        <v>0.09</v>
      </c>
      <c r="O709">
        <v>22</v>
      </c>
      <c r="P709">
        <v>0</v>
      </c>
      <c r="Q709">
        <f t="shared" si="304"/>
        <v>22</v>
      </c>
      <c r="R709">
        <v>32</v>
      </c>
      <c r="S709">
        <v>51</v>
      </c>
      <c r="T709" t="s">
        <v>772</v>
      </c>
    </row>
    <row r="710" spans="1:20" x14ac:dyDescent="0.35">
      <c r="A710" t="s">
        <v>779</v>
      </c>
      <c r="B710" t="s">
        <v>53</v>
      </c>
      <c r="C710" t="s">
        <v>62</v>
      </c>
      <c r="D710" t="s">
        <v>109</v>
      </c>
      <c r="E710" t="s">
        <v>538</v>
      </c>
      <c r="F710" t="s">
        <v>539</v>
      </c>
      <c r="G710" t="str">
        <f t="shared" si="302"/>
        <v>Dascyllus_aruanus</v>
      </c>
      <c r="H710" t="str">
        <f t="shared" si="303"/>
        <v>Dascyllus_aruanus</v>
      </c>
      <c r="I710" t="str">
        <f t="shared" si="299"/>
        <v>Teleostei</v>
      </c>
      <c r="J710" t="s">
        <v>34</v>
      </c>
      <c r="K710" t="s">
        <v>122</v>
      </c>
      <c r="L710">
        <v>45</v>
      </c>
      <c r="M710">
        <f t="shared" si="295"/>
        <v>0.45</v>
      </c>
      <c r="O710">
        <v>22</v>
      </c>
      <c r="P710">
        <v>0</v>
      </c>
      <c r="Q710">
        <f t="shared" si="304"/>
        <v>22</v>
      </c>
      <c r="R710">
        <v>32</v>
      </c>
      <c r="S710">
        <v>51</v>
      </c>
      <c r="T710" t="s">
        <v>772</v>
      </c>
    </row>
    <row r="711" spans="1:20" x14ac:dyDescent="0.35">
      <c r="A711" t="s">
        <v>779</v>
      </c>
      <c r="B711" t="s">
        <v>53</v>
      </c>
      <c r="C711" t="s">
        <v>62</v>
      </c>
      <c r="D711" t="s">
        <v>109</v>
      </c>
      <c r="E711" t="s">
        <v>538</v>
      </c>
      <c r="F711" t="s">
        <v>539</v>
      </c>
      <c r="G711" t="str">
        <f t="shared" si="302"/>
        <v>Dascyllus_aruanus</v>
      </c>
      <c r="H711" t="str">
        <f t="shared" si="303"/>
        <v>Dascyllus_aruanus</v>
      </c>
      <c r="I711" t="str">
        <f t="shared" si="299"/>
        <v>Teleostei</v>
      </c>
      <c r="J711" t="s">
        <v>34</v>
      </c>
      <c r="K711" t="s">
        <v>71</v>
      </c>
      <c r="L711">
        <v>22</v>
      </c>
      <c r="M711">
        <f t="shared" si="295"/>
        <v>0.22</v>
      </c>
      <c r="O711">
        <v>22</v>
      </c>
      <c r="P711">
        <v>0</v>
      </c>
      <c r="Q711">
        <f t="shared" si="304"/>
        <v>22</v>
      </c>
      <c r="R711">
        <v>32</v>
      </c>
      <c r="S711">
        <v>51</v>
      </c>
      <c r="T711" t="s">
        <v>772</v>
      </c>
    </row>
    <row r="712" spans="1:20" x14ac:dyDescent="0.35">
      <c r="A712" t="s">
        <v>779</v>
      </c>
      <c r="B712" t="s">
        <v>53</v>
      </c>
      <c r="C712" t="s">
        <v>62</v>
      </c>
      <c r="D712" t="s">
        <v>109</v>
      </c>
      <c r="E712" t="s">
        <v>538</v>
      </c>
      <c r="F712" t="s">
        <v>539</v>
      </c>
      <c r="G712" t="str">
        <f t="shared" si="302"/>
        <v>Dascyllus_aruanus</v>
      </c>
      <c r="H712" t="str">
        <f t="shared" si="303"/>
        <v>Dascyllus_aruanus</v>
      </c>
      <c r="I712" t="str">
        <f t="shared" si="299"/>
        <v>Teleostei</v>
      </c>
      <c r="J712" t="s">
        <v>34</v>
      </c>
      <c r="K712" t="s">
        <v>100</v>
      </c>
      <c r="L712">
        <v>4</v>
      </c>
      <c r="M712">
        <f t="shared" si="295"/>
        <v>0.04</v>
      </c>
      <c r="O712">
        <v>22</v>
      </c>
      <c r="P712">
        <v>0</v>
      </c>
      <c r="Q712">
        <f t="shared" si="304"/>
        <v>22</v>
      </c>
      <c r="R712">
        <v>32</v>
      </c>
      <c r="S712">
        <v>51</v>
      </c>
      <c r="T712" t="s">
        <v>772</v>
      </c>
    </row>
    <row r="713" spans="1:20" x14ac:dyDescent="0.35">
      <c r="A713" t="s">
        <v>779</v>
      </c>
      <c r="B713" t="s">
        <v>53</v>
      </c>
      <c r="C713" t="s">
        <v>62</v>
      </c>
      <c r="D713" t="s">
        <v>109</v>
      </c>
      <c r="E713" t="s">
        <v>538</v>
      </c>
      <c r="F713" t="s">
        <v>539</v>
      </c>
      <c r="G713" t="str">
        <f t="shared" si="302"/>
        <v>Dascyllus_aruanus</v>
      </c>
      <c r="H713" t="str">
        <f t="shared" si="303"/>
        <v>Dascyllus_aruanus</v>
      </c>
      <c r="I713" t="str">
        <f t="shared" si="299"/>
        <v>Prim_prod</v>
      </c>
      <c r="J713" t="s">
        <v>164</v>
      </c>
      <c r="K713" t="s">
        <v>164</v>
      </c>
      <c r="L713">
        <v>18</v>
      </c>
      <c r="M713">
        <f t="shared" si="295"/>
        <v>0.18</v>
      </c>
      <c r="O713">
        <v>22</v>
      </c>
      <c r="P713">
        <v>0</v>
      </c>
      <c r="Q713">
        <f t="shared" si="304"/>
        <v>22</v>
      </c>
      <c r="R713">
        <v>32</v>
      </c>
      <c r="S713">
        <v>51</v>
      </c>
      <c r="T713" t="s">
        <v>772</v>
      </c>
    </row>
    <row r="714" spans="1:20" x14ac:dyDescent="0.35">
      <c r="A714" t="s">
        <v>779</v>
      </c>
      <c r="B714" t="s">
        <v>53</v>
      </c>
      <c r="C714" t="s">
        <v>62</v>
      </c>
      <c r="D714" t="s">
        <v>109</v>
      </c>
      <c r="E714" t="s">
        <v>538</v>
      </c>
      <c r="F714" t="s">
        <v>539</v>
      </c>
      <c r="G714" t="str">
        <f t="shared" si="302"/>
        <v>Dascyllus_aruanus</v>
      </c>
      <c r="H714" t="str">
        <f t="shared" si="303"/>
        <v>Dascyllus_aruanus</v>
      </c>
      <c r="I714" t="str">
        <f t="shared" si="299"/>
        <v>Prim_prod</v>
      </c>
      <c r="J714" t="s">
        <v>164</v>
      </c>
      <c r="K714" t="s">
        <v>516</v>
      </c>
      <c r="L714">
        <v>59</v>
      </c>
      <c r="M714">
        <f t="shared" si="295"/>
        <v>0.59</v>
      </c>
      <c r="O714">
        <v>22</v>
      </c>
      <c r="P714">
        <v>0</v>
      </c>
      <c r="Q714">
        <f t="shared" si="304"/>
        <v>22</v>
      </c>
      <c r="R714">
        <v>32</v>
      </c>
      <c r="S714">
        <v>51</v>
      </c>
      <c r="T714" t="s">
        <v>772</v>
      </c>
    </row>
    <row r="715" spans="1:20" x14ac:dyDescent="0.35">
      <c r="A715" t="s">
        <v>779</v>
      </c>
      <c r="B715" t="s">
        <v>53</v>
      </c>
      <c r="C715" t="s">
        <v>62</v>
      </c>
      <c r="D715" t="s">
        <v>109</v>
      </c>
      <c r="E715" t="s">
        <v>538</v>
      </c>
      <c r="F715" t="s">
        <v>539</v>
      </c>
      <c r="G715" t="str">
        <f t="shared" si="302"/>
        <v>Dascyllus_aruanus</v>
      </c>
      <c r="H715" t="str">
        <f t="shared" si="303"/>
        <v>Dascyllus_aruanus</v>
      </c>
      <c r="I715" t="str">
        <f t="shared" si="299"/>
        <v>Prim_prod</v>
      </c>
      <c r="J715" t="s">
        <v>164</v>
      </c>
      <c r="K715" t="s">
        <v>442</v>
      </c>
      <c r="L715">
        <v>4</v>
      </c>
      <c r="M715">
        <f t="shared" si="295"/>
        <v>0.04</v>
      </c>
      <c r="O715">
        <v>22</v>
      </c>
      <c r="P715">
        <v>0</v>
      </c>
      <c r="Q715">
        <f t="shared" si="304"/>
        <v>22</v>
      </c>
      <c r="R715">
        <v>32</v>
      </c>
      <c r="S715">
        <v>51</v>
      </c>
      <c r="T715" t="s">
        <v>772</v>
      </c>
    </row>
    <row r="716" spans="1:20" x14ac:dyDescent="0.35">
      <c r="A716" t="s">
        <v>779</v>
      </c>
      <c r="B716" t="s">
        <v>53</v>
      </c>
      <c r="C716" t="s">
        <v>62</v>
      </c>
      <c r="D716" t="s">
        <v>109</v>
      </c>
      <c r="E716" t="s">
        <v>540</v>
      </c>
      <c r="F716" t="s">
        <v>541</v>
      </c>
      <c r="G716" t="str">
        <f t="shared" si="302"/>
        <v>Pomacentrus_pavo</v>
      </c>
      <c r="H716" t="str">
        <f t="shared" si="303"/>
        <v>Pomacentrus_pavo</v>
      </c>
      <c r="I716" t="str">
        <f t="shared" si="299"/>
        <v>Teleostei</v>
      </c>
      <c r="J716" t="s">
        <v>34</v>
      </c>
      <c r="K716" t="s">
        <v>71</v>
      </c>
      <c r="L716">
        <v>40</v>
      </c>
      <c r="M716">
        <f t="shared" si="295"/>
        <v>0.4</v>
      </c>
      <c r="O716">
        <v>20</v>
      </c>
      <c r="P716">
        <v>0</v>
      </c>
      <c r="Q716">
        <f t="shared" si="304"/>
        <v>20</v>
      </c>
      <c r="R716">
        <v>32</v>
      </c>
      <c r="S716">
        <v>63</v>
      </c>
      <c r="T716" t="s">
        <v>772</v>
      </c>
    </row>
    <row r="717" spans="1:20" x14ac:dyDescent="0.35">
      <c r="A717" t="s">
        <v>779</v>
      </c>
      <c r="B717" t="s">
        <v>53</v>
      </c>
      <c r="C717" t="s">
        <v>62</v>
      </c>
      <c r="D717" t="s">
        <v>109</v>
      </c>
      <c r="E717" t="s">
        <v>540</v>
      </c>
      <c r="F717" t="s">
        <v>541</v>
      </c>
      <c r="G717" t="str">
        <f t="shared" ref="G717:G727" si="305">E717&amp;"_"&amp;F717</f>
        <v>Pomacentrus_pavo</v>
      </c>
      <c r="H717" t="str">
        <f t="shared" si="303"/>
        <v>Pomacentrus_pavo</v>
      </c>
      <c r="I717" t="str">
        <f t="shared" si="299"/>
        <v>Teleostei</v>
      </c>
      <c r="J717" t="s">
        <v>34</v>
      </c>
      <c r="K717" t="s">
        <v>122</v>
      </c>
      <c r="L717">
        <v>40</v>
      </c>
      <c r="M717">
        <f t="shared" si="295"/>
        <v>0.4</v>
      </c>
      <c r="O717">
        <v>20</v>
      </c>
      <c r="P717">
        <v>0</v>
      </c>
      <c r="Q717">
        <f t="shared" ref="Q717:Q727" si="306">O717-P717</f>
        <v>20</v>
      </c>
      <c r="R717">
        <v>32</v>
      </c>
      <c r="S717">
        <v>63</v>
      </c>
      <c r="T717" t="s">
        <v>772</v>
      </c>
    </row>
    <row r="718" spans="1:20" x14ac:dyDescent="0.35">
      <c r="A718" t="s">
        <v>779</v>
      </c>
      <c r="B718" t="s">
        <v>53</v>
      </c>
      <c r="C718" t="s">
        <v>62</v>
      </c>
      <c r="D718" t="s">
        <v>109</v>
      </c>
      <c r="E718" t="s">
        <v>540</v>
      </c>
      <c r="F718" t="s">
        <v>541</v>
      </c>
      <c r="G718" t="str">
        <f t="shared" si="305"/>
        <v>Pomacentrus_pavo</v>
      </c>
      <c r="H718" t="str">
        <f t="shared" si="303"/>
        <v>Pomacentrus_pavo</v>
      </c>
      <c r="I718" t="str">
        <f t="shared" si="299"/>
        <v>Teleostei</v>
      </c>
      <c r="J718" t="s">
        <v>34</v>
      </c>
      <c r="K718" t="s">
        <v>336</v>
      </c>
      <c r="L718">
        <v>5</v>
      </c>
      <c r="M718">
        <f t="shared" si="295"/>
        <v>0.05</v>
      </c>
      <c r="O718">
        <v>20</v>
      </c>
      <c r="P718">
        <v>0</v>
      </c>
      <c r="Q718">
        <f t="shared" si="306"/>
        <v>20</v>
      </c>
      <c r="R718">
        <v>32</v>
      </c>
      <c r="S718">
        <v>63</v>
      </c>
      <c r="T718" t="s">
        <v>772</v>
      </c>
    </row>
    <row r="719" spans="1:20" x14ac:dyDescent="0.35">
      <c r="A719" t="s">
        <v>779</v>
      </c>
      <c r="B719" t="s">
        <v>53</v>
      </c>
      <c r="C719" t="s">
        <v>62</v>
      </c>
      <c r="D719" t="s">
        <v>109</v>
      </c>
      <c r="E719" t="s">
        <v>540</v>
      </c>
      <c r="F719" t="s">
        <v>541</v>
      </c>
      <c r="G719" t="str">
        <f t="shared" si="305"/>
        <v>Pomacentrus_pavo</v>
      </c>
      <c r="H719" t="str">
        <f t="shared" si="303"/>
        <v>Pomacentrus_pavo</v>
      </c>
      <c r="I719" t="str">
        <f t="shared" si="299"/>
        <v>Teleostei</v>
      </c>
      <c r="J719" t="s">
        <v>34</v>
      </c>
      <c r="K719" t="s">
        <v>133</v>
      </c>
      <c r="L719">
        <v>5</v>
      </c>
      <c r="M719">
        <f t="shared" si="295"/>
        <v>0.05</v>
      </c>
      <c r="O719">
        <v>20</v>
      </c>
      <c r="P719">
        <v>0</v>
      </c>
      <c r="Q719">
        <f t="shared" si="306"/>
        <v>20</v>
      </c>
      <c r="R719">
        <v>32</v>
      </c>
      <c r="S719">
        <v>63</v>
      </c>
      <c r="T719" t="s">
        <v>772</v>
      </c>
    </row>
    <row r="720" spans="1:20" x14ac:dyDescent="0.35">
      <c r="A720" t="s">
        <v>779</v>
      </c>
      <c r="B720" t="s">
        <v>53</v>
      </c>
      <c r="C720" t="s">
        <v>62</v>
      </c>
      <c r="D720" t="s">
        <v>109</v>
      </c>
      <c r="E720" t="s">
        <v>540</v>
      </c>
      <c r="F720" t="s">
        <v>541</v>
      </c>
      <c r="G720" t="str">
        <f t="shared" si="305"/>
        <v>Pomacentrus_pavo</v>
      </c>
      <c r="H720" t="str">
        <f t="shared" si="303"/>
        <v>Pomacentrus_pavo</v>
      </c>
      <c r="I720" t="str">
        <f t="shared" si="299"/>
        <v>Crustacea</v>
      </c>
      <c r="J720" t="s">
        <v>42</v>
      </c>
      <c r="K720" t="s">
        <v>42</v>
      </c>
      <c r="L720">
        <v>35</v>
      </c>
      <c r="M720">
        <f t="shared" si="295"/>
        <v>0.35</v>
      </c>
      <c r="O720">
        <v>20</v>
      </c>
      <c r="P720">
        <v>0</v>
      </c>
      <c r="Q720">
        <f t="shared" si="306"/>
        <v>20</v>
      </c>
      <c r="R720">
        <v>32</v>
      </c>
      <c r="S720">
        <v>63</v>
      </c>
      <c r="T720" t="s">
        <v>772</v>
      </c>
    </row>
    <row r="721" spans="1:20" x14ac:dyDescent="0.35">
      <c r="A721" t="s">
        <v>779</v>
      </c>
      <c r="B721" t="s">
        <v>53</v>
      </c>
      <c r="C721" t="s">
        <v>62</v>
      </c>
      <c r="D721" t="s">
        <v>109</v>
      </c>
      <c r="E721" t="s">
        <v>540</v>
      </c>
      <c r="F721" t="s">
        <v>541</v>
      </c>
      <c r="G721" t="str">
        <f t="shared" si="305"/>
        <v>Pomacentrus_pavo</v>
      </c>
      <c r="H721" t="str">
        <f t="shared" si="303"/>
        <v>Pomacentrus_pavo</v>
      </c>
      <c r="I721" t="str">
        <f t="shared" si="299"/>
        <v>Crustacea</v>
      </c>
      <c r="J721" t="s">
        <v>42</v>
      </c>
      <c r="K721" t="s">
        <v>398</v>
      </c>
      <c r="L721">
        <v>5</v>
      </c>
      <c r="M721">
        <f t="shared" si="295"/>
        <v>0.05</v>
      </c>
      <c r="O721">
        <v>20</v>
      </c>
      <c r="P721">
        <v>0</v>
      </c>
      <c r="Q721">
        <f t="shared" si="306"/>
        <v>20</v>
      </c>
      <c r="R721">
        <v>32</v>
      </c>
      <c r="S721">
        <v>63</v>
      </c>
      <c r="T721" t="s">
        <v>772</v>
      </c>
    </row>
    <row r="722" spans="1:20" x14ac:dyDescent="0.35">
      <c r="A722" t="s">
        <v>779</v>
      </c>
      <c r="B722" t="s">
        <v>53</v>
      </c>
      <c r="C722" t="s">
        <v>62</v>
      </c>
      <c r="D722" t="s">
        <v>109</v>
      </c>
      <c r="E722" t="s">
        <v>540</v>
      </c>
      <c r="F722" t="s">
        <v>541</v>
      </c>
      <c r="G722" t="str">
        <f t="shared" si="305"/>
        <v>Pomacentrus_pavo</v>
      </c>
      <c r="H722" t="str">
        <f t="shared" si="303"/>
        <v>Pomacentrus_pavo</v>
      </c>
      <c r="I722" t="str">
        <f t="shared" si="299"/>
        <v>Crustacea</v>
      </c>
      <c r="J722" t="s">
        <v>52</v>
      </c>
      <c r="K722" t="s">
        <v>58</v>
      </c>
      <c r="L722">
        <v>15</v>
      </c>
      <c r="M722">
        <f t="shared" si="295"/>
        <v>0.15</v>
      </c>
      <c r="O722">
        <v>20</v>
      </c>
      <c r="P722">
        <v>0</v>
      </c>
      <c r="Q722">
        <f t="shared" si="306"/>
        <v>20</v>
      </c>
      <c r="R722">
        <v>32</v>
      </c>
      <c r="S722">
        <v>63</v>
      </c>
      <c r="T722" t="s">
        <v>772</v>
      </c>
    </row>
    <row r="723" spans="1:20" x14ac:dyDescent="0.35">
      <c r="A723" t="s">
        <v>779</v>
      </c>
      <c r="B723" t="s">
        <v>53</v>
      </c>
      <c r="C723" t="s">
        <v>62</v>
      </c>
      <c r="D723" t="s">
        <v>109</v>
      </c>
      <c r="E723" t="s">
        <v>540</v>
      </c>
      <c r="F723" t="s">
        <v>541</v>
      </c>
      <c r="G723" t="str">
        <f t="shared" si="305"/>
        <v>Pomacentrus_pavo</v>
      </c>
      <c r="H723" t="str">
        <f t="shared" si="303"/>
        <v>Pomacentrus_pavo</v>
      </c>
      <c r="I723" t="str">
        <f t="shared" si="299"/>
        <v>Crustacea</v>
      </c>
      <c r="J723" t="s">
        <v>47</v>
      </c>
      <c r="K723" t="s">
        <v>47</v>
      </c>
      <c r="L723">
        <v>10</v>
      </c>
      <c r="M723">
        <f>L723/100</f>
        <v>0.1</v>
      </c>
      <c r="O723">
        <v>20</v>
      </c>
      <c r="P723">
        <v>0</v>
      </c>
      <c r="Q723">
        <f t="shared" si="306"/>
        <v>20</v>
      </c>
      <c r="R723">
        <v>32</v>
      </c>
      <c r="S723">
        <v>63</v>
      </c>
      <c r="T723" t="s">
        <v>772</v>
      </c>
    </row>
    <row r="724" spans="1:20" x14ac:dyDescent="0.35">
      <c r="A724" t="s">
        <v>779</v>
      </c>
      <c r="B724" t="s">
        <v>53</v>
      </c>
      <c r="C724" t="s">
        <v>62</v>
      </c>
      <c r="D724" t="s">
        <v>109</v>
      </c>
      <c r="E724" t="s">
        <v>540</v>
      </c>
      <c r="F724" t="s">
        <v>541</v>
      </c>
      <c r="G724" t="str">
        <f t="shared" si="305"/>
        <v>Pomacentrus_pavo</v>
      </c>
      <c r="H724" t="str">
        <f t="shared" si="303"/>
        <v>Pomacentrus_pavo</v>
      </c>
      <c r="I724" t="str">
        <f t="shared" si="299"/>
        <v>Crustacea</v>
      </c>
      <c r="J724" t="s">
        <v>193</v>
      </c>
      <c r="K724" t="s">
        <v>193</v>
      </c>
      <c r="L724">
        <v>5</v>
      </c>
      <c r="M724">
        <f t="shared" ref="M724:M787" si="307">L724/100</f>
        <v>0.05</v>
      </c>
      <c r="O724">
        <v>20</v>
      </c>
      <c r="P724">
        <v>0</v>
      </c>
      <c r="Q724">
        <f t="shared" si="306"/>
        <v>20</v>
      </c>
      <c r="R724">
        <v>32</v>
      </c>
      <c r="S724">
        <v>63</v>
      </c>
      <c r="T724" t="s">
        <v>772</v>
      </c>
    </row>
    <row r="725" spans="1:20" x14ac:dyDescent="0.35">
      <c r="A725" t="s">
        <v>779</v>
      </c>
      <c r="B725" t="s">
        <v>53</v>
      </c>
      <c r="C725" t="s">
        <v>62</v>
      </c>
      <c r="D725" t="s">
        <v>109</v>
      </c>
      <c r="E725" t="s">
        <v>540</v>
      </c>
      <c r="F725" t="s">
        <v>541</v>
      </c>
      <c r="G725" t="str">
        <f t="shared" si="305"/>
        <v>Pomacentrus_pavo</v>
      </c>
      <c r="H725" t="str">
        <f t="shared" si="303"/>
        <v>Pomacentrus_pavo</v>
      </c>
      <c r="I725" t="str">
        <f t="shared" si="299"/>
        <v>Crustacea</v>
      </c>
      <c r="J725" t="s">
        <v>50</v>
      </c>
      <c r="K725" t="s">
        <v>51</v>
      </c>
      <c r="L725">
        <v>5</v>
      </c>
      <c r="M725">
        <f t="shared" si="307"/>
        <v>0.05</v>
      </c>
      <c r="O725">
        <v>20</v>
      </c>
      <c r="P725">
        <v>0</v>
      </c>
      <c r="Q725">
        <f t="shared" si="306"/>
        <v>20</v>
      </c>
      <c r="R725">
        <v>32</v>
      </c>
      <c r="S725">
        <v>63</v>
      </c>
      <c r="T725" t="s">
        <v>772</v>
      </c>
    </row>
    <row r="726" spans="1:20" x14ac:dyDescent="0.35">
      <c r="A726" t="s">
        <v>779</v>
      </c>
      <c r="B726" t="s">
        <v>53</v>
      </c>
      <c r="C726" t="s">
        <v>62</v>
      </c>
      <c r="D726" t="s">
        <v>109</v>
      </c>
      <c r="E726" t="s">
        <v>540</v>
      </c>
      <c r="F726" t="s">
        <v>541</v>
      </c>
      <c r="G726" t="str">
        <f t="shared" si="305"/>
        <v>Pomacentrus_pavo</v>
      </c>
      <c r="H726" t="str">
        <f t="shared" si="303"/>
        <v>Pomacentrus_pavo</v>
      </c>
      <c r="I726" t="str">
        <f t="shared" si="299"/>
        <v>Prim_prod</v>
      </c>
      <c r="J726" t="s">
        <v>164</v>
      </c>
      <c r="K726" t="s">
        <v>386</v>
      </c>
      <c r="L726">
        <v>10</v>
      </c>
      <c r="M726">
        <f t="shared" si="307"/>
        <v>0.1</v>
      </c>
      <c r="O726">
        <v>20</v>
      </c>
      <c r="P726">
        <v>0</v>
      </c>
      <c r="Q726">
        <f t="shared" si="306"/>
        <v>20</v>
      </c>
      <c r="R726">
        <v>32</v>
      </c>
      <c r="S726">
        <v>63</v>
      </c>
      <c r="T726" t="s">
        <v>772</v>
      </c>
    </row>
    <row r="727" spans="1:20" x14ac:dyDescent="0.35">
      <c r="A727" t="s">
        <v>779</v>
      </c>
      <c r="B727" t="s">
        <v>53</v>
      </c>
      <c r="C727" t="s">
        <v>62</v>
      </c>
      <c r="D727" t="s">
        <v>109</v>
      </c>
      <c r="E727" t="s">
        <v>540</v>
      </c>
      <c r="F727" t="s">
        <v>332</v>
      </c>
      <c r="G727" t="str">
        <f t="shared" si="305"/>
        <v>Pomacentrus_nigricans</v>
      </c>
      <c r="H727" t="s">
        <v>542</v>
      </c>
      <c r="I727" t="str">
        <f t="shared" si="299"/>
        <v>Prim_prod</v>
      </c>
      <c r="J727" t="s">
        <v>164</v>
      </c>
      <c r="K727" t="s">
        <v>470</v>
      </c>
      <c r="L727">
        <v>63</v>
      </c>
      <c r="M727">
        <f t="shared" si="307"/>
        <v>0.63</v>
      </c>
      <c r="O727">
        <v>19</v>
      </c>
      <c r="P727">
        <v>0</v>
      </c>
      <c r="Q727">
        <f t="shared" si="306"/>
        <v>19</v>
      </c>
      <c r="R727">
        <v>52</v>
      </c>
      <c r="S727">
        <v>79</v>
      </c>
      <c r="T727" t="s">
        <v>772</v>
      </c>
    </row>
    <row r="728" spans="1:20" x14ac:dyDescent="0.35">
      <c r="A728" t="s">
        <v>779</v>
      </c>
      <c r="B728" t="s">
        <v>53</v>
      </c>
      <c r="C728" t="s">
        <v>62</v>
      </c>
      <c r="D728" t="s">
        <v>109</v>
      </c>
      <c r="E728" t="s">
        <v>540</v>
      </c>
      <c r="F728" t="s">
        <v>332</v>
      </c>
      <c r="G728" t="str">
        <f t="shared" ref="G728:G731" si="308">E728&amp;"_"&amp;F728</f>
        <v>Pomacentrus_nigricans</v>
      </c>
      <c r="H728" t="s">
        <v>542</v>
      </c>
      <c r="I728" t="str">
        <f t="shared" si="299"/>
        <v>Prim_prod</v>
      </c>
      <c r="J728" t="s">
        <v>164</v>
      </c>
      <c r="K728" t="s">
        <v>439</v>
      </c>
      <c r="L728">
        <v>31</v>
      </c>
      <c r="M728">
        <f t="shared" si="307"/>
        <v>0.31</v>
      </c>
      <c r="O728">
        <v>19</v>
      </c>
      <c r="P728">
        <v>0</v>
      </c>
      <c r="Q728">
        <f t="shared" ref="Q728:Q731" si="309">O728-P728</f>
        <v>19</v>
      </c>
      <c r="R728">
        <v>52</v>
      </c>
      <c r="S728">
        <v>79</v>
      </c>
      <c r="T728" t="s">
        <v>772</v>
      </c>
    </row>
    <row r="729" spans="1:20" x14ac:dyDescent="0.35">
      <c r="A729" t="s">
        <v>779</v>
      </c>
      <c r="B729" t="s">
        <v>53</v>
      </c>
      <c r="C729" t="s">
        <v>62</v>
      </c>
      <c r="D729" t="s">
        <v>109</v>
      </c>
      <c r="E729" t="s">
        <v>540</v>
      </c>
      <c r="F729" t="s">
        <v>332</v>
      </c>
      <c r="G729" t="str">
        <f t="shared" si="308"/>
        <v>Pomacentrus_nigricans</v>
      </c>
      <c r="H729" t="s">
        <v>542</v>
      </c>
      <c r="I729" t="str">
        <f t="shared" si="299"/>
        <v>Prim_prod</v>
      </c>
      <c r="J729" t="s">
        <v>164</v>
      </c>
      <c r="K729" t="s">
        <v>520</v>
      </c>
      <c r="L729">
        <v>31</v>
      </c>
      <c r="M729">
        <f t="shared" si="307"/>
        <v>0.31</v>
      </c>
      <c r="O729">
        <v>19</v>
      </c>
      <c r="P729">
        <v>0</v>
      </c>
      <c r="Q729">
        <f t="shared" si="309"/>
        <v>19</v>
      </c>
      <c r="R729">
        <v>52</v>
      </c>
      <c r="S729">
        <v>79</v>
      </c>
      <c r="T729" t="s">
        <v>772</v>
      </c>
    </row>
    <row r="730" spans="1:20" x14ac:dyDescent="0.35">
      <c r="A730" t="s">
        <v>779</v>
      </c>
      <c r="B730" t="s">
        <v>53</v>
      </c>
      <c r="C730" t="s">
        <v>62</v>
      </c>
      <c r="D730" t="s">
        <v>109</v>
      </c>
      <c r="E730" t="s">
        <v>540</v>
      </c>
      <c r="F730" t="s">
        <v>332</v>
      </c>
      <c r="G730" t="str">
        <f t="shared" si="308"/>
        <v>Pomacentrus_nigricans</v>
      </c>
      <c r="H730" t="s">
        <v>542</v>
      </c>
      <c r="I730" t="str">
        <f t="shared" si="299"/>
        <v>Teleostei</v>
      </c>
      <c r="J730" t="s">
        <v>34</v>
      </c>
      <c r="K730" t="s">
        <v>71</v>
      </c>
      <c r="L730">
        <v>5</v>
      </c>
      <c r="M730">
        <f t="shared" si="307"/>
        <v>0.05</v>
      </c>
      <c r="O730">
        <v>19</v>
      </c>
      <c r="P730">
        <v>0</v>
      </c>
      <c r="Q730">
        <f t="shared" si="309"/>
        <v>19</v>
      </c>
      <c r="R730">
        <v>52</v>
      </c>
      <c r="S730">
        <v>79</v>
      </c>
      <c r="T730" t="s">
        <v>772</v>
      </c>
    </row>
    <row r="731" spans="1:20" x14ac:dyDescent="0.35">
      <c r="A731" t="s">
        <v>779</v>
      </c>
      <c r="B731" t="s">
        <v>53</v>
      </c>
      <c r="C731" t="s">
        <v>62</v>
      </c>
      <c r="D731" t="s">
        <v>109</v>
      </c>
      <c r="E731" t="s">
        <v>540</v>
      </c>
      <c r="F731" t="s">
        <v>543</v>
      </c>
      <c r="G731" t="str">
        <f t="shared" si="308"/>
        <v>Pomacentrus_jenkinsi</v>
      </c>
      <c r="H731" t="s">
        <v>544</v>
      </c>
      <c r="I731" t="str">
        <f t="shared" si="299"/>
        <v>Prim_prod</v>
      </c>
      <c r="J731" t="s">
        <v>164</v>
      </c>
      <c r="K731" t="s">
        <v>429</v>
      </c>
      <c r="L731">
        <v>80</v>
      </c>
      <c r="M731">
        <f t="shared" si="307"/>
        <v>0.8</v>
      </c>
      <c r="O731">
        <v>21</v>
      </c>
      <c r="P731">
        <v>0</v>
      </c>
      <c r="Q731">
        <f t="shared" si="309"/>
        <v>21</v>
      </c>
      <c r="R731">
        <v>53</v>
      </c>
      <c r="S731">
        <v>83</v>
      </c>
      <c r="T731" t="s">
        <v>772</v>
      </c>
    </row>
    <row r="732" spans="1:20" x14ac:dyDescent="0.35">
      <c r="A732" t="s">
        <v>779</v>
      </c>
      <c r="B732" t="s">
        <v>53</v>
      </c>
      <c r="C732" t="s">
        <v>62</v>
      </c>
      <c r="D732" t="s">
        <v>109</v>
      </c>
      <c r="E732" t="s">
        <v>540</v>
      </c>
      <c r="F732" t="s">
        <v>543</v>
      </c>
      <c r="G732" t="str">
        <f t="shared" ref="G732:G736" si="310">E732&amp;"_"&amp;F732</f>
        <v>Pomacentrus_jenkinsi</v>
      </c>
      <c r="H732" t="s">
        <v>544</v>
      </c>
      <c r="I732" t="str">
        <f t="shared" si="299"/>
        <v>Prim_prod</v>
      </c>
      <c r="J732" t="s">
        <v>164</v>
      </c>
      <c r="K732" t="s">
        <v>470</v>
      </c>
      <c r="L732">
        <v>14</v>
      </c>
      <c r="M732">
        <f t="shared" si="307"/>
        <v>0.14000000000000001</v>
      </c>
      <c r="O732">
        <v>21</v>
      </c>
      <c r="P732">
        <v>0</v>
      </c>
      <c r="Q732">
        <f t="shared" ref="Q732:Q736" si="311">O732-P732</f>
        <v>21</v>
      </c>
      <c r="R732">
        <v>53</v>
      </c>
      <c r="S732">
        <v>83</v>
      </c>
      <c r="T732" t="s">
        <v>772</v>
      </c>
    </row>
    <row r="733" spans="1:20" x14ac:dyDescent="0.35">
      <c r="A733" t="s">
        <v>779</v>
      </c>
      <c r="B733" t="s">
        <v>53</v>
      </c>
      <c r="C733" t="s">
        <v>62</v>
      </c>
      <c r="D733" t="s">
        <v>109</v>
      </c>
      <c r="E733" t="s">
        <v>540</v>
      </c>
      <c r="F733" t="s">
        <v>543</v>
      </c>
      <c r="G733" t="str">
        <f t="shared" si="310"/>
        <v>Pomacentrus_jenkinsi</v>
      </c>
      <c r="H733" t="s">
        <v>544</v>
      </c>
      <c r="I733" t="str">
        <f t="shared" si="299"/>
        <v>Prim_prod</v>
      </c>
      <c r="J733" t="s">
        <v>164</v>
      </c>
      <c r="K733" t="s">
        <v>439</v>
      </c>
      <c r="L733">
        <v>9</v>
      </c>
      <c r="M733">
        <f t="shared" si="307"/>
        <v>0.09</v>
      </c>
      <c r="O733">
        <v>21</v>
      </c>
      <c r="P733">
        <v>0</v>
      </c>
      <c r="Q733">
        <f t="shared" si="311"/>
        <v>21</v>
      </c>
      <c r="R733">
        <v>53</v>
      </c>
      <c r="S733">
        <v>83</v>
      </c>
      <c r="T733" t="s">
        <v>772</v>
      </c>
    </row>
    <row r="734" spans="1:20" x14ac:dyDescent="0.35">
      <c r="A734" t="s">
        <v>779</v>
      </c>
      <c r="B734" t="s">
        <v>53</v>
      </c>
      <c r="C734" t="s">
        <v>62</v>
      </c>
      <c r="D734" t="s">
        <v>109</v>
      </c>
      <c r="E734" t="s">
        <v>540</v>
      </c>
      <c r="F734" t="s">
        <v>543</v>
      </c>
      <c r="G734" t="str">
        <f t="shared" si="310"/>
        <v>Pomacentrus_jenkinsi</v>
      </c>
      <c r="H734" t="s">
        <v>544</v>
      </c>
      <c r="I734" t="str">
        <f t="shared" si="299"/>
        <v>Teleostei</v>
      </c>
      <c r="J734" t="s">
        <v>34</v>
      </c>
      <c r="K734" t="s">
        <v>71</v>
      </c>
      <c r="L734">
        <v>9</v>
      </c>
      <c r="M734">
        <f t="shared" si="307"/>
        <v>0.09</v>
      </c>
      <c r="O734">
        <v>21</v>
      </c>
      <c r="P734">
        <v>0</v>
      </c>
      <c r="Q734">
        <f t="shared" si="311"/>
        <v>21</v>
      </c>
      <c r="R734">
        <v>53</v>
      </c>
      <c r="S734">
        <v>83</v>
      </c>
      <c r="T734" t="s">
        <v>772</v>
      </c>
    </row>
    <row r="735" spans="1:20" x14ac:dyDescent="0.35">
      <c r="A735" t="s">
        <v>779</v>
      </c>
      <c r="B735" t="s">
        <v>53</v>
      </c>
      <c r="C735" t="s">
        <v>62</v>
      </c>
      <c r="D735" t="s">
        <v>109</v>
      </c>
      <c r="E735" t="s">
        <v>540</v>
      </c>
      <c r="F735" t="s">
        <v>543</v>
      </c>
      <c r="G735" t="str">
        <f t="shared" si="310"/>
        <v>Pomacentrus_jenkinsi</v>
      </c>
      <c r="H735" t="s">
        <v>544</v>
      </c>
      <c r="I735" t="str">
        <f t="shared" si="299"/>
        <v>Teleostei</v>
      </c>
      <c r="J735" t="s">
        <v>34</v>
      </c>
      <c r="K735" t="s">
        <v>122</v>
      </c>
      <c r="L735">
        <v>4</v>
      </c>
      <c r="M735">
        <f t="shared" si="307"/>
        <v>0.04</v>
      </c>
      <c r="O735">
        <v>21</v>
      </c>
      <c r="P735">
        <v>0</v>
      </c>
      <c r="Q735">
        <f t="shared" si="311"/>
        <v>21</v>
      </c>
      <c r="R735">
        <v>53</v>
      </c>
      <c r="S735">
        <v>83</v>
      </c>
      <c r="T735" t="s">
        <v>772</v>
      </c>
    </row>
    <row r="736" spans="1:20" x14ac:dyDescent="0.35">
      <c r="A736" t="s">
        <v>779</v>
      </c>
      <c r="B736" t="s">
        <v>53</v>
      </c>
      <c r="C736" t="s">
        <v>62</v>
      </c>
      <c r="D736" t="s">
        <v>109</v>
      </c>
      <c r="E736" t="s">
        <v>540</v>
      </c>
      <c r="F736" t="s">
        <v>545</v>
      </c>
      <c r="G736" t="str">
        <f t="shared" si="310"/>
        <v>Pomacentrus_albofasciatus</v>
      </c>
      <c r="H736" t="s">
        <v>546</v>
      </c>
      <c r="I736" t="str">
        <f t="shared" si="299"/>
        <v>Prim_prod</v>
      </c>
      <c r="J736" t="s">
        <v>164</v>
      </c>
      <c r="K736" t="s">
        <v>470</v>
      </c>
      <c r="L736">
        <v>81</v>
      </c>
      <c r="M736">
        <f t="shared" si="307"/>
        <v>0.81</v>
      </c>
      <c r="O736">
        <v>22</v>
      </c>
      <c r="P736">
        <v>0</v>
      </c>
      <c r="Q736">
        <f t="shared" si="311"/>
        <v>22</v>
      </c>
      <c r="R736">
        <v>48</v>
      </c>
      <c r="S736">
        <v>70</v>
      </c>
      <c r="T736" t="s">
        <v>772</v>
      </c>
    </row>
    <row r="737" spans="1:20" x14ac:dyDescent="0.35">
      <c r="A737" t="s">
        <v>779</v>
      </c>
      <c r="B737" t="s">
        <v>53</v>
      </c>
      <c r="C737" t="s">
        <v>62</v>
      </c>
      <c r="D737" t="s">
        <v>109</v>
      </c>
      <c r="E737" t="s">
        <v>540</v>
      </c>
      <c r="F737" t="s">
        <v>545</v>
      </c>
      <c r="G737" t="str">
        <f t="shared" ref="G737:G741" si="312">E737&amp;"_"&amp;F737</f>
        <v>Pomacentrus_albofasciatus</v>
      </c>
      <c r="H737" t="s">
        <v>546</v>
      </c>
      <c r="I737" t="str">
        <f t="shared" si="299"/>
        <v>Prim_prod</v>
      </c>
      <c r="J737" t="s">
        <v>164</v>
      </c>
      <c r="K737" t="s">
        <v>439</v>
      </c>
      <c r="L737">
        <v>22</v>
      </c>
      <c r="M737">
        <f t="shared" si="307"/>
        <v>0.22</v>
      </c>
      <c r="O737">
        <v>22</v>
      </c>
      <c r="P737">
        <v>0</v>
      </c>
      <c r="Q737">
        <f t="shared" ref="Q737:Q741" si="313">O737-P737</f>
        <v>22</v>
      </c>
      <c r="R737">
        <v>48</v>
      </c>
      <c r="S737">
        <v>70</v>
      </c>
      <c r="T737" t="s">
        <v>772</v>
      </c>
    </row>
    <row r="738" spans="1:20" x14ac:dyDescent="0.35">
      <c r="A738" t="s">
        <v>779</v>
      </c>
      <c r="B738" t="s">
        <v>53</v>
      </c>
      <c r="C738" t="s">
        <v>62</v>
      </c>
      <c r="D738" t="s">
        <v>109</v>
      </c>
      <c r="E738" t="s">
        <v>540</v>
      </c>
      <c r="F738" t="s">
        <v>545</v>
      </c>
      <c r="G738" t="str">
        <f t="shared" si="312"/>
        <v>Pomacentrus_albofasciatus</v>
      </c>
      <c r="H738" t="s">
        <v>546</v>
      </c>
      <c r="I738" t="str">
        <f t="shared" si="299"/>
        <v>Prim_prod</v>
      </c>
      <c r="J738" t="s">
        <v>164</v>
      </c>
      <c r="K738" t="s">
        <v>386</v>
      </c>
      <c r="L738">
        <v>4</v>
      </c>
      <c r="M738">
        <f t="shared" si="307"/>
        <v>0.04</v>
      </c>
      <c r="O738">
        <v>22</v>
      </c>
      <c r="P738">
        <v>0</v>
      </c>
      <c r="Q738">
        <f t="shared" si="313"/>
        <v>22</v>
      </c>
      <c r="R738">
        <v>48</v>
      </c>
      <c r="S738">
        <v>70</v>
      </c>
      <c r="T738" t="s">
        <v>772</v>
      </c>
    </row>
    <row r="739" spans="1:20" x14ac:dyDescent="0.35">
      <c r="A739" t="s">
        <v>779</v>
      </c>
      <c r="B739" t="s">
        <v>53</v>
      </c>
      <c r="C739" t="s">
        <v>62</v>
      </c>
      <c r="D739" t="s">
        <v>109</v>
      </c>
      <c r="E739" t="s">
        <v>540</v>
      </c>
      <c r="F739" t="s">
        <v>545</v>
      </c>
      <c r="G739" t="str">
        <f t="shared" si="312"/>
        <v>Pomacentrus_albofasciatus</v>
      </c>
      <c r="H739" t="s">
        <v>546</v>
      </c>
      <c r="I739" t="str">
        <f t="shared" si="299"/>
        <v>Crustacea</v>
      </c>
      <c r="J739" t="s">
        <v>52</v>
      </c>
      <c r="K739" t="s">
        <v>58</v>
      </c>
      <c r="L739">
        <v>4</v>
      </c>
      <c r="M739">
        <f t="shared" si="307"/>
        <v>0.04</v>
      </c>
      <c r="O739">
        <v>22</v>
      </c>
      <c r="P739">
        <v>0</v>
      </c>
      <c r="Q739">
        <f t="shared" si="313"/>
        <v>22</v>
      </c>
      <c r="R739">
        <v>48</v>
      </c>
      <c r="S739">
        <v>70</v>
      </c>
      <c r="T739" t="s">
        <v>772</v>
      </c>
    </row>
    <row r="740" spans="1:20" x14ac:dyDescent="0.35">
      <c r="A740" t="s">
        <v>779</v>
      </c>
      <c r="B740" t="s">
        <v>53</v>
      </c>
      <c r="C740" t="s">
        <v>62</v>
      </c>
      <c r="D740" t="s">
        <v>109</v>
      </c>
      <c r="E740" t="s">
        <v>540</v>
      </c>
      <c r="F740" t="s">
        <v>545</v>
      </c>
      <c r="G740" t="str">
        <f t="shared" si="312"/>
        <v>Pomacentrus_albofasciatus</v>
      </c>
      <c r="H740" t="s">
        <v>546</v>
      </c>
      <c r="I740" t="str">
        <f t="shared" si="299"/>
        <v>Teleostei</v>
      </c>
      <c r="J740" t="s">
        <v>34</v>
      </c>
      <c r="K740" t="s">
        <v>122</v>
      </c>
      <c r="L740">
        <v>4</v>
      </c>
      <c r="M740">
        <f t="shared" si="307"/>
        <v>0.04</v>
      </c>
      <c r="O740">
        <v>22</v>
      </c>
      <c r="P740">
        <v>0</v>
      </c>
      <c r="Q740">
        <f t="shared" si="313"/>
        <v>22</v>
      </c>
      <c r="R740">
        <v>48</v>
      </c>
      <c r="S740">
        <v>70</v>
      </c>
      <c r="T740" t="s">
        <v>772</v>
      </c>
    </row>
    <row r="741" spans="1:20" x14ac:dyDescent="0.35">
      <c r="A741" t="s">
        <v>779</v>
      </c>
      <c r="B741" t="s">
        <v>93</v>
      </c>
      <c r="C741" t="s">
        <v>62</v>
      </c>
      <c r="D741" t="s">
        <v>109</v>
      </c>
      <c r="E741" t="s">
        <v>540</v>
      </c>
      <c r="F741" t="s">
        <v>547</v>
      </c>
      <c r="G741" t="str">
        <f t="shared" si="312"/>
        <v>Pomacentrus_vaiuli</v>
      </c>
      <c r="H741" t="str">
        <f>G741</f>
        <v>Pomacentrus_vaiuli</v>
      </c>
      <c r="I741" t="str">
        <f t="shared" si="299"/>
        <v>Prim_prod</v>
      </c>
      <c r="J741" t="s">
        <v>164</v>
      </c>
      <c r="K741" t="s">
        <v>386</v>
      </c>
      <c r="L741">
        <v>75</v>
      </c>
      <c r="M741">
        <f t="shared" si="307"/>
        <v>0.75</v>
      </c>
      <c r="O741">
        <v>20</v>
      </c>
      <c r="P741">
        <v>0</v>
      </c>
      <c r="Q741">
        <f t="shared" si="313"/>
        <v>20</v>
      </c>
      <c r="R741">
        <v>34</v>
      </c>
      <c r="S741">
        <v>61</v>
      </c>
      <c r="T741" t="s">
        <v>772</v>
      </c>
    </row>
    <row r="742" spans="1:20" x14ac:dyDescent="0.35">
      <c r="A742" t="s">
        <v>779</v>
      </c>
      <c r="B742" t="s">
        <v>93</v>
      </c>
      <c r="C742" t="s">
        <v>62</v>
      </c>
      <c r="D742" t="s">
        <v>109</v>
      </c>
      <c r="E742" t="s">
        <v>540</v>
      </c>
      <c r="F742" t="s">
        <v>547</v>
      </c>
      <c r="G742" t="str">
        <f t="shared" ref="G742:G749" si="314">E742&amp;"_"&amp;F742</f>
        <v>Pomacentrus_vaiuli</v>
      </c>
      <c r="H742" t="str">
        <f t="shared" ref="H742:H767" si="315">G742</f>
        <v>Pomacentrus_vaiuli</v>
      </c>
      <c r="I742" t="str">
        <f t="shared" si="299"/>
        <v>Prim_prod</v>
      </c>
      <c r="J742" t="s">
        <v>164</v>
      </c>
      <c r="K742" t="s">
        <v>439</v>
      </c>
      <c r="L742">
        <v>15</v>
      </c>
      <c r="M742">
        <f t="shared" si="307"/>
        <v>0.15</v>
      </c>
      <c r="O742">
        <v>20</v>
      </c>
      <c r="P742">
        <v>0</v>
      </c>
      <c r="Q742">
        <f t="shared" ref="Q742:Q749" si="316">O742-P742</f>
        <v>20</v>
      </c>
      <c r="R742">
        <v>34</v>
      </c>
      <c r="S742">
        <v>61</v>
      </c>
      <c r="T742" t="s">
        <v>772</v>
      </c>
    </row>
    <row r="743" spans="1:20" x14ac:dyDescent="0.35">
      <c r="A743" t="s">
        <v>779</v>
      </c>
      <c r="B743" t="s">
        <v>93</v>
      </c>
      <c r="C743" t="s">
        <v>62</v>
      </c>
      <c r="D743" t="s">
        <v>109</v>
      </c>
      <c r="E743" t="s">
        <v>540</v>
      </c>
      <c r="F743" t="s">
        <v>547</v>
      </c>
      <c r="G743" t="str">
        <f t="shared" si="314"/>
        <v>Pomacentrus_vaiuli</v>
      </c>
      <c r="H743" t="str">
        <f t="shared" si="315"/>
        <v>Pomacentrus_vaiuli</v>
      </c>
      <c r="I743" t="str">
        <f t="shared" si="299"/>
        <v>Teleostei</v>
      </c>
      <c r="J743" t="s">
        <v>34</v>
      </c>
      <c r="K743" t="s">
        <v>71</v>
      </c>
      <c r="L743">
        <v>10</v>
      </c>
      <c r="M743">
        <f t="shared" si="307"/>
        <v>0.1</v>
      </c>
      <c r="O743">
        <v>20</v>
      </c>
      <c r="P743">
        <v>0</v>
      </c>
      <c r="Q743">
        <f t="shared" si="316"/>
        <v>20</v>
      </c>
      <c r="R743">
        <v>34</v>
      </c>
      <c r="S743">
        <v>61</v>
      </c>
      <c r="T743" t="s">
        <v>772</v>
      </c>
    </row>
    <row r="744" spans="1:20" x14ac:dyDescent="0.35">
      <c r="A744" t="s">
        <v>779</v>
      </c>
      <c r="B744" t="s">
        <v>93</v>
      </c>
      <c r="C744" t="s">
        <v>62</v>
      </c>
      <c r="D744" t="s">
        <v>109</v>
      </c>
      <c r="E744" t="s">
        <v>540</v>
      </c>
      <c r="F744" t="s">
        <v>547</v>
      </c>
      <c r="G744" t="str">
        <f t="shared" si="314"/>
        <v>Pomacentrus_vaiuli</v>
      </c>
      <c r="H744" t="str">
        <f t="shared" si="315"/>
        <v>Pomacentrus_vaiuli</v>
      </c>
      <c r="I744" t="str">
        <f t="shared" si="299"/>
        <v>Teleostei</v>
      </c>
      <c r="J744" t="s">
        <v>34</v>
      </c>
      <c r="K744" t="s">
        <v>122</v>
      </c>
      <c r="L744">
        <v>10</v>
      </c>
      <c r="M744">
        <f t="shared" si="307"/>
        <v>0.1</v>
      </c>
      <c r="O744">
        <v>20</v>
      </c>
      <c r="P744">
        <v>0</v>
      </c>
      <c r="Q744">
        <f t="shared" si="316"/>
        <v>20</v>
      </c>
      <c r="R744">
        <v>34</v>
      </c>
      <c r="S744">
        <v>61</v>
      </c>
      <c r="T744" t="s">
        <v>772</v>
      </c>
    </row>
    <row r="745" spans="1:20" x14ac:dyDescent="0.35">
      <c r="A745" t="s">
        <v>779</v>
      </c>
      <c r="B745" t="s">
        <v>93</v>
      </c>
      <c r="C745" t="s">
        <v>62</v>
      </c>
      <c r="D745" t="s">
        <v>109</v>
      </c>
      <c r="E745" t="s">
        <v>540</v>
      </c>
      <c r="F745" t="s">
        <v>547</v>
      </c>
      <c r="G745" t="str">
        <f t="shared" si="314"/>
        <v>Pomacentrus_vaiuli</v>
      </c>
      <c r="H745" t="str">
        <f t="shared" si="315"/>
        <v>Pomacentrus_vaiuli</v>
      </c>
      <c r="I745" t="str">
        <f t="shared" si="299"/>
        <v>Crustacea</v>
      </c>
      <c r="J745" t="s">
        <v>42</v>
      </c>
      <c r="K745" t="s">
        <v>42</v>
      </c>
      <c r="L745">
        <v>10</v>
      </c>
      <c r="M745">
        <f t="shared" si="307"/>
        <v>0.1</v>
      </c>
      <c r="O745">
        <v>20</v>
      </c>
      <c r="P745">
        <v>0</v>
      </c>
      <c r="Q745">
        <f t="shared" si="316"/>
        <v>20</v>
      </c>
      <c r="R745">
        <v>34</v>
      </c>
      <c r="S745">
        <v>61</v>
      </c>
      <c r="T745" t="s">
        <v>772</v>
      </c>
    </row>
    <row r="746" spans="1:20" x14ac:dyDescent="0.35">
      <c r="A746" t="s">
        <v>779</v>
      </c>
      <c r="B746" t="s">
        <v>93</v>
      </c>
      <c r="C746" t="s">
        <v>62</v>
      </c>
      <c r="D746" t="s">
        <v>109</v>
      </c>
      <c r="E746" t="s">
        <v>540</v>
      </c>
      <c r="F746" t="s">
        <v>547</v>
      </c>
      <c r="G746" t="str">
        <f t="shared" si="314"/>
        <v>Pomacentrus_vaiuli</v>
      </c>
      <c r="H746" t="str">
        <f t="shared" si="315"/>
        <v>Pomacentrus_vaiuli</v>
      </c>
      <c r="I746" t="str">
        <f t="shared" si="299"/>
        <v>Crustacea</v>
      </c>
      <c r="J746" t="s">
        <v>155</v>
      </c>
      <c r="K746" t="s">
        <v>155</v>
      </c>
      <c r="L746">
        <v>5</v>
      </c>
      <c r="M746">
        <f t="shared" si="307"/>
        <v>0.05</v>
      </c>
      <c r="O746">
        <v>20</v>
      </c>
      <c r="P746">
        <v>0</v>
      </c>
      <c r="Q746">
        <f t="shared" si="316"/>
        <v>20</v>
      </c>
      <c r="R746">
        <v>34</v>
      </c>
      <c r="S746">
        <v>61</v>
      </c>
      <c r="T746" t="s">
        <v>772</v>
      </c>
    </row>
    <row r="747" spans="1:20" x14ac:dyDescent="0.35">
      <c r="A747" t="s">
        <v>779</v>
      </c>
      <c r="B747" t="s">
        <v>93</v>
      </c>
      <c r="C747" t="s">
        <v>62</v>
      </c>
      <c r="D747" t="s">
        <v>109</v>
      </c>
      <c r="E747" t="s">
        <v>540</v>
      </c>
      <c r="F747" t="s">
        <v>547</v>
      </c>
      <c r="G747" t="str">
        <f t="shared" si="314"/>
        <v>Pomacentrus_vaiuli</v>
      </c>
      <c r="H747" t="str">
        <f t="shared" si="315"/>
        <v>Pomacentrus_vaiuli</v>
      </c>
      <c r="I747" t="str">
        <f t="shared" si="299"/>
        <v>Annelida</v>
      </c>
      <c r="J747" t="s">
        <v>49</v>
      </c>
      <c r="K747" t="s">
        <v>49</v>
      </c>
      <c r="L747">
        <v>5</v>
      </c>
      <c r="M747">
        <f t="shared" si="307"/>
        <v>0.05</v>
      </c>
      <c r="O747">
        <v>20</v>
      </c>
      <c r="P747">
        <v>0</v>
      </c>
      <c r="Q747">
        <f t="shared" si="316"/>
        <v>20</v>
      </c>
      <c r="R747">
        <v>34</v>
      </c>
      <c r="S747">
        <v>61</v>
      </c>
      <c r="T747" t="s">
        <v>772</v>
      </c>
    </row>
    <row r="748" spans="1:20" x14ac:dyDescent="0.35">
      <c r="A748" t="s">
        <v>779</v>
      </c>
      <c r="B748" t="s">
        <v>142</v>
      </c>
      <c r="C748" t="s">
        <v>62</v>
      </c>
      <c r="D748" t="s">
        <v>106</v>
      </c>
      <c r="E748" t="s">
        <v>548</v>
      </c>
      <c r="F748" t="s">
        <v>549</v>
      </c>
      <c r="G748" t="str">
        <f t="shared" si="314"/>
        <v>Epibulus_insidiator</v>
      </c>
      <c r="H748" t="str">
        <f t="shared" si="315"/>
        <v>Epibulus_insidiator</v>
      </c>
      <c r="I748" t="str">
        <f t="shared" si="299"/>
        <v>Crustacea</v>
      </c>
      <c r="J748" t="s">
        <v>52</v>
      </c>
      <c r="K748" t="s">
        <v>86</v>
      </c>
      <c r="L748">
        <v>100</v>
      </c>
      <c r="M748">
        <f t="shared" si="307"/>
        <v>1</v>
      </c>
      <c r="O748">
        <v>2</v>
      </c>
      <c r="P748">
        <v>0</v>
      </c>
      <c r="Q748">
        <f t="shared" si="316"/>
        <v>2</v>
      </c>
      <c r="R748">
        <v>125</v>
      </c>
      <c r="S748">
        <v>130</v>
      </c>
      <c r="T748" t="s">
        <v>772</v>
      </c>
    </row>
    <row r="749" spans="1:20" x14ac:dyDescent="0.35">
      <c r="A749" t="s">
        <v>779</v>
      </c>
      <c r="B749" t="s">
        <v>121</v>
      </c>
      <c r="C749" t="s">
        <v>62</v>
      </c>
      <c r="D749" t="s">
        <v>106</v>
      </c>
      <c r="E749" t="s">
        <v>550</v>
      </c>
      <c r="F749" t="s">
        <v>551</v>
      </c>
      <c r="G749" t="str">
        <f t="shared" si="314"/>
        <v>Gomphosus_varius</v>
      </c>
      <c r="H749" t="str">
        <f t="shared" si="315"/>
        <v>Gomphosus_varius</v>
      </c>
      <c r="I749" t="str">
        <f t="shared" si="299"/>
        <v>Crustacea</v>
      </c>
      <c r="J749" t="s">
        <v>52</v>
      </c>
      <c r="K749" t="s">
        <v>86</v>
      </c>
      <c r="L749">
        <v>40</v>
      </c>
      <c r="M749">
        <f t="shared" si="307"/>
        <v>0.4</v>
      </c>
      <c r="O749">
        <v>21</v>
      </c>
      <c r="P749">
        <v>1</v>
      </c>
      <c r="Q749">
        <f t="shared" si="316"/>
        <v>20</v>
      </c>
      <c r="R749">
        <v>58</v>
      </c>
      <c r="S749">
        <v>120</v>
      </c>
      <c r="T749" t="s">
        <v>772</v>
      </c>
    </row>
    <row r="750" spans="1:20" x14ac:dyDescent="0.35">
      <c r="A750" t="s">
        <v>779</v>
      </c>
      <c r="B750" t="s">
        <v>121</v>
      </c>
      <c r="C750" t="s">
        <v>62</v>
      </c>
      <c r="D750" t="s">
        <v>106</v>
      </c>
      <c r="E750" t="s">
        <v>550</v>
      </c>
      <c r="F750" t="s">
        <v>551</v>
      </c>
      <c r="G750" t="str">
        <f t="shared" ref="G750:G757" si="317">E750&amp;"_"&amp;F750</f>
        <v>Gomphosus_varius</v>
      </c>
      <c r="H750" t="str">
        <f t="shared" si="315"/>
        <v>Gomphosus_varius</v>
      </c>
      <c r="I750" t="str">
        <f t="shared" si="299"/>
        <v>Crustacea</v>
      </c>
      <c r="J750" t="s">
        <v>52</v>
      </c>
      <c r="K750" t="s">
        <v>58</v>
      </c>
      <c r="L750">
        <v>20</v>
      </c>
      <c r="M750">
        <f t="shared" si="307"/>
        <v>0.2</v>
      </c>
      <c r="O750">
        <v>21</v>
      </c>
      <c r="P750">
        <v>1</v>
      </c>
      <c r="Q750">
        <f t="shared" ref="Q750:Q757" si="318">O750-P750</f>
        <v>20</v>
      </c>
      <c r="R750">
        <v>58</v>
      </c>
      <c r="S750">
        <v>120</v>
      </c>
      <c r="T750" t="s">
        <v>772</v>
      </c>
    </row>
    <row r="751" spans="1:20" x14ac:dyDescent="0.35">
      <c r="A751" t="s">
        <v>779</v>
      </c>
      <c r="B751" t="s">
        <v>121</v>
      </c>
      <c r="C751" t="s">
        <v>62</v>
      </c>
      <c r="D751" t="s">
        <v>106</v>
      </c>
      <c r="E751" t="s">
        <v>550</v>
      </c>
      <c r="F751" t="s">
        <v>551</v>
      </c>
      <c r="G751" t="str">
        <f t="shared" si="317"/>
        <v>Gomphosus_varius</v>
      </c>
      <c r="H751" t="str">
        <f t="shared" si="315"/>
        <v>Gomphosus_varius</v>
      </c>
      <c r="I751" t="str">
        <f t="shared" si="299"/>
        <v>Crustacea</v>
      </c>
      <c r="J751" t="s">
        <v>50</v>
      </c>
      <c r="K751" t="s">
        <v>81</v>
      </c>
      <c r="L751">
        <v>35</v>
      </c>
      <c r="M751">
        <f t="shared" si="307"/>
        <v>0.35</v>
      </c>
      <c r="O751">
        <v>21</v>
      </c>
      <c r="P751">
        <v>1</v>
      </c>
      <c r="Q751">
        <f t="shared" si="318"/>
        <v>20</v>
      </c>
      <c r="R751">
        <v>58</v>
      </c>
      <c r="S751">
        <v>120</v>
      </c>
      <c r="T751" t="s">
        <v>772</v>
      </c>
    </row>
    <row r="752" spans="1:20" x14ac:dyDescent="0.35">
      <c r="A752" t="s">
        <v>779</v>
      </c>
      <c r="B752" t="s">
        <v>121</v>
      </c>
      <c r="C752" t="s">
        <v>62</v>
      </c>
      <c r="D752" t="s">
        <v>106</v>
      </c>
      <c r="E752" t="s">
        <v>550</v>
      </c>
      <c r="F752" t="s">
        <v>551</v>
      </c>
      <c r="G752" t="str">
        <f t="shared" si="317"/>
        <v>Gomphosus_varius</v>
      </c>
      <c r="H752" t="str">
        <f t="shared" si="315"/>
        <v>Gomphosus_varius</v>
      </c>
      <c r="I752" t="str">
        <f t="shared" si="299"/>
        <v>Crustacea</v>
      </c>
      <c r="J752" t="s">
        <v>50</v>
      </c>
      <c r="K752" t="s">
        <v>103</v>
      </c>
      <c r="L752">
        <v>5</v>
      </c>
      <c r="M752">
        <f t="shared" si="307"/>
        <v>0.05</v>
      </c>
      <c r="O752">
        <v>21</v>
      </c>
      <c r="P752">
        <v>1</v>
      </c>
      <c r="Q752">
        <f t="shared" si="318"/>
        <v>20</v>
      </c>
      <c r="R752">
        <v>58</v>
      </c>
      <c r="S752">
        <v>120</v>
      </c>
      <c r="T752" t="s">
        <v>772</v>
      </c>
    </row>
    <row r="753" spans="1:20" x14ac:dyDescent="0.35">
      <c r="A753" t="s">
        <v>779</v>
      </c>
      <c r="B753" t="s">
        <v>121</v>
      </c>
      <c r="C753" t="s">
        <v>62</v>
      </c>
      <c r="D753" t="s">
        <v>106</v>
      </c>
      <c r="E753" t="s">
        <v>550</v>
      </c>
      <c r="F753" t="s">
        <v>551</v>
      </c>
      <c r="G753" t="str">
        <f t="shared" si="317"/>
        <v>Gomphosus_varius</v>
      </c>
      <c r="H753" t="str">
        <f t="shared" si="315"/>
        <v>Gomphosus_varius</v>
      </c>
      <c r="I753" t="str">
        <f t="shared" si="299"/>
        <v>Mollusca</v>
      </c>
      <c r="J753" t="s">
        <v>190</v>
      </c>
      <c r="K753" t="s">
        <v>190</v>
      </c>
      <c r="L753">
        <v>5</v>
      </c>
      <c r="M753">
        <f t="shared" si="307"/>
        <v>0.05</v>
      </c>
      <c r="O753">
        <v>21</v>
      </c>
      <c r="P753">
        <v>1</v>
      </c>
      <c r="Q753">
        <f t="shared" si="318"/>
        <v>20</v>
      </c>
      <c r="R753">
        <v>58</v>
      </c>
      <c r="S753">
        <v>120</v>
      </c>
      <c r="T753" t="s">
        <v>772</v>
      </c>
    </row>
    <row r="754" spans="1:20" x14ac:dyDescent="0.35">
      <c r="A754" t="s">
        <v>779</v>
      </c>
      <c r="B754" t="s">
        <v>121</v>
      </c>
      <c r="C754" t="s">
        <v>62</v>
      </c>
      <c r="D754" t="s">
        <v>106</v>
      </c>
      <c r="E754" t="s">
        <v>550</v>
      </c>
      <c r="F754" t="s">
        <v>551</v>
      </c>
      <c r="G754" t="str">
        <f t="shared" si="317"/>
        <v>Gomphosus_varius</v>
      </c>
      <c r="H754" t="str">
        <f t="shared" si="315"/>
        <v>Gomphosus_varius</v>
      </c>
      <c r="I754" t="str">
        <f t="shared" si="299"/>
        <v>Mollusca</v>
      </c>
      <c r="J754" t="s">
        <v>147</v>
      </c>
      <c r="K754" t="s">
        <v>147</v>
      </c>
      <c r="L754">
        <v>5</v>
      </c>
      <c r="M754">
        <f t="shared" si="307"/>
        <v>0.05</v>
      </c>
      <c r="O754">
        <v>21</v>
      </c>
      <c r="P754">
        <v>1</v>
      </c>
      <c r="Q754">
        <f t="shared" si="318"/>
        <v>20</v>
      </c>
      <c r="R754">
        <v>58</v>
      </c>
      <c r="S754">
        <v>120</v>
      </c>
      <c r="T754" t="s">
        <v>772</v>
      </c>
    </row>
    <row r="755" spans="1:20" x14ac:dyDescent="0.35">
      <c r="A755" t="s">
        <v>779</v>
      </c>
      <c r="B755" t="s">
        <v>121</v>
      </c>
      <c r="C755" t="s">
        <v>62</v>
      </c>
      <c r="D755" t="s">
        <v>106</v>
      </c>
      <c r="E755" t="s">
        <v>550</v>
      </c>
      <c r="F755" t="s">
        <v>551</v>
      </c>
      <c r="G755" t="str">
        <f t="shared" si="317"/>
        <v>Gomphosus_varius</v>
      </c>
      <c r="H755" t="str">
        <f t="shared" si="315"/>
        <v>Gomphosus_varius</v>
      </c>
      <c r="I755" t="str">
        <f t="shared" si="299"/>
        <v>Teleostei</v>
      </c>
      <c r="J755" t="s">
        <v>34</v>
      </c>
      <c r="K755" t="s">
        <v>71</v>
      </c>
      <c r="L755">
        <v>5</v>
      </c>
      <c r="M755">
        <f t="shared" si="307"/>
        <v>0.05</v>
      </c>
      <c r="O755">
        <v>21</v>
      </c>
      <c r="P755">
        <v>1</v>
      </c>
      <c r="Q755">
        <f t="shared" si="318"/>
        <v>20</v>
      </c>
      <c r="R755">
        <v>58</v>
      </c>
      <c r="S755">
        <v>120</v>
      </c>
      <c r="T755" t="s">
        <v>772</v>
      </c>
    </row>
    <row r="756" spans="1:20" x14ac:dyDescent="0.35">
      <c r="A756" t="s">
        <v>779</v>
      </c>
      <c r="B756" t="s">
        <v>121</v>
      </c>
      <c r="C756" t="s">
        <v>62</v>
      </c>
      <c r="D756" t="s">
        <v>106</v>
      </c>
      <c r="E756" t="s">
        <v>550</v>
      </c>
      <c r="F756" t="s">
        <v>551</v>
      </c>
      <c r="G756" t="str">
        <f t="shared" si="317"/>
        <v>Gomphosus_varius</v>
      </c>
      <c r="H756" t="str">
        <f t="shared" si="315"/>
        <v>Gomphosus_varius</v>
      </c>
      <c r="I756" t="str">
        <f t="shared" si="299"/>
        <v>Prim_prod</v>
      </c>
      <c r="J756" t="s">
        <v>164</v>
      </c>
      <c r="K756" t="s">
        <v>429</v>
      </c>
      <c r="L756">
        <v>5</v>
      </c>
      <c r="M756">
        <f t="shared" si="307"/>
        <v>0.05</v>
      </c>
      <c r="O756">
        <v>21</v>
      </c>
      <c r="P756">
        <v>1</v>
      </c>
      <c r="Q756">
        <f t="shared" si="318"/>
        <v>20</v>
      </c>
      <c r="R756">
        <v>58</v>
      </c>
      <c r="S756">
        <v>120</v>
      </c>
      <c r="T756" t="s">
        <v>772</v>
      </c>
    </row>
    <row r="757" spans="1:20" x14ac:dyDescent="0.35">
      <c r="A757" t="s">
        <v>779</v>
      </c>
      <c r="B757" t="s">
        <v>93</v>
      </c>
      <c r="C757" t="s">
        <v>62</v>
      </c>
      <c r="D757" t="s">
        <v>106</v>
      </c>
      <c r="E757" t="s">
        <v>552</v>
      </c>
      <c r="F757" t="s">
        <v>553</v>
      </c>
      <c r="G757" t="str">
        <f t="shared" si="317"/>
        <v>Pseudocheilinus_hexataenia</v>
      </c>
      <c r="H757" t="str">
        <f t="shared" si="315"/>
        <v>Pseudocheilinus_hexataenia</v>
      </c>
      <c r="I757" t="str">
        <f t="shared" si="299"/>
        <v>Crustacea</v>
      </c>
      <c r="J757" t="s">
        <v>52</v>
      </c>
      <c r="K757" t="s">
        <v>58</v>
      </c>
      <c r="L757">
        <v>22</v>
      </c>
      <c r="M757">
        <f t="shared" si="307"/>
        <v>0.22</v>
      </c>
      <c r="O757">
        <v>9</v>
      </c>
      <c r="P757">
        <v>0</v>
      </c>
      <c r="Q757">
        <f t="shared" si="318"/>
        <v>9</v>
      </c>
      <c r="R757">
        <v>38</v>
      </c>
      <c r="S757">
        <v>57</v>
      </c>
      <c r="T757" t="s">
        <v>772</v>
      </c>
    </row>
    <row r="758" spans="1:20" x14ac:dyDescent="0.35">
      <c r="A758" t="s">
        <v>779</v>
      </c>
      <c r="B758" t="s">
        <v>93</v>
      </c>
      <c r="C758" t="s">
        <v>62</v>
      </c>
      <c r="D758" t="s">
        <v>106</v>
      </c>
      <c r="E758" t="s">
        <v>552</v>
      </c>
      <c r="F758" t="s">
        <v>553</v>
      </c>
      <c r="G758" t="str">
        <f t="shared" ref="G758:G763" si="319">E758&amp;"_"&amp;F758</f>
        <v>Pseudocheilinus_hexataenia</v>
      </c>
      <c r="H758" t="str">
        <f t="shared" si="315"/>
        <v>Pseudocheilinus_hexataenia</v>
      </c>
      <c r="I758" t="str">
        <f t="shared" si="299"/>
        <v>Crustacea</v>
      </c>
      <c r="J758" t="s">
        <v>42</v>
      </c>
      <c r="K758" t="s">
        <v>42</v>
      </c>
      <c r="L758">
        <v>44</v>
      </c>
      <c r="M758">
        <f t="shared" si="307"/>
        <v>0.44</v>
      </c>
      <c r="O758">
        <v>9</v>
      </c>
      <c r="P758">
        <v>0</v>
      </c>
      <c r="Q758">
        <f t="shared" ref="Q758:Q763" si="320">O758-P758</f>
        <v>9</v>
      </c>
      <c r="R758">
        <v>38</v>
      </c>
      <c r="S758">
        <v>57</v>
      </c>
      <c r="T758" t="s">
        <v>772</v>
      </c>
    </row>
    <row r="759" spans="1:20" x14ac:dyDescent="0.35">
      <c r="A759" t="s">
        <v>779</v>
      </c>
      <c r="B759" t="s">
        <v>93</v>
      </c>
      <c r="C759" t="s">
        <v>62</v>
      </c>
      <c r="D759" t="s">
        <v>106</v>
      </c>
      <c r="E759" t="s">
        <v>552</v>
      </c>
      <c r="F759" t="s">
        <v>553</v>
      </c>
      <c r="G759" t="str">
        <f t="shared" si="319"/>
        <v>Pseudocheilinus_hexataenia</v>
      </c>
      <c r="H759" t="str">
        <f t="shared" si="315"/>
        <v>Pseudocheilinus_hexataenia</v>
      </c>
      <c r="I759" t="str">
        <f t="shared" si="299"/>
        <v>Crustacea</v>
      </c>
      <c r="J759" t="s">
        <v>47</v>
      </c>
      <c r="K759" t="s">
        <v>47</v>
      </c>
      <c r="L759">
        <v>11</v>
      </c>
      <c r="M759">
        <f t="shared" si="307"/>
        <v>0.11</v>
      </c>
      <c r="O759">
        <v>9</v>
      </c>
      <c r="P759">
        <v>0</v>
      </c>
      <c r="Q759">
        <f t="shared" si="320"/>
        <v>9</v>
      </c>
      <c r="R759">
        <v>38</v>
      </c>
      <c r="S759">
        <v>57</v>
      </c>
      <c r="T759" t="s">
        <v>772</v>
      </c>
    </row>
    <row r="760" spans="1:20" x14ac:dyDescent="0.35">
      <c r="A760" t="s">
        <v>779</v>
      </c>
      <c r="B760" t="s">
        <v>93</v>
      </c>
      <c r="C760" t="s">
        <v>62</v>
      </c>
      <c r="D760" t="s">
        <v>106</v>
      </c>
      <c r="E760" t="s">
        <v>552</v>
      </c>
      <c r="F760" t="s">
        <v>553</v>
      </c>
      <c r="G760" t="str">
        <f t="shared" si="319"/>
        <v>Pseudocheilinus_hexataenia</v>
      </c>
      <c r="H760" t="str">
        <f t="shared" si="315"/>
        <v>Pseudocheilinus_hexataenia</v>
      </c>
      <c r="I760" t="str">
        <f t="shared" si="299"/>
        <v>Crustacea</v>
      </c>
      <c r="J760" t="s">
        <v>193</v>
      </c>
      <c r="K760" t="s">
        <v>193</v>
      </c>
      <c r="L760">
        <v>11</v>
      </c>
      <c r="M760">
        <f t="shared" si="307"/>
        <v>0.11</v>
      </c>
      <c r="O760">
        <v>9</v>
      </c>
      <c r="P760">
        <v>0</v>
      </c>
      <c r="Q760">
        <f t="shared" si="320"/>
        <v>9</v>
      </c>
      <c r="R760">
        <v>38</v>
      </c>
      <c r="S760">
        <v>57</v>
      </c>
      <c r="T760" t="s">
        <v>772</v>
      </c>
    </row>
    <row r="761" spans="1:20" x14ac:dyDescent="0.35">
      <c r="A761" t="s">
        <v>779</v>
      </c>
      <c r="B761" t="s">
        <v>93</v>
      </c>
      <c r="C761" t="s">
        <v>62</v>
      </c>
      <c r="D761" t="s">
        <v>106</v>
      </c>
      <c r="E761" t="s">
        <v>552</v>
      </c>
      <c r="F761" t="s">
        <v>553</v>
      </c>
      <c r="G761" t="str">
        <f t="shared" si="319"/>
        <v>Pseudocheilinus_hexataenia</v>
      </c>
      <c r="H761" t="str">
        <f t="shared" si="315"/>
        <v>Pseudocheilinus_hexataenia</v>
      </c>
      <c r="I761" t="str">
        <f t="shared" si="299"/>
        <v>Protozoa</v>
      </c>
      <c r="J761" t="s">
        <v>61</v>
      </c>
      <c r="K761" t="s">
        <v>60</v>
      </c>
      <c r="L761">
        <v>44</v>
      </c>
      <c r="M761">
        <f t="shared" si="307"/>
        <v>0.44</v>
      </c>
      <c r="O761">
        <v>9</v>
      </c>
      <c r="P761">
        <v>0</v>
      </c>
      <c r="Q761">
        <f t="shared" si="320"/>
        <v>9</v>
      </c>
      <c r="R761">
        <v>38</v>
      </c>
      <c r="S761">
        <v>57</v>
      </c>
      <c r="T761" t="s">
        <v>772</v>
      </c>
    </row>
    <row r="762" spans="1:20" x14ac:dyDescent="0.35">
      <c r="A762" t="s">
        <v>779</v>
      </c>
      <c r="B762" t="s">
        <v>93</v>
      </c>
      <c r="C762" t="s">
        <v>62</v>
      </c>
      <c r="D762" t="s">
        <v>106</v>
      </c>
      <c r="E762" t="s">
        <v>552</v>
      </c>
      <c r="F762" t="s">
        <v>553</v>
      </c>
      <c r="G762" t="str">
        <f t="shared" si="319"/>
        <v>Pseudocheilinus_hexataenia</v>
      </c>
      <c r="H762" t="str">
        <f t="shared" si="315"/>
        <v>Pseudocheilinus_hexataenia</v>
      </c>
      <c r="I762" t="str">
        <f t="shared" si="299"/>
        <v>Protozoa</v>
      </c>
      <c r="J762" t="s">
        <v>61</v>
      </c>
      <c r="K762" t="s">
        <v>61</v>
      </c>
      <c r="L762">
        <v>11</v>
      </c>
      <c r="M762">
        <f t="shared" si="307"/>
        <v>0.11</v>
      </c>
      <c r="O762">
        <v>9</v>
      </c>
      <c r="P762">
        <v>0</v>
      </c>
      <c r="Q762">
        <f t="shared" si="320"/>
        <v>9</v>
      </c>
      <c r="R762">
        <v>38</v>
      </c>
      <c r="S762">
        <v>57</v>
      </c>
      <c r="T762" t="s">
        <v>772</v>
      </c>
    </row>
    <row r="763" spans="1:20" x14ac:dyDescent="0.35">
      <c r="A763" t="s">
        <v>779</v>
      </c>
      <c r="B763" t="s">
        <v>93</v>
      </c>
      <c r="C763" t="s">
        <v>62</v>
      </c>
      <c r="D763" t="s">
        <v>106</v>
      </c>
      <c r="E763" t="s">
        <v>554</v>
      </c>
      <c r="F763" t="s">
        <v>555</v>
      </c>
      <c r="G763" t="str">
        <f t="shared" si="319"/>
        <v>Labroides_dimidiatus</v>
      </c>
      <c r="H763" t="str">
        <f t="shared" si="315"/>
        <v>Labroides_dimidiatus</v>
      </c>
      <c r="I763" t="str">
        <f t="shared" si="299"/>
        <v>Crustacea</v>
      </c>
      <c r="J763" t="s">
        <v>42</v>
      </c>
      <c r="K763" t="s">
        <v>775</v>
      </c>
      <c r="L763">
        <v>80</v>
      </c>
      <c r="M763">
        <f t="shared" si="307"/>
        <v>0.8</v>
      </c>
      <c r="O763">
        <v>5</v>
      </c>
      <c r="P763">
        <v>0</v>
      </c>
      <c r="Q763">
        <f t="shared" si="320"/>
        <v>5</v>
      </c>
      <c r="R763">
        <v>54</v>
      </c>
      <c r="S763">
        <v>68</v>
      </c>
      <c r="T763" t="s">
        <v>772</v>
      </c>
    </row>
    <row r="764" spans="1:20" x14ac:dyDescent="0.35">
      <c r="A764" t="s">
        <v>779</v>
      </c>
      <c r="B764" t="s">
        <v>93</v>
      </c>
      <c r="C764" t="s">
        <v>62</v>
      </c>
      <c r="D764" t="s">
        <v>106</v>
      </c>
      <c r="E764" t="s">
        <v>554</v>
      </c>
      <c r="F764" t="s">
        <v>555</v>
      </c>
      <c r="G764" t="str">
        <f t="shared" ref="G764:G768" si="321">E764&amp;"_"&amp;F764</f>
        <v>Labroides_dimidiatus</v>
      </c>
      <c r="H764" t="str">
        <f t="shared" si="315"/>
        <v>Labroides_dimidiatus</v>
      </c>
      <c r="I764" t="str">
        <f t="shared" si="299"/>
        <v>Crustacea</v>
      </c>
      <c r="J764" t="s">
        <v>42</v>
      </c>
      <c r="K764" t="s">
        <v>556</v>
      </c>
      <c r="L764">
        <v>40</v>
      </c>
      <c r="M764">
        <f t="shared" si="307"/>
        <v>0.4</v>
      </c>
      <c r="O764">
        <v>5</v>
      </c>
      <c r="P764">
        <v>0</v>
      </c>
      <c r="Q764">
        <f t="shared" ref="Q764:Q768" si="322">O764-P764</f>
        <v>5</v>
      </c>
      <c r="R764">
        <v>54</v>
      </c>
      <c r="S764">
        <v>68</v>
      </c>
      <c r="T764" t="s">
        <v>772</v>
      </c>
    </row>
    <row r="765" spans="1:20" x14ac:dyDescent="0.35">
      <c r="A765" t="s">
        <v>779</v>
      </c>
      <c r="B765" t="s">
        <v>93</v>
      </c>
      <c r="C765" t="s">
        <v>62</v>
      </c>
      <c r="D765" t="s">
        <v>106</v>
      </c>
      <c r="E765" t="s">
        <v>554</v>
      </c>
      <c r="F765" t="s">
        <v>555</v>
      </c>
      <c r="G765" t="str">
        <f t="shared" si="321"/>
        <v>Labroides_dimidiatus</v>
      </c>
      <c r="H765" t="str">
        <f t="shared" si="315"/>
        <v>Labroides_dimidiatus</v>
      </c>
      <c r="I765" t="str">
        <f t="shared" si="299"/>
        <v>Crustacea</v>
      </c>
      <c r="J765" t="s">
        <v>144</v>
      </c>
      <c r="K765" t="s">
        <v>144</v>
      </c>
      <c r="L765">
        <v>20</v>
      </c>
      <c r="M765">
        <f t="shared" si="307"/>
        <v>0.2</v>
      </c>
      <c r="O765">
        <v>5</v>
      </c>
      <c r="P765">
        <v>0</v>
      </c>
      <c r="Q765">
        <f t="shared" si="322"/>
        <v>5</v>
      </c>
      <c r="R765">
        <v>54</v>
      </c>
      <c r="S765">
        <v>68</v>
      </c>
      <c r="T765" t="s">
        <v>772</v>
      </c>
    </row>
    <row r="766" spans="1:20" x14ac:dyDescent="0.35">
      <c r="A766" t="s">
        <v>779</v>
      </c>
      <c r="B766" t="s">
        <v>93</v>
      </c>
      <c r="C766" t="s">
        <v>62</v>
      </c>
      <c r="D766" t="s">
        <v>106</v>
      </c>
      <c r="E766" t="s">
        <v>554</v>
      </c>
      <c r="F766" t="s">
        <v>555</v>
      </c>
      <c r="G766" t="str">
        <f t="shared" si="321"/>
        <v>Labroides_dimidiatus</v>
      </c>
      <c r="H766" t="str">
        <f t="shared" si="315"/>
        <v>Labroides_dimidiatus</v>
      </c>
      <c r="I766" t="str">
        <f t="shared" si="299"/>
        <v>Teleostei</v>
      </c>
      <c r="J766" t="s">
        <v>34</v>
      </c>
      <c r="K766" t="s">
        <v>133</v>
      </c>
      <c r="L766">
        <v>20</v>
      </c>
      <c r="M766">
        <f t="shared" si="307"/>
        <v>0.2</v>
      </c>
      <c r="O766">
        <v>5</v>
      </c>
      <c r="P766">
        <v>0</v>
      </c>
      <c r="Q766">
        <f t="shared" si="322"/>
        <v>5</v>
      </c>
      <c r="R766">
        <v>54</v>
      </c>
      <c r="S766">
        <v>68</v>
      </c>
      <c r="T766" t="s">
        <v>772</v>
      </c>
    </row>
    <row r="767" spans="1:20" x14ac:dyDescent="0.35">
      <c r="A767" t="s">
        <v>779</v>
      </c>
      <c r="B767" t="s">
        <v>25</v>
      </c>
      <c r="C767" t="s">
        <v>62</v>
      </c>
      <c r="D767" t="s">
        <v>106</v>
      </c>
      <c r="E767" t="s">
        <v>557</v>
      </c>
      <c r="F767" t="s">
        <v>558</v>
      </c>
      <c r="G767" t="str">
        <f t="shared" si="321"/>
        <v>Novaculichthys_taeniourus</v>
      </c>
      <c r="H767" t="str">
        <f t="shared" si="315"/>
        <v>Novaculichthys_taeniourus</v>
      </c>
      <c r="I767" t="str">
        <f t="shared" si="299"/>
        <v>Crustacea</v>
      </c>
      <c r="J767" t="s">
        <v>52</v>
      </c>
      <c r="K767" t="s">
        <v>86</v>
      </c>
      <c r="L767">
        <v>100</v>
      </c>
      <c r="M767">
        <f t="shared" si="307"/>
        <v>1</v>
      </c>
      <c r="O767">
        <v>1</v>
      </c>
      <c r="P767">
        <v>0</v>
      </c>
      <c r="Q767">
        <f t="shared" si="322"/>
        <v>1</v>
      </c>
      <c r="R767">
        <v>102</v>
      </c>
      <c r="S767">
        <v>102</v>
      </c>
      <c r="T767" t="s">
        <v>772</v>
      </c>
    </row>
    <row r="768" spans="1:20" x14ac:dyDescent="0.35">
      <c r="A768" t="s">
        <v>779</v>
      </c>
      <c r="B768" t="s">
        <v>93</v>
      </c>
      <c r="C768" t="s">
        <v>62</v>
      </c>
      <c r="D768" t="s">
        <v>106</v>
      </c>
      <c r="E768" t="s">
        <v>560</v>
      </c>
      <c r="F768" t="s">
        <v>559</v>
      </c>
      <c r="G768" t="str">
        <f t="shared" si="321"/>
        <v>Stethojulis_axillaris</v>
      </c>
      <c r="H768" t="s">
        <v>561</v>
      </c>
      <c r="I768" t="str">
        <f t="shared" si="299"/>
        <v>Annelida</v>
      </c>
      <c r="J768" t="s">
        <v>49</v>
      </c>
      <c r="K768" t="s">
        <v>49</v>
      </c>
      <c r="L768">
        <v>61</v>
      </c>
      <c r="M768">
        <f t="shared" si="307"/>
        <v>0.61</v>
      </c>
      <c r="O768">
        <v>21</v>
      </c>
      <c r="P768">
        <v>0</v>
      </c>
      <c r="Q768">
        <f t="shared" si="322"/>
        <v>21</v>
      </c>
      <c r="R768">
        <v>44</v>
      </c>
      <c r="S768">
        <v>75</v>
      </c>
      <c r="T768" t="s">
        <v>772</v>
      </c>
    </row>
    <row r="769" spans="1:20" x14ac:dyDescent="0.35">
      <c r="A769" t="s">
        <v>779</v>
      </c>
      <c r="B769" t="s">
        <v>93</v>
      </c>
      <c r="C769" t="s">
        <v>62</v>
      </c>
      <c r="D769" t="s">
        <v>106</v>
      </c>
      <c r="E769" t="s">
        <v>560</v>
      </c>
      <c r="F769" t="s">
        <v>559</v>
      </c>
      <c r="G769" t="str">
        <f t="shared" ref="G769:G782" si="323">E769&amp;"_"&amp;F769</f>
        <v>Stethojulis_axillaris</v>
      </c>
      <c r="H769" t="s">
        <v>561</v>
      </c>
      <c r="I769" t="str">
        <f t="shared" si="299"/>
        <v>Crustacea</v>
      </c>
      <c r="J769" t="s">
        <v>42</v>
      </c>
      <c r="K769" t="s">
        <v>394</v>
      </c>
      <c r="L769">
        <v>38</v>
      </c>
      <c r="M769">
        <f t="shared" si="307"/>
        <v>0.38</v>
      </c>
      <c r="O769">
        <v>21</v>
      </c>
      <c r="P769">
        <v>0</v>
      </c>
      <c r="Q769">
        <f t="shared" ref="Q769:Q782" si="324">O769-P769</f>
        <v>21</v>
      </c>
      <c r="R769">
        <v>44</v>
      </c>
      <c r="S769">
        <v>75</v>
      </c>
      <c r="T769" t="s">
        <v>772</v>
      </c>
    </row>
    <row r="770" spans="1:20" x14ac:dyDescent="0.35">
      <c r="A770" t="s">
        <v>779</v>
      </c>
      <c r="B770" t="s">
        <v>93</v>
      </c>
      <c r="C770" t="s">
        <v>62</v>
      </c>
      <c r="D770" t="s">
        <v>106</v>
      </c>
      <c r="E770" t="s">
        <v>560</v>
      </c>
      <c r="F770" t="s">
        <v>559</v>
      </c>
      <c r="G770" t="str">
        <f t="shared" si="323"/>
        <v>Stethojulis_axillaris</v>
      </c>
      <c r="H770" t="s">
        <v>561</v>
      </c>
      <c r="I770" t="str">
        <f t="shared" si="299"/>
        <v>Crustacea</v>
      </c>
      <c r="J770" t="s">
        <v>42</v>
      </c>
      <c r="K770" t="s">
        <v>215</v>
      </c>
      <c r="L770">
        <v>19</v>
      </c>
      <c r="M770">
        <f t="shared" si="307"/>
        <v>0.19</v>
      </c>
      <c r="O770">
        <v>21</v>
      </c>
      <c r="P770">
        <v>0</v>
      </c>
      <c r="Q770">
        <f t="shared" si="324"/>
        <v>21</v>
      </c>
      <c r="R770">
        <v>44</v>
      </c>
      <c r="S770">
        <v>75</v>
      </c>
      <c r="T770" t="s">
        <v>772</v>
      </c>
    </row>
    <row r="771" spans="1:20" x14ac:dyDescent="0.35">
      <c r="A771" t="s">
        <v>779</v>
      </c>
      <c r="B771" t="s">
        <v>93</v>
      </c>
      <c r="C771" t="s">
        <v>62</v>
      </c>
      <c r="D771" t="s">
        <v>106</v>
      </c>
      <c r="E771" t="s">
        <v>560</v>
      </c>
      <c r="F771" t="s">
        <v>559</v>
      </c>
      <c r="G771" t="str">
        <f t="shared" si="323"/>
        <v>Stethojulis_axillaris</v>
      </c>
      <c r="H771" t="s">
        <v>561</v>
      </c>
      <c r="I771" t="str">
        <f t="shared" si="299"/>
        <v>Crustacea</v>
      </c>
      <c r="J771" t="s">
        <v>42</v>
      </c>
      <c r="K771" t="s">
        <v>562</v>
      </c>
      <c r="L771">
        <v>9</v>
      </c>
      <c r="M771">
        <f t="shared" si="307"/>
        <v>0.09</v>
      </c>
      <c r="O771">
        <v>21</v>
      </c>
      <c r="P771">
        <v>0</v>
      </c>
      <c r="Q771">
        <f t="shared" si="324"/>
        <v>21</v>
      </c>
      <c r="R771">
        <v>44</v>
      </c>
      <c r="S771">
        <v>75</v>
      </c>
      <c r="T771" t="s">
        <v>772</v>
      </c>
    </row>
    <row r="772" spans="1:20" x14ac:dyDescent="0.35">
      <c r="A772" t="s">
        <v>779</v>
      </c>
      <c r="B772" t="s">
        <v>93</v>
      </c>
      <c r="C772" t="s">
        <v>62</v>
      </c>
      <c r="D772" t="s">
        <v>106</v>
      </c>
      <c r="E772" t="s">
        <v>560</v>
      </c>
      <c r="F772" t="s">
        <v>559</v>
      </c>
      <c r="G772" t="str">
        <f t="shared" si="323"/>
        <v>Stethojulis_axillaris</v>
      </c>
      <c r="H772" t="s">
        <v>561</v>
      </c>
      <c r="I772" t="str">
        <f t="shared" si="299"/>
        <v>Crustacea</v>
      </c>
      <c r="J772" t="s">
        <v>42</v>
      </c>
      <c r="K772" t="s">
        <v>398</v>
      </c>
      <c r="L772">
        <v>14</v>
      </c>
      <c r="M772">
        <f t="shared" si="307"/>
        <v>0.14000000000000001</v>
      </c>
      <c r="O772">
        <v>21</v>
      </c>
      <c r="P772">
        <v>0</v>
      </c>
      <c r="Q772">
        <f t="shared" si="324"/>
        <v>21</v>
      </c>
      <c r="R772">
        <v>44</v>
      </c>
      <c r="S772">
        <v>75</v>
      </c>
      <c r="T772" t="s">
        <v>772</v>
      </c>
    </row>
    <row r="773" spans="1:20" x14ac:dyDescent="0.35">
      <c r="A773" t="s">
        <v>779</v>
      </c>
      <c r="B773" t="s">
        <v>93</v>
      </c>
      <c r="C773" t="s">
        <v>62</v>
      </c>
      <c r="D773" t="s">
        <v>106</v>
      </c>
      <c r="E773" t="s">
        <v>560</v>
      </c>
      <c r="F773" t="s">
        <v>559</v>
      </c>
      <c r="G773" t="str">
        <f t="shared" si="323"/>
        <v>Stethojulis_axillaris</v>
      </c>
      <c r="H773" t="s">
        <v>561</v>
      </c>
      <c r="I773" t="str">
        <f t="shared" si="299"/>
        <v>Crustacea</v>
      </c>
      <c r="J773" t="s">
        <v>41</v>
      </c>
      <c r="K773" t="s">
        <v>563</v>
      </c>
      <c r="L773">
        <v>14</v>
      </c>
      <c r="M773">
        <f t="shared" si="307"/>
        <v>0.14000000000000001</v>
      </c>
      <c r="O773">
        <v>21</v>
      </c>
      <c r="P773">
        <v>0</v>
      </c>
      <c r="Q773">
        <f t="shared" si="324"/>
        <v>21</v>
      </c>
      <c r="R773">
        <v>44</v>
      </c>
      <c r="S773">
        <v>75</v>
      </c>
      <c r="T773" t="s">
        <v>772</v>
      </c>
    </row>
    <row r="774" spans="1:20" x14ac:dyDescent="0.35">
      <c r="A774" t="s">
        <v>779</v>
      </c>
      <c r="B774" t="s">
        <v>93</v>
      </c>
      <c r="C774" t="s">
        <v>62</v>
      </c>
      <c r="D774" t="s">
        <v>106</v>
      </c>
      <c r="E774" t="s">
        <v>560</v>
      </c>
      <c r="F774" t="s">
        <v>559</v>
      </c>
      <c r="G774" t="str">
        <f t="shared" si="323"/>
        <v>Stethojulis_axillaris</v>
      </c>
      <c r="H774" t="s">
        <v>561</v>
      </c>
      <c r="I774" t="str">
        <f t="shared" si="299"/>
        <v>Crustacea</v>
      </c>
      <c r="J774" t="s">
        <v>193</v>
      </c>
      <c r="K774" t="s">
        <v>193</v>
      </c>
      <c r="L774">
        <v>33</v>
      </c>
      <c r="M774">
        <f t="shared" si="307"/>
        <v>0.33</v>
      </c>
      <c r="O774">
        <v>21</v>
      </c>
      <c r="P774">
        <v>0</v>
      </c>
      <c r="Q774">
        <f t="shared" si="324"/>
        <v>21</v>
      </c>
      <c r="R774">
        <v>44</v>
      </c>
      <c r="S774">
        <v>75</v>
      </c>
      <c r="T774" t="s">
        <v>772</v>
      </c>
    </row>
    <row r="775" spans="1:20" x14ac:dyDescent="0.35">
      <c r="A775" t="s">
        <v>779</v>
      </c>
      <c r="B775" t="s">
        <v>93</v>
      </c>
      <c r="C775" t="s">
        <v>62</v>
      </c>
      <c r="D775" t="s">
        <v>106</v>
      </c>
      <c r="E775" t="s">
        <v>560</v>
      </c>
      <c r="F775" t="s">
        <v>559</v>
      </c>
      <c r="G775" t="str">
        <f t="shared" si="323"/>
        <v>Stethojulis_axillaris</v>
      </c>
      <c r="H775" t="s">
        <v>561</v>
      </c>
      <c r="I775" t="str">
        <f t="shared" si="299"/>
        <v>Crustacea</v>
      </c>
      <c r="J775" t="s">
        <v>52</v>
      </c>
      <c r="K775" t="s">
        <v>58</v>
      </c>
      <c r="L775">
        <v>33</v>
      </c>
      <c r="M775">
        <f t="shared" si="307"/>
        <v>0.33</v>
      </c>
      <c r="O775">
        <v>21</v>
      </c>
      <c r="P775">
        <v>0</v>
      </c>
      <c r="Q775">
        <f t="shared" si="324"/>
        <v>21</v>
      </c>
      <c r="R775">
        <v>44</v>
      </c>
      <c r="S775">
        <v>75</v>
      </c>
      <c r="T775" t="s">
        <v>772</v>
      </c>
    </row>
    <row r="776" spans="1:20" x14ac:dyDescent="0.35">
      <c r="A776" t="s">
        <v>779</v>
      </c>
      <c r="B776" t="s">
        <v>93</v>
      </c>
      <c r="C776" t="s">
        <v>62</v>
      </c>
      <c r="D776" t="s">
        <v>106</v>
      </c>
      <c r="E776" t="s">
        <v>560</v>
      </c>
      <c r="F776" t="s">
        <v>559</v>
      </c>
      <c r="G776" t="str">
        <f t="shared" si="323"/>
        <v>Stethojulis_axillaris</v>
      </c>
      <c r="H776" t="s">
        <v>561</v>
      </c>
      <c r="I776" t="str">
        <f t="shared" si="299"/>
        <v>Crustacea</v>
      </c>
      <c r="J776" t="s">
        <v>47</v>
      </c>
      <c r="K776" t="s">
        <v>47</v>
      </c>
      <c r="L776">
        <v>19</v>
      </c>
      <c r="M776">
        <f t="shared" si="307"/>
        <v>0.19</v>
      </c>
      <c r="O776">
        <v>21</v>
      </c>
      <c r="P776">
        <v>0</v>
      </c>
      <c r="Q776">
        <f t="shared" si="324"/>
        <v>21</v>
      </c>
      <c r="R776">
        <v>44</v>
      </c>
      <c r="S776">
        <v>75</v>
      </c>
      <c r="T776" t="s">
        <v>772</v>
      </c>
    </row>
    <row r="777" spans="1:20" x14ac:dyDescent="0.35">
      <c r="A777" t="s">
        <v>779</v>
      </c>
      <c r="B777" t="s">
        <v>93</v>
      </c>
      <c r="C777" t="s">
        <v>62</v>
      </c>
      <c r="D777" t="s">
        <v>106</v>
      </c>
      <c r="E777" t="s">
        <v>560</v>
      </c>
      <c r="F777" t="s">
        <v>559</v>
      </c>
      <c r="G777" t="str">
        <f t="shared" si="323"/>
        <v>Stethojulis_axillaris</v>
      </c>
      <c r="H777" t="s">
        <v>561</v>
      </c>
      <c r="I777" t="str">
        <f t="shared" si="299"/>
        <v>Crustacea</v>
      </c>
      <c r="J777" t="s">
        <v>50</v>
      </c>
      <c r="K777" t="s">
        <v>81</v>
      </c>
      <c r="L777">
        <v>14</v>
      </c>
      <c r="M777">
        <f t="shared" si="307"/>
        <v>0.14000000000000001</v>
      </c>
      <c r="O777">
        <v>21</v>
      </c>
      <c r="P777">
        <v>0</v>
      </c>
      <c r="Q777">
        <f t="shared" si="324"/>
        <v>21</v>
      </c>
      <c r="R777">
        <v>44</v>
      </c>
      <c r="S777">
        <v>75</v>
      </c>
      <c r="T777" t="s">
        <v>772</v>
      </c>
    </row>
    <row r="778" spans="1:20" x14ac:dyDescent="0.35">
      <c r="A778" t="s">
        <v>779</v>
      </c>
      <c r="B778" t="s">
        <v>93</v>
      </c>
      <c r="C778" t="s">
        <v>62</v>
      </c>
      <c r="D778" t="s">
        <v>106</v>
      </c>
      <c r="E778" t="s">
        <v>560</v>
      </c>
      <c r="F778" t="s">
        <v>559</v>
      </c>
      <c r="G778" t="str">
        <f t="shared" si="323"/>
        <v>Stethojulis_axillaris</v>
      </c>
      <c r="H778" t="s">
        <v>561</v>
      </c>
      <c r="I778" t="str">
        <f t="shared" si="299"/>
        <v>Protozoa</v>
      </c>
      <c r="J778" t="s">
        <v>61</v>
      </c>
      <c r="K778" t="s">
        <v>60</v>
      </c>
      <c r="L778">
        <v>23</v>
      </c>
      <c r="M778">
        <f t="shared" si="307"/>
        <v>0.23</v>
      </c>
      <c r="O778">
        <v>21</v>
      </c>
      <c r="P778">
        <v>0</v>
      </c>
      <c r="Q778">
        <f t="shared" si="324"/>
        <v>21</v>
      </c>
      <c r="R778">
        <v>44</v>
      </c>
      <c r="S778">
        <v>75</v>
      </c>
      <c r="T778" t="s">
        <v>772</v>
      </c>
    </row>
    <row r="779" spans="1:20" x14ac:dyDescent="0.35">
      <c r="A779" t="s">
        <v>779</v>
      </c>
      <c r="B779" t="s">
        <v>93</v>
      </c>
      <c r="C779" t="s">
        <v>62</v>
      </c>
      <c r="D779" t="s">
        <v>106</v>
      </c>
      <c r="E779" t="s">
        <v>560</v>
      </c>
      <c r="F779" t="s">
        <v>559</v>
      </c>
      <c r="G779" t="str">
        <f t="shared" si="323"/>
        <v>Stethojulis_axillaris</v>
      </c>
      <c r="H779" t="s">
        <v>561</v>
      </c>
      <c r="I779" t="str">
        <f t="shared" si="299"/>
        <v>Mollusca</v>
      </c>
      <c r="J779" t="s">
        <v>147</v>
      </c>
      <c r="K779" t="s">
        <v>147</v>
      </c>
      <c r="L779">
        <v>4</v>
      </c>
      <c r="M779">
        <f t="shared" si="307"/>
        <v>0.04</v>
      </c>
      <c r="O779">
        <v>21</v>
      </c>
      <c r="P779">
        <v>0</v>
      </c>
      <c r="Q779">
        <f t="shared" si="324"/>
        <v>21</v>
      </c>
      <c r="R779">
        <v>44</v>
      </c>
      <c r="S779">
        <v>75</v>
      </c>
      <c r="T779" t="s">
        <v>772</v>
      </c>
    </row>
    <row r="780" spans="1:20" x14ac:dyDescent="0.35">
      <c r="A780" t="s">
        <v>779</v>
      </c>
      <c r="B780" t="s">
        <v>93</v>
      </c>
      <c r="C780" t="s">
        <v>62</v>
      </c>
      <c r="D780" t="s">
        <v>106</v>
      </c>
      <c r="E780" t="s">
        <v>560</v>
      </c>
      <c r="F780" t="s">
        <v>559</v>
      </c>
      <c r="G780" t="str">
        <f t="shared" si="323"/>
        <v>Stethojulis_axillaris</v>
      </c>
      <c r="H780" t="s">
        <v>561</v>
      </c>
      <c r="I780" t="str">
        <f t="shared" si="299"/>
        <v>Prim_prod</v>
      </c>
      <c r="J780" t="s">
        <v>164</v>
      </c>
      <c r="K780" t="s">
        <v>470</v>
      </c>
      <c r="L780">
        <v>14</v>
      </c>
      <c r="M780">
        <f t="shared" si="307"/>
        <v>0.14000000000000001</v>
      </c>
      <c r="O780">
        <v>21</v>
      </c>
      <c r="P780">
        <v>0</v>
      </c>
      <c r="Q780">
        <f t="shared" si="324"/>
        <v>21</v>
      </c>
      <c r="R780">
        <v>44</v>
      </c>
      <c r="S780">
        <v>75</v>
      </c>
      <c r="T780" t="s">
        <v>772</v>
      </c>
    </row>
    <row r="781" spans="1:20" x14ac:dyDescent="0.35">
      <c r="A781" t="s">
        <v>779</v>
      </c>
      <c r="B781" t="s">
        <v>93</v>
      </c>
      <c r="C781" t="s">
        <v>62</v>
      </c>
      <c r="D781" t="s">
        <v>106</v>
      </c>
      <c r="E781" t="s">
        <v>560</v>
      </c>
      <c r="F781" t="s">
        <v>559</v>
      </c>
      <c r="G781" t="str">
        <f t="shared" si="323"/>
        <v>Stethojulis_axillaris</v>
      </c>
      <c r="H781" t="s">
        <v>561</v>
      </c>
      <c r="I781" t="str">
        <f t="shared" si="299"/>
        <v>Other</v>
      </c>
      <c r="J781" t="s">
        <v>126</v>
      </c>
      <c r="K781" t="s">
        <v>126</v>
      </c>
      <c r="L781">
        <v>19</v>
      </c>
      <c r="M781">
        <f t="shared" si="307"/>
        <v>0.19</v>
      </c>
      <c r="O781">
        <v>21</v>
      </c>
      <c r="P781">
        <v>0</v>
      </c>
      <c r="Q781">
        <f t="shared" si="324"/>
        <v>21</v>
      </c>
      <c r="R781">
        <v>44</v>
      </c>
      <c r="S781">
        <v>75</v>
      </c>
      <c r="T781" t="s">
        <v>772</v>
      </c>
    </row>
    <row r="782" spans="1:20" x14ac:dyDescent="0.35">
      <c r="A782" t="s">
        <v>779</v>
      </c>
      <c r="B782" t="s">
        <v>93</v>
      </c>
      <c r="C782" t="s">
        <v>62</v>
      </c>
      <c r="D782" t="s">
        <v>106</v>
      </c>
      <c r="E782" t="s">
        <v>560</v>
      </c>
      <c r="F782" t="s">
        <v>4</v>
      </c>
      <c r="G782" t="str">
        <f t="shared" si="323"/>
        <v>Stethojulis_sp</v>
      </c>
      <c r="H782" t="str">
        <f>G782</f>
        <v>Stethojulis_sp</v>
      </c>
      <c r="I782" t="str">
        <f t="shared" si="299"/>
        <v>Crustacea</v>
      </c>
      <c r="J782" t="s">
        <v>193</v>
      </c>
      <c r="K782" t="s">
        <v>193</v>
      </c>
      <c r="L782">
        <v>72</v>
      </c>
      <c r="M782">
        <f t="shared" si="307"/>
        <v>0.72</v>
      </c>
      <c r="O782">
        <v>11</v>
      </c>
      <c r="P782">
        <v>0</v>
      </c>
      <c r="Q782">
        <f t="shared" si="324"/>
        <v>11</v>
      </c>
      <c r="R782">
        <v>70</v>
      </c>
      <c r="S782">
        <v>95</v>
      </c>
      <c r="T782" t="s">
        <v>772</v>
      </c>
    </row>
    <row r="783" spans="1:20" x14ac:dyDescent="0.35">
      <c r="A783" t="s">
        <v>779</v>
      </c>
      <c r="B783" t="s">
        <v>93</v>
      </c>
      <c r="C783" t="s">
        <v>62</v>
      </c>
      <c r="D783" t="s">
        <v>106</v>
      </c>
      <c r="E783" t="s">
        <v>560</v>
      </c>
      <c r="F783" t="s">
        <v>4</v>
      </c>
      <c r="G783" t="str">
        <f t="shared" ref="G783:G794" si="325">E783&amp;"_"&amp;F783</f>
        <v>Stethojulis_sp</v>
      </c>
      <c r="H783" t="str">
        <f t="shared" ref="H783:H793" si="326">G783</f>
        <v>Stethojulis_sp</v>
      </c>
      <c r="I783" t="str">
        <f t="shared" si="299"/>
        <v>Crustacea</v>
      </c>
      <c r="J783" t="s">
        <v>42</v>
      </c>
      <c r="K783" t="s">
        <v>42</v>
      </c>
      <c r="L783">
        <v>54</v>
      </c>
      <c r="M783">
        <f t="shared" si="307"/>
        <v>0.54</v>
      </c>
      <c r="O783">
        <v>11</v>
      </c>
      <c r="P783">
        <v>0</v>
      </c>
      <c r="Q783">
        <f t="shared" ref="Q783:Q794" si="327">O783-P783</f>
        <v>11</v>
      </c>
      <c r="R783">
        <v>70</v>
      </c>
      <c r="S783">
        <v>95</v>
      </c>
      <c r="T783" t="s">
        <v>772</v>
      </c>
    </row>
    <row r="784" spans="1:20" x14ac:dyDescent="0.35">
      <c r="A784" t="s">
        <v>779</v>
      </c>
      <c r="B784" t="s">
        <v>93</v>
      </c>
      <c r="C784" t="s">
        <v>62</v>
      </c>
      <c r="D784" t="s">
        <v>106</v>
      </c>
      <c r="E784" t="s">
        <v>560</v>
      </c>
      <c r="F784" t="s">
        <v>4</v>
      </c>
      <c r="G784" t="str">
        <f t="shared" si="325"/>
        <v>Stethojulis_sp</v>
      </c>
      <c r="H784" t="str">
        <f t="shared" si="326"/>
        <v>Stethojulis_sp</v>
      </c>
      <c r="I784" t="str">
        <f t="shared" si="299"/>
        <v>Crustacea</v>
      </c>
      <c r="J784" t="s">
        <v>41</v>
      </c>
      <c r="K784" t="s">
        <v>563</v>
      </c>
      <c r="L784">
        <v>9</v>
      </c>
      <c r="M784">
        <f t="shared" si="307"/>
        <v>0.09</v>
      </c>
      <c r="O784">
        <v>11</v>
      </c>
      <c r="P784">
        <v>0</v>
      </c>
      <c r="Q784">
        <f t="shared" si="327"/>
        <v>11</v>
      </c>
      <c r="R784">
        <v>70</v>
      </c>
      <c r="S784">
        <v>95</v>
      </c>
      <c r="T784" t="s">
        <v>772</v>
      </c>
    </row>
    <row r="785" spans="1:20" x14ac:dyDescent="0.35">
      <c r="A785" t="s">
        <v>779</v>
      </c>
      <c r="B785" t="s">
        <v>93</v>
      </c>
      <c r="C785" t="s">
        <v>62</v>
      </c>
      <c r="D785" t="s">
        <v>106</v>
      </c>
      <c r="E785" t="s">
        <v>560</v>
      </c>
      <c r="F785" t="s">
        <v>4</v>
      </c>
      <c r="G785" t="str">
        <f t="shared" si="325"/>
        <v>Stethojulis_sp</v>
      </c>
      <c r="H785" t="str">
        <f t="shared" si="326"/>
        <v>Stethojulis_sp</v>
      </c>
      <c r="I785" t="str">
        <f t="shared" ref="I785:I848" si="328">IF(J785="Acari","Chelicerata", IF(J785="Scyphozoa","Cnidaria", IF(J785="Anthozoa","Cnidaria",IF(COUNTIF(J785,"*Algae*"),"Prim_prod",IF(COUNTIF(J785,"Plant*"),"Prim_prod",IF(J785="Amphipoda","Crustacea",IF(J785="Tunicata","Tunicata",IF(J785="Appendicularia","Tunicata",IF(J785="Salpidae","Tunicata",IF(J785="Arachnida","Chelicerata",IF(COUNTIF(J785,"*Ascidia*"),"Tunicata",IF(COUNTIF(J785,"*Brachyura*"),"Crustacea",IF(J785="Bryozoa","Bryozoa",IF(J785="Protochonch","Mollusca",IF(J785="Hemichordata","Hemichordata",IF(COUNTIF(J785,"Cephalopoda*"),"Mollusca",IF(J785="Cirripedia","Crustacea",IF(J785="Copepoda","Crustacea",IF(J785="Crinoidea","Echinodermata",IF(COUNTIF(J785,"*Crustacea*"),"Crustacea",IF(J785="Cumacea","Crustacea",IF(J785="Echinoidea","Echinodermata",IF(COUNTIF(J785,"*Fish*"),"Teleostei",IF(J785="Foraminifera","Protozoa",IF(COUNTIF(J785,"*Gastro*"),"Mollusca",IF(J785="Tanaidacea","Crustacea",IF(J785="Holothuridae","Echinodermata",IF(J785="Hydrozoa","Cnidaria",IF(COUNTIF(J785,"*Insecta*"),"Insecta",IF(J785="Isopoda","Crustacea",IF(J785="Limestone_powder","Other",IF(J785="Mollusca","Mollusca",IF(J785="Nematoda","Nematoda",IF(COUNTIF(J785,"*OM*"),"Other",IF(J785="Ophiuridae","Echinodermata",IF(J785="Opisthobranchia","Mollusca",IF(J785="Ostracoda","Crustacea",IF(COUNTIF(J785,"*Pagur*"),"Crustacea",IF(COUNTIF(J785,"*Phanero*"),"Prim_prod",IF(COUNTIF(J785,"*Polych*"),"Annelida",IF(J785="Polyplacophora","Mollusca",IF(COUNTIF(J785,"*Porifera*"),"Porifera",IF(J785="Protochordata","Acraniata",IF(J785="Pycnogonida","Chelicerata",IF(COUNTIF(J785,"*Sand*"),"Other",IF(J785="Scaphopoda","Mollusca",IF(J785="Scleractinia","Cnidaria", IF(J785="Siphonophora","Cnidaria", IF(J785="Seagrass","Prim_prod",IF(COUNTIF(J785,"*Shrimp*"),"Crustacea",IF(COUNTIF(J785,"*Scyllaridae*"),"Crustacea",IF(J785="Siboglinidae","Annelida",IF(J785="Sipunculidae","Sipuncula",IF(COUNTIF(J785,"*Stomato*"),"Crustacea",IF(J785="Precarida","Crustacea",IF(J785="Zoantharia","Cnidaria",IF(J785="Echiura","Annelida",IF(J785="Priapulida","Cephalorynchia",IF(J785="Mysida","Crustacea",IF(J785="Nebaliacea","Crustacea",IF(J785="Ctenophora","Radiata",IF(J785="Cheloniidae","Reptilia",IF(J785="Eggs","Animalia",IF(COUNTIF(J785,"*Bival*"),"Mollusca","Other"))))))))))))))))))))))))))))))))))))))))))))))))))))))))))))))))</f>
        <v>Crustacea</v>
      </c>
      <c r="J785" t="s">
        <v>47</v>
      </c>
      <c r="K785" t="s">
        <v>47</v>
      </c>
      <c r="L785">
        <v>45</v>
      </c>
      <c r="M785">
        <f t="shared" si="307"/>
        <v>0.45</v>
      </c>
      <c r="O785">
        <v>11</v>
      </c>
      <c r="P785">
        <v>0</v>
      </c>
      <c r="Q785">
        <f t="shared" si="327"/>
        <v>11</v>
      </c>
      <c r="R785">
        <v>70</v>
      </c>
      <c r="S785">
        <v>95</v>
      </c>
      <c r="T785" t="s">
        <v>772</v>
      </c>
    </row>
    <row r="786" spans="1:20" x14ac:dyDescent="0.35">
      <c r="A786" t="s">
        <v>779</v>
      </c>
      <c r="B786" t="s">
        <v>93</v>
      </c>
      <c r="C786" t="s">
        <v>62</v>
      </c>
      <c r="D786" t="s">
        <v>106</v>
      </c>
      <c r="E786" t="s">
        <v>560</v>
      </c>
      <c r="F786" t="s">
        <v>4</v>
      </c>
      <c r="G786" t="str">
        <f t="shared" si="325"/>
        <v>Stethojulis_sp</v>
      </c>
      <c r="H786" t="str">
        <f t="shared" si="326"/>
        <v>Stethojulis_sp</v>
      </c>
      <c r="I786" t="str">
        <f t="shared" si="328"/>
        <v>Crustacea</v>
      </c>
      <c r="J786" t="s">
        <v>52</v>
      </c>
      <c r="K786" t="s">
        <v>58</v>
      </c>
      <c r="L786">
        <v>27</v>
      </c>
      <c r="M786">
        <f t="shared" si="307"/>
        <v>0.27</v>
      </c>
      <c r="O786">
        <v>11</v>
      </c>
      <c r="P786">
        <v>0</v>
      </c>
      <c r="Q786">
        <f t="shared" si="327"/>
        <v>11</v>
      </c>
      <c r="R786">
        <v>70</v>
      </c>
      <c r="S786">
        <v>95</v>
      </c>
      <c r="T786" t="s">
        <v>772</v>
      </c>
    </row>
    <row r="787" spans="1:20" x14ac:dyDescent="0.35">
      <c r="A787" t="s">
        <v>779</v>
      </c>
      <c r="B787" t="s">
        <v>93</v>
      </c>
      <c r="C787" t="s">
        <v>62</v>
      </c>
      <c r="D787" t="s">
        <v>106</v>
      </c>
      <c r="E787" t="s">
        <v>560</v>
      </c>
      <c r="F787" t="s">
        <v>4</v>
      </c>
      <c r="G787" t="str">
        <f t="shared" si="325"/>
        <v>Stethojulis_sp</v>
      </c>
      <c r="H787" t="str">
        <f t="shared" si="326"/>
        <v>Stethojulis_sp</v>
      </c>
      <c r="I787" t="str">
        <f t="shared" si="328"/>
        <v>Crustacea</v>
      </c>
      <c r="J787" t="s">
        <v>50</v>
      </c>
      <c r="K787" t="s">
        <v>51</v>
      </c>
      <c r="L787">
        <v>9</v>
      </c>
      <c r="M787">
        <f t="shared" si="307"/>
        <v>0.09</v>
      </c>
      <c r="O787">
        <v>11</v>
      </c>
      <c r="P787">
        <v>0</v>
      </c>
      <c r="Q787">
        <f t="shared" si="327"/>
        <v>11</v>
      </c>
      <c r="R787">
        <v>70</v>
      </c>
      <c r="S787">
        <v>95</v>
      </c>
      <c r="T787" t="s">
        <v>772</v>
      </c>
    </row>
    <row r="788" spans="1:20" x14ac:dyDescent="0.35">
      <c r="A788" t="s">
        <v>779</v>
      </c>
      <c r="B788" t="s">
        <v>93</v>
      </c>
      <c r="C788" t="s">
        <v>62</v>
      </c>
      <c r="D788" t="s">
        <v>106</v>
      </c>
      <c r="E788" t="s">
        <v>560</v>
      </c>
      <c r="F788" t="s">
        <v>4</v>
      </c>
      <c r="G788" t="str">
        <f t="shared" si="325"/>
        <v>Stethojulis_sp</v>
      </c>
      <c r="H788" t="str">
        <f t="shared" si="326"/>
        <v>Stethojulis_sp</v>
      </c>
      <c r="I788" t="str">
        <f t="shared" si="328"/>
        <v>Mollusca</v>
      </c>
      <c r="J788" t="s">
        <v>147</v>
      </c>
      <c r="K788" t="s">
        <v>147</v>
      </c>
      <c r="L788">
        <v>45</v>
      </c>
      <c r="M788">
        <f t="shared" ref="M788:M851" si="329">L788/100</f>
        <v>0.45</v>
      </c>
      <c r="O788">
        <v>11</v>
      </c>
      <c r="P788">
        <v>0</v>
      </c>
      <c r="Q788">
        <f t="shared" si="327"/>
        <v>11</v>
      </c>
      <c r="R788">
        <v>70</v>
      </c>
      <c r="S788">
        <v>95</v>
      </c>
      <c r="T788" t="s">
        <v>772</v>
      </c>
    </row>
    <row r="789" spans="1:20" x14ac:dyDescent="0.35">
      <c r="A789" t="s">
        <v>779</v>
      </c>
      <c r="B789" t="s">
        <v>93</v>
      </c>
      <c r="C789" t="s">
        <v>62</v>
      </c>
      <c r="D789" t="s">
        <v>106</v>
      </c>
      <c r="E789" t="s">
        <v>560</v>
      </c>
      <c r="F789" t="s">
        <v>4</v>
      </c>
      <c r="G789" t="str">
        <f t="shared" si="325"/>
        <v>Stethojulis_sp</v>
      </c>
      <c r="H789" t="str">
        <f t="shared" si="326"/>
        <v>Stethojulis_sp</v>
      </c>
      <c r="I789" t="str">
        <f t="shared" si="328"/>
        <v>Annelida</v>
      </c>
      <c r="J789" t="s">
        <v>49</v>
      </c>
      <c r="K789" t="s">
        <v>49</v>
      </c>
      <c r="L789">
        <v>18</v>
      </c>
      <c r="M789">
        <f t="shared" si="329"/>
        <v>0.18</v>
      </c>
      <c r="O789">
        <v>11</v>
      </c>
      <c r="P789">
        <v>0</v>
      </c>
      <c r="Q789">
        <f t="shared" si="327"/>
        <v>11</v>
      </c>
      <c r="R789">
        <v>70</v>
      </c>
      <c r="S789">
        <v>95</v>
      </c>
      <c r="T789" t="s">
        <v>772</v>
      </c>
    </row>
    <row r="790" spans="1:20" x14ac:dyDescent="0.35">
      <c r="A790" t="s">
        <v>779</v>
      </c>
      <c r="B790" t="s">
        <v>93</v>
      </c>
      <c r="C790" t="s">
        <v>62</v>
      </c>
      <c r="D790" t="s">
        <v>106</v>
      </c>
      <c r="E790" t="s">
        <v>560</v>
      </c>
      <c r="F790" t="s">
        <v>4</v>
      </c>
      <c r="G790" t="str">
        <f t="shared" si="325"/>
        <v>Stethojulis_sp</v>
      </c>
      <c r="H790" t="str">
        <f t="shared" si="326"/>
        <v>Stethojulis_sp</v>
      </c>
      <c r="I790" t="str">
        <f t="shared" si="328"/>
        <v>Protozoa</v>
      </c>
      <c r="J790" t="s">
        <v>61</v>
      </c>
      <c r="K790" t="s">
        <v>61</v>
      </c>
      <c r="L790">
        <v>18</v>
      </c>
      <c r="M790">
        <f t="shared" si="329"/>
        <v>0.18</v>
      </c>
      <c r="O790">
        <v>11</v>
      </c>
      <c r="P790">
        <v>0</v>
      </c>
      <c r="Q790">
        <f t="shared" si="327"/>
        <v>11</v>
      </c>
      <c r="R790">
        <v>70</v>
      </c>
      <c r="S790">
        <v>95</v>
      </c>
      <c r="T790" t="s">
        <v>772</v>
      </c>
    </row>
    <row r="791" spans="1:20" x14ac:dyDescent="0.35">
      <c r="A791" t="s">
        <v>779</v>
      </c>
      <c r="B791" t="s">
        <v>93</v>
      </c>
      <c r="C791" t="s">
        <v>62</v>
      </c>
      <c r="D791" t="s">
        <v>106</v>
      </c>
      <c r="E791" t="s">
        <v>560</v>
      </c>
      <c r="F791" t="s">
        <v>4</v>
      </c>
      <c r="G791" t="str">
        <f t="shared" si="325"/>
        <v>Stethojulis_sp</v>
      </c>
      <c r="H791" t="str">
        <f t="shared" si="326"/>
        <v>Stethojulis_sp</v>
      </c>
      <c r="I791" t="str">
        <f t="shared" si="328"/>
        <v>Mollusca</v>
      </c>
      <c r="J791" t="s">
        <v>190</v>
      </c>
      <c r="K791" t="s">
        <v>190</v>
      </c>
      <c r="L791">
        <v>9</v>
      </c>
      <c r="M791">
        <f t="shared" si="329"/>
        <v>0.09</v>
      </c>
      <c r="O791">
        <v>11</v>
      </c>
      <c r="P791">
        <v>0</v>
      </c>
      <c r="Q791">
        <f t="shared" si="327"/>
        <v>11</v>
      </c>
      <c r="R791">
        <v>70</v>
      </c>
      <c r="S791">
        <v>95</v>
      </c>
      <c r="T791" t="s">
        <v>772</v>
      </c>
    </row>
    <row r="792" spans="1:20" x14ac:dyDescent="0.35">
      <c r="A792" t="s">
        <v>779</v>
      </c>
      <c r="B792" t="s">
        <v>93</v>
      </c>
      <c r="C792" t="s">
        <v>62</v>
      </c>
      <c r="D792" t="s">
        <v>106</v>
      </c>
      <c r="E792" t="s">
        <v>560</v>
      </c>
      <c r="F792" t="s">
        <v>4</v>
      </c>
      <c r="G792" t="str">
        <f t="shared" si="325"/>
        <v>Stethojulis_sp</v>
      </c>
      <c r="H792" t="str">
        <f t="shared" si="326"/>
        <v>Stethojulis_sp</v>
      </c>
      <c r="I792" t="str">
        <f t="shared" si="328"/>
        <v>Prim_prod</v>
      </c>
      <c r="J792" t="s">
        <v>164</v>
      </c>
      <c r="K792" t="s">
        <v>470</v>
      </c>
      <c r="L792">
        <v>18</v>
      </c>
      <c r="M792">
        <f t="shared" si="329"/>
        <v>0.18</v>
      </c>
      <c r="O792">
        <v>11</v>
      </c>
      <c r="P792">
        <v>0</v>
      </c>
      <c r="Q792">
        <f t="shared" si="327"/>
        <v>11</v>
      </c>
      <c r="R792">
        <v>70</v>
      </c>
      <c r="S792">
        <v>95</v>
      </c>
      <c r="T792" t="s">
        <v>772</v>
      </c>
    </row>
    <row r="793" spans="1:20" x14ac:dyDescent="0.35">
      <c r="A793" t="s">
        <v>779</v>
      </c>
      <c r="B793" t="s">
        <v>93</v>
      </c>
      <c r="C793" t="s">
        <v>62</v>
      </c>
      <c r="D793" t="s">
        <v>106</v>
      </c>
      <c r="E793" t="s">
        <v>560</v>
      </c>
      <c r="F793" t="s">
        <v>4</v>
      </c>
      <c r="G793" t="str">
        <f t="shared" si="325"/>
        <v>Stethojulis_sp</v>
      </c>
      <c r="H793" t="str">
        <f t="shared" si="326"/>
        <v>Stethojulis_sp</v>
      </c>
      <c r="I793" t="str">
        <f t="shared" si="328"/>
        <v>Other</v>
      </c>
      <c r="J793" t="s">
        <v>126</v>
      </c>
      <c r="K793" t="s">
        <v>126</v>
      </c>
      <c r="L793">
        <v>81</v>
      </c>
      <c r="M793">
        <f t="shared" si="329"/>
        <v>0.81</v>
      </c>
      <c r="O793">
        <v>11</v>
      </c>
      <c r="P793">
        <v>0</v>
      </c>
      <c r="Q793">
        <f t="shared" si="327"/>
        <v>11</v>
      </c>
      <c r="R793">
        <v>70</v>
      </c>
      <c r="S793">
        <v>95</v>
      </c>
      <c r="T793" t="s">
        <v>772</v>
      </c>
    </row>
    <row r="794" spans="1:20" x14ac:dyDescent="0.35">
      <c r="A794" t="s">
        <v>779</v>
      </c>
      <c r="B794" t="s">
        <v>93</v>
      </c>
      <c r="C794" t="s">
        <v>62</v>
      </c>
      <c r="D794" t="s">
        <v>106</v>
      </c>
      <c r="E794" t="s">
        <v>564</v>
      </c>
      <c r="F794" t="s">
        <v>565</v>
      </c>
      <c r="G794" t="str">
        <f t="shared" si="325"/>
        <v>Halichoeres_hoeveni</v>
      </c>
      <c r="H794" t="s">
        <v>566</v>
      </c>
      <c r="I794" t="str">
        <f t="shared" si="328"/>
        <v>Annelida</v>
      </c>
      <c r="J794" t="s">
        <v>49</v>
      </c>
      <c r="K794" t="s">
        <v>49</v>
      </c>
      <c r="L794">
        <v>75</v>
      </c>
      <c r="M794">
        <f t="shared" si="329"/>
        <v>0.75</v>
      </c>
      <c r="O794">
        <v>4</v>
      </c>
      <c r="P794">
        <v>0</v>
      </c>
      <c r="Q794">
        <f t="shared" si="327"/>
        <v>4</v>
      </c>
      <c r="R794">
        <v>54</v>
      </c>
      <c r="S794">
        <v>66</v>
      </c>
      <c r="T794" t="s">
        <v>772</v>
      </c>
    </row>
    <row r="795" spans="1:20" x14ac:dyDescent="0.35">
      <c r="A795" t="s">
        <v>779</v>
      </c>
      <c r="B795" t="s">
        <v>93</v>
      </c>
      <c r="C795" t="s">
        <v>62</v>
      </c>
      <c r="D795" t="s">
        <v>106</v>
      </c>
      <c r="E795" t="s">
        <v>564</v>
      </c>
      <c r="F795" t="s">
        <v>565</v>
      </c>
      <c r="G795" t="str">
        <f t="shared" ref="G795:G800" si="330">E795&amp;"_"&amp;F795</f>
        <v>Halichoeres_hoeveni</v>
      </c>
      <c r="H795" t="s">
        <v>566</v>
      </c>
      <c r="I795" t="str">
        <f t="shared" si="328"/>
        <v>Crustacea</v>
      </c>
      <c r="J795" t="s">
        <v>42</v>
      </c>
      <c r="K795" t="s">
        <v>42</v>
      </c>
      <c r="L795">
        <v>50</v>
      </c>
      <c r="M795">
        <f t="shared" si="329"/>
        <v>0.5</v>
      </c>
      <c r="O795">
        <v>4</v>
      </c>
      <c r="P795">
        <v>0</v>
      </c>
      <c r="Q795">
        <f t="shared" ref="Q795:Q800" si="331">O795-P795</f>
        <v>4</v>
      </c>
      <c r="R795">
        <v>54</v>
      </c>
      <c r="S795">
        <v>66</v>
      </c>
      <c r="T795" t="s">
        <v>772</v>
      </c>
    </row>
    <row r="796" spans="1:20" x14ac:dyDescent="0.35">
      <c r="A796" t="s">
        <v>779</v>
      </c>
      <c r="B796" t="s">
        <v>93</v>
      </c>
      <c r="C796" t="s">
        <v>62</v>
      </c>
      <c r="D796" t="s">
        <v>106</v>
      </c>
      <c r="E796" t="s">
        <v>564</v>
      </c>
      <c r="F796" t="s">
        <v>565</v>
      </c>
      <c r="G796" t="str">
        <f t="shared" si="330"/>
        <v>Halichoeres_hoeveni</v>
      </c>
      <c r="H796" t="s">
        <v>566</v>
      </c>
      <c r="I796" t="str">
        <f t="shared" si="328"/>
        <v>Crustacea</v>
      </c>
      <c r="J796" t="s">
        <v>193</v>
      </c>
      <c r="K796" t="s">
        <v>193</v>
      </c>
      <c r="L796">
        <v>50</v>
      </c>
      <c r="M796">
        <f t="shared" si="329"/>
        <v>0.5</v>
      </c>
      <c r="O796">
        <v>4</v>
      </c>
      <c r="P796">
        <v>0</v>
      </c>
      <c r="Q796">
        <f t="shared" si="331"/>
        <v>4</v>
      </c>
      <c r="R796">
        <v>54</v>
      </c>
      <c r="S796">
        <v>66</v>
      </c>
      <c r="T796" t="s">
        <v>772</v>
      </c>
    </row>
    <row r="797" spans="1:20" x14ac:dyDescent="0.35">
      <c r="A797" t="s">
        <v>779</v>
      </c>
      <c r="B797" t="s">
        <v>93</v>
      </c>
      <c r="C797" t="s">
        <v>62</v>
      </c>
      <c r="D797" t="s">
        <v>106</v>
      </c>
      <c r="E797" t="s">
        <v>564</v>
      </c>
      <c r="F797" t="s">
        <v>565</v>
      </c>
      <c r="G797" t="str">
        <f t="shared" si="330"/>
        <v>Halichoeres_hoeveni</v>
      </c>
      <c r="H797" t="s">
        <v>566</v>
      </c>
      <c r="I797" t="str">
        <f t="shared" si="328"/>
        <v>Protozoa</v>
      </c>
      <c r="J797" t="s">
        <v>61</v>
      </c>
      <c r="K797" t="s">
        <v>60</v>
      </c>
      <c r="L797">
        <v>25</v>
      </c>
      <c r="M797">
        <f t="shared" si="329"/>
        <v>0.25</v>
      </c>
      <c r="O797">
        <v>4</v>
      </c>
      <c r="P797">
        <v>0</v>
      </c>
      <c r="Q797">
        <f t="shared" si="331"/>
        <v>4</v>
      </c>
      <c r="R797">
        <v>54</v>
      </c>
      <c r="S797">
        <v>66</v>
      </c>
      <c r="T797" t="s">
        <v>772</v>
      </c>
    </row>
    <row r="798" spans="1:20" x14ac:dyDescent="0.35">
      <c r="A798" t="s">
        <v>779</v>
      </c>
      <c r="B798" t="s">
        <v>93</v>
      </c>
      <c r="C798" t="s">
        <v>62</v>
      </c>
      <c r="D798" t="s">
        <v>106</v>
      </c>
      <c r="E798" t="s">
        <v>564</v>
      </c>
      <c r="F798" t="s">
        <v>565</v>
      </c>
      <c r="G798" t="str">
        <f t="shared" si="330"/>
        <v>Halichoeres_hoeveni</v>
      </c>
      <c r="H798" t="s">
        <v>566</v>
      </c>
      <c r="I798" t="str">
        <f t="shared" si="328"/>
        <v>Prim_prod</v>
      </c>
      <c r="J798" t="s">
        <v>164</v>
      </c>
      <c r="K798" t="s">
        <v>442</v>
      </c>
      <c r="L798">
        <v>50</v>
      </c>
      <c r="M798">
        <f t="shared" si="329"/>
        <v>0.5</v>
      </c>
      <c r="O798">
        <v>4</v>
      </c>
      <c r="P798">
        <v>0</v>
      </c>
      <c r="Q798">
        <f t="shared" si="331"/>
        <v>4</v>
      </c>
      <c r="R798">
        <v>54</v>
      </c>
      <c r="S798">
        <v>66</v>
      </c>
      <c r="T798" t="s">
        <v>772</v>
      </c>
    </row>
    <row r="799" spans="1:20" x14ac:dyDescent="0.35">
      <c r="A799" t="s">
        <v>779</v>
      </c>
      <c r="B799" t="s">
        <v>93</v>
      </c>
      <c r="C799" t="s">
        <v>62</v>
      </c>
      <c r="D799" t="s">
        <v>106</v>
      </c>
      <c r="E799" t="s">
        <v>564</v>
      </c>
      <c r="F799" t="s">
        <v>565</v>
      </c>
      <c r="G799" t="str">
        <f t="shared" si="330"/>
        <v>Halichoeres_hoeveni</v>
      </c>
      <c r="H799" t="s">
        <v>566</v>
      </c>
      <c r="I799" t="s">
        <v>164</v>
      </c>
      <c r="J799" t="s">
        <v>164</v>
      </c>
      <c r="K799" t="s">
        <v>464</v>
      </c>
      <c r="L799">
        <v>50</v>
      </c>
      <c r="M799">
        <f t="shared" si="329"/>
        <v>0.5</v>
      </c>
      <c r="O799">
        <v>4</v>
      </c>
      <c r="P799">
        <v>0</v>
      </c>
      <c r="Q799">
        <f t="shared" si="331"/>
        <v>4</v>
      </c>
      <c r="R799">
        <v>54</v>
      </c>
      <c r="S799">
        <v>66</v>
      </c>
      <c r="T799" t="s">
        <v>772</v>
      </c>
    </row>
    <row r="800" spans="1:20" x14ac:dyDescent="0.35">
      <c r="A800" t="s">
        <v>779</v>
      </c>
      <c r="B800" t="s">
        <v>25</v>
      </c>
      <c r="C800" t="s">
        <v>62</v>
      </c>
      <c r="D800" t="s">
        <v>106</v>
      </c>
      <c r="E800" t="s">
        <v>564</v>
      </c>
      <c r="F800" t="s">
        <v>567</v>
      </c>
      <c r="G800" t="str">
        <f t="shared" si="330"/>
        <v>Halichoeres_marginatus</v>
      </c>
      <c r="H800" t="str">
        <f>G800</f>
        <v>Halichoeres_marginatus</v>
      </c>
      <c r="I800" t="str">
        <f t="shared" si="328"/>
        <v>Crustacea</v>
      </c>
      <c r="J800" t="s">
        <v>193</v>
      </c>
      <c r="K800" t="s">
        <v>193</v>
      </c>
      <c r="L800">
        <v>80</v>
      </c>
      <c r="M800">
        <f t="shared" si="329"/>
        <v>0.8</v>
      </c>
      <c r="O800">
        <v>5</v>
      </c>
      <c r="P800">
        <v>0</v>
      </c>
      <c r="Q800">
        <f t="shared" si="331"/>
        <v>5</v>
      </c>
      <c r="R800">
        <v>48</v>
      </c>
      <c r="S800">
        <v>88</v>
      </c>
      <c r="T800" t="s">
        <v>772</v>
      </c>
    </row>
    <row r="801" spans="1:20" x14ac:dyDescent="0.35">
      <c r="A801" t="s">
        <v>779</v>
      </c>
      <c r="B801" t="s">
        <v>25</v>
      </c>
      <c r="C801" t="s">
        <v>62</v>
      </c>
      <c r="D801" t="s">
        <v>106</v>
      </c>
      <c r="E801" t="s">
        <v>564</v>
      </c>
      <c r="F801" t="s">
        <v>567</v>
      </c>
      <c r="G801" t="str">
        <f t="shared" ref="G801:G806" si="332">E801&amp;"_"&amp;F801</f>
        <v>Halichoeres_marginatus</v>
      </c>
      <c r="H801" t="str">
        <f t="shared" ref="H801:H840" si="333">G801</f>
        <v>Halichoeres_marginatus</v>
      </c>
      <c r="I801" t="str">
        <f t="shared" si="328"/>
        <v>Crustacea</v>
      </c>
      <c r="J801" t="s">
        <v>42</v>
      </c>
      <c r="K801" t="s">
        <v>42</v>
      </c>
      <c r="L801">
        <v>60</v>
      </c>
      <c r="M801">
        <f t="shared" si="329"/>
        <v>0.6</v>
      </c>
      <c r="O801">
        <v>5</v>
      </c>
      <c r="P801">
        <v>0</v>
      </c>
      <c r="Q801">
        <f t="shared" ref="Q801:Q806" si="334">O801-P801</f>
        <v>5</v>
      </c>
      <c r="R801">
        <v>48</v>
      </c>
      <c r="S801">
        <v>88</v>
      </c>
      <c r="T801" t="s">
        <v>772</v>
      </c>
    </row>
    <row r="802" spans="1:20" x14ac:dyDescent="0.35">
      <c r="A802" t="s">
        <v>779</v>
      </c>
      <c r="B802" t="s">
        <v>25</v>
      </c>
      <c r="C802" t="s">
        <v>62</v>
      </c>
      <c r="D802" t="s">
        <v>106</v>
      </c>
      <c r="E802" t="s">
        <v>564</v>
      </c>
      <c r="F802" t="s">
        <v>567</v>
      </c>
      <c r="G802" t="str">
        <f t="shared" si="332"/>
        <v>Halichoeres_marginatus</v>
      </c>
      <c r="H802" t="str">
        <f t="shared" si="333"/>
        <v>Halichoeres_marginatus</v>
      </c>
      <c r="I802" t="str">
        <f t="shared" si="328"/>
        <v>Annelida</v>
      </c>
      <c r="J802" t="s">
        <v>49</v>
      </c>
      <c r="K802" t="s">
        <v>49</v>
      </c>
      <c r="L802">
        <v>60</v>
      </c>
      <c r="M802">
        <f t="shared" si="329"/>
        <v>0.6</v>
      </c>
      <c r="O802">
        <v>5</v>
      </c>
      <c r="P802">
        <v>0</v>
      </c>
      <c r="Q802">
        <f t="shared" si="334"/>
        <v>5</v>
      </c>
      <c r="R802">
        <v>48</v>
      </c>
      <c r="S802">
        <v>88</v>
      </c>
      <c r="T802" t="s">
        <v>772</v>
      </c>
    </row>
    <row r="803" spans="1:20" x14ac:dyDescent="0.35">
      <c r="A803" t="s">
        <v>779</v>
      </c>
      <c r="B803" t="s">
        <v>25</v>
      </c>
      <c r="C803" t="s">
        <v>62</v>
      </c>
      <c r="D803" t="s">
        <v>106</v>
      </c>
      <c r="E803" t="s">
        <v>564</v>
      </c>
      <c r="F803" t="s">
        <v>567</v>
      </c>
      <c r="G803" t="str">
        <f t="shared" si="332"/>
        <v>Halichoeres_marginatus</v>
      </c>
      <c r="H803" t="str">
        <f t="shared" si="333"/>
        <v>Halichoeres_marginatus</v>
      </c>
      <c r="I803" t="str">
        <f t="shared" si="328"/>
        <v>Mollusca</v>
      </c>
      <c r="J803" t="s">
        <v>147</v>
      </c>
      <c r="K803" t="s">
        <v>147</v>
      </c>
      <c r="L803">
        <v>20</v>
      </c>
      <c r="M803">
        <f t="shared" si="329"/>
        <v>0.2</v>
      </c>
      <c r="O803">
        <v>5</v>
      </c>
      <c r="P803">
        <v>0</v>
      </c>
      <c r="Q803">
        <f t="shared" si="334"/>
        <v>5</v>
      </c>
      <c r="R803">
        <v>48</v>
      </c>
      <c r="S803">
        <v>88</v>
      </c>
      <c r="T803" t="s">
        <v>772</v>
      </c>
    </row>
    <row r="804" spans="1:20" x14ac:dyDescent="0.35">
      <c r="A804" t="s">
        <v>779</v>
      </c>
      <c r="B804" t="s">
        <v>25</v>
      </c>
      <c r="C804" t="s">
        <v>62</v>
      </c>
      <c r="D804" t="s">
        <v>106</v>
      </c>
      <c r="E804" t="s">
        <v>564</v>
      </c>
      <c r="F804" t="s">
        <v>567</v>
      </c>
      <c r="G804" t="str">
        <f t="shared" si="332"/>
        <v>Halichoeres_marginatus</v>
      </c>
      <c r="H804" t="str">
        <f t="shared" si="333"/>
        <v>Halichoeres_marginatus</v>
      </c>
      <c r="I804" t="str">
        <f t="shared" si="328"/>
        <v>Protozoa</v>
      </c>
      <c r="J804" t="s">
        <v>61</v>
      </c>
      <c r="K804" t="s">
        <v>61</v>
      </c>
      <c r="L804">
        <v>20</v>
      </c>
      <c r="M804">
        <f t="shared" si="329"/>
        <v>0.2</v>
      </c>
      <c r="O804">
        <v>5</v>
      </c>
      <c r="P804">
        <v>0</v>
      </c>
      <c r="Q804">
        <f t="shared" si="334"/>
        <v>5</v>
      </c>
      <c r="R804">
        <v>48</v>
      </c>
      <c r="S804">
        <v>88</v>
      </c>
      <c r="T804" t="s">
        <v>772</v>
      </c>
    </row>
    <row r="805" spans="1:20" x14ac:dyDescent="0.35">
      <c r="A805" t="s">
        <v>779</v>
      </c>
      <c r="B805" t="s">
        <v>25</v>
      </c>
      <c r="C805" t="s">
        <v>62</v>
      </c>
      <c r="D805" t="s">
        <v>106</v>
      </c>
      <c r="E805" t="s">
        <v>564</v>
      </c>
      <c r="F805" t="s">
        <v>567</v>
      </c>
      <c r="G805" t="str">
        <f t="shared" si="332"/>
        <v>Halichoeres_marginatus</v>
      </c>
      <c r="H805" t="str">
        <f t="shared" si="333"/>
        <v>Halichoeres_marginatus</v>
      </c>
      <c r="I805" t="str">
        <f t="shared" si="328"/>
        <v>Prim_prod</v>
      </c>
      <c r="J805" t="s">
        <v>164</v>
      </c>
      <c r="K805" t="s">
        <v>470</v>
      </c>
      <c r="L805">
        <v>20</v>
      </c>
      <c r="M805">
        <f t="shared" si="329"/>
        <v>0.2</v>
      </c>
      <c r="O805">
        <v>5</v>
      </c>
      <c r="P805">
        <v>0</v>
      </c>
      <c r="Q805">
        <f t="shared" si="334"/>
        <v>5</v>
      </c>
      <c r="R805">
        <v>48</v>
      </c>
      <c r="S805">
        <v>88</v>
      </c>
      <c r="T805" t="s">
        <v>772</v>
      </c>
    </row>
    <row r="806" spans="1:20" x14ac:dyDescent="0.35">
      <c r="A806" t="s">
        <v>779</v>
      </c>
      <c r="B806" t="s">
        <v>93</v>
      </c>
      <c r="C806" t="s">
        <v>62</v>
      </c>
      <c r="D806" t="s">
        <v>106</v>
      </c>
      <c r="E806" t="s">
        <v>564</v>
      </c>
      <c r="F806" t="s">
        <v>568</v>
      </c>
      <c r="G806" t="str">
        <f t="shared" si="332"/>
        <v>Halichoeres_hortulanus</v>
      </c>
      <c r="H806" t="str">
        <f t="shared" si="333"/>
        <v>Halichoeres_hortulanus</v>
      </c>
      <c r="I806" t="str">
        <f t="shared" si="328"/>
        <v>Mollusca</v>
      </c>
      <c r="J806" t="s">
        <v>147</v>
      </c>
      <c r="K806" t="s">
        <v>147</v>
      </c>
      <c r="L806">
        <v>100</v>
      </c>
      <c r="M806">
        <f t="shared" si="329"/>
        <v>1</v>
      </c>
      <c r="O806">
        <v>6</v>
      </c>
      <c r="P806">
        <v>0</v>
      </c>
      <c r="Q806">
        <f t="shared" si="334"/>
        <v>6</v>
      </c>
      <c r="R806">
        <v>69</v>
      </c>
      <c r="S806">
        <v>230</v>
      </c>
      <c r="T806" t="s">
        <v>772</v>
      </c>
    </row>
    <row r="807" spans="1:20" x14ac:dyDescent="0.35">
      <c r="A807" t="s">
        <v>779</v>
      </c>
      <c r="B807" t="s">
        <v>93</v>
      </c>
      <c r="C807" t="s">
        <v>62</v>
      </c>
      <c r="D807" t="s">
        <v>106</v>
      </c>
      <c r="E807" t="s">
        <v>564</v>
      </c>
      <c r="F807" t="s">
        <v>568</v>
      </c>
      <c r="G807" t="str">
        <f t="shared" ref="G807:G812" si="335">E807&amp;"_"&amp;F807</f>
        <v>Halichoeres_hortulanus</v>
      </c>
      <c r="H807" t="str">
        <f t="shared" si="333"/>
        <v>Halichoeres_hortulanus</v>
      </c>
      <c r="I807" t="str">
        <f t="shared" si="328"/>
        <v>Annelida</v>
      </c>
      <c r="J807" t="s">
        <v>49</v>
      </c>
      <c r="K807" t="s">
        <v>49</v>
      </c>
      <c r="L807">
        <v>33</v>
      </c>
      <c r="M807">
        <f t="shared" si="329"/>
        <v>0.33</v>
      </c>
      <c r="O807">
        <v>6</v>
      </c>
      <c r="P807">
        <v>0</v>
      </c>
      <c r="Q807">
        <f t="shared" ref="Q807:Q812" si="336">O807-P807</f>
        <v>6</v>
      </c>
      <c r="R807">
        <v>69</v>
      </c>
      <c r="S807">
        <v>230</v>
      </c>
      <c r="T807" t="s">
        <v>772</v>
      </c>
    </row>
    <row r="808" spans="1:20" x14ac:dyDescent="0.35">
      <c r="A808" t="s">
        <v>779</v>
      </c>
      <c r="B808" t="s">
        <v>93</v>
      </c>
      <c r="C808" t="s">
        <v>62</v>
      </c>
      <c r="D808" t="s">
        <v>106</v>
      </c>
      <c r="E808" t="s">
        <v>564</v>
      </c>
      <c r="F808" t="s">
        <v>568</v>
      </c>
      <c r="G808" t="str">
        <f t="shared" si="335"/>
        <v>Halichoeres_hortulanus</v>
      </c>
      <c r="H808" t="str">
        <f t="shared" si="333"/>
        <v>Halichoeres_hortulanus</v>
      </c>
      <c r="I808" t="str">
        <f t="shared" si="328"/>
        <v>Crustacea</v>
      </c>
      <c r="J808" t="s">
        <v>41</v>
      </c>
      <c r="K808" t="s">
        <v>59</v>
      </c>
      <c r="L808">
        <v>33</v>
      </c>
      <c r="M808">
        <f t="shared" si="329"/>
        <v>0.33</v>
      </c>
      <c r="O808">
        <v>6</v>
      </c>
      <c r="P808">
        <v>0</v>
      </c>
      <c r="Q808">
        <f t="shared" si="336"/>
        <v>6</v>
      </c>
      <c r="R808">
        <v>69</v>
      </c>
      <c r="S808">
        <v>230</v>
      </c>
      <c r="T808" t="s">
        <v>772</v>
      </c>
    </row>
    <row r="809" spans="1:20" x14ac:dyDescent="0.35">
      <c r="A809" t="s">
        <v>779</v>
      </c>
      <c r="B809" t="s">
        <v>93</v>
      </c>
      <c r="C809" t="s">
        <v>62</v>
      </c>
      <c r="D809" t="s">
        <v>106</v>
      </c>
      <c r="E809" t="s">
        <v>564</v>
      </c>
      <c r="F809" t="s">
        <v>568</v>
      </c>
      <c r="G809" t="str">
        <f t="shared" si="335"/>
        <v>Halichoeres_hortulanus</v>
      </c>
      <c r="H809" t="str">
        <f t="shared" si="333"/>
        <v>Halichoeres_hortulanus</v>
      </c>
      <c r="I809" t="str">
        <f t="shared" si="328"/>
        <v>Crustacea</v>
      </c>
      <c r="J809" t="s">
        <v>329</v>
      </c>
      <c r="K809" t="s">
        <v>329</v>
      </c>
      <c r="L809">
        <v>17</v>
      </c>
      <c r="M809">
        <f t="shared" si="329"/>
        <v>0.17</v>
      </c>
      <c r="O809">
        <v>6</v>
      </c>
      <c r="P809">
        <v>0</v>
      </c>
      <c r="Q809">
        <f t="shared" si="336"/>
        <v>6</v>
      </c>
      <c r="R809">
        <v>69</v>
      </c>
      <c r="S809">
        <v>230</v>
      </c>
      <c r="T809" t="s">
        <v>772</v>
      </c>
    </row>
    <row r="810" spans="1:20" x14ac:dyDescent="0.35">
      <c r="A810" t="s">
        <v>779</v>
      </c>
      <c r="B810" t="s">
        <v>93</v>
      </c>
      <c r="C810" t="s">
        <v>62</v>
      </c>
      <c r="D810" t="s">
        <v>106</v>
      </c>
      <c r="E810" t="s">
        <v>564</v>
      </c>
      <c r="F810" t="s">
        <v>568</v>
      </c>
      <c r="G810" t="str">
        <f t="shared" si="335"/>
        <v>Halichoeres_hortulanus</v>
      </c>
      <c r="H810" t="str">
        <f t="shared" si="333"/>
        <v>Halichoeres_hortulanus</v>
      </c>
      <c r="I810" t="str">
        <f t="shared" si="328"/>
        <v>Mollusca</v>
      </c>
      <c r="J810" t="s">
        <v>190</v>
      </c>
      <c r="K810" t="s">
        <v>190</v>
      </c>
      <c r="L810">
        <v>17</v>
      </c>
      <c r="M810">
        <f t="shared" si="329"/>
        <v>0.17</v>
      </c>
      <c r="O810">
        <v>6</v>
      </c>
      <c r="P810">
        <v>0</v>
      </c>
      <c r="Q810">
        <f t="shared" si="336"/>
        <v>6</v>
      </c>
      <c r="R810">
        <v>69</v>
      </c>
      <c r="S810">
        <v>230</v>
      </c>
      <c r="T810" t="s">
        <v>772</v>
      </c>
    </row>
    <row r="811" spans="1:20" x14ac:dyDescent="0.35">
      <c r="A811" t="s">
        <v>779</v>
      </c>
      <c r="B811" t="s">
        <v>93</v>
      </c>
      <c r="C811" t="s">
        <v>62</v>
      </c>
      <c r="D811" t="s">
        <v>106</v>
      </c>
      <c r="E811" t="s">
        <v>564</v>
      </c>
      <c r="F811" t="s">
        <v>568</v>
      </c>
      <c r="G811" t="str">
        <f t="shared" si="335"/>
        <v>Halichoeres_hortulanus</v>
      </c>
      <c r="H811" t="str">
        <f t="shared" si="333"/>
        <v>Halichoeres_hortulanus</v>
      </c>
      <c r="I811" t="str">
        <f t="shared" si="328"/>
        <v>Prim_prod</v>
      </c>
      <c r="J811" t="s">
        <v>164</v>
      </c>
      <c r="K811" t="s">
        <v>386</v>
      </c>
      <c r="L811">
        <v>17</v>
      </c>
      <c r="M811">
        <f t="shared" si="329"/>
        <v>0.17</v>
      </c>
      <c r="O811">
        <v>6</v>
      </c>
      <c r="P811">
        <v>0</v>
      </c>
      <c r="Q811">
        <f t="shared" si="336"/>
        <v>6</v>
      </c>
      <c r="R811">
        <v>69</v>
      </c>
      <c r="S811">
        <v>230</v>
      </c>
      <c r="T811" t="s">
        <v>772</v>
      </c>
    </row>
    <row r="812" spans="1:20" x14ac:dyDescent="0.35">
      <c r="A812" t="s">
        <v>779</v>
      </c>
      <c r="B812" t="s">
        <v>121</v>
      </c>
      <c r="C812" t="s">
        <v>62</v>
      </c>
      <c r="D812" t="s">
        <v>106</v>
      </c>
      <c r="E812" t="s">
        <v>564</v>
      </c>
      <c r="F812" t="s">
        <v>569</v>
      </c>
      <c r="G812" t="str">
        <f t="shared" si="335"/>
        <v>Halichoeres_trimaculatus</v>
      </c>
      <c r="H812" t="str">
        <f t="shared" si="333"/>
        <v>Halichoeres_trimaculatus</v>
      </c>
      <c r="I812" t="str">
        <f t="shared" si="328"/>
        <v>Crustacea</v>
      </c>
      <c r="J812" t="s">
        <v>329</v>
      </c>
      <c r="K812" t="s">
        <v>337</v>
      </c>
      <c r="L812">
        <v>83</v>
      </c>
      <c r="M812">
        <f t="shared" si="329"/>
        <v>0.83</v>
      </c>
      <c r="O812">
        <v>32</v>
      </c>
      <c r="P812">
        <v>0</v>
      </c>
      <c r="Q812">
        <f t="shared" si="336"/>
        <v>32</v>
      </c>
      <c r="R812">
        <v>42</v>
      </c>
      <c r="S812">
        <v>120</v>
      </c>
      <c r="T812" t="s">
        <v>772</v>
      </c>
    </row>
    <row r="813" spans="1:20" x14ac:dyDescent="0.35">
      <c r="A813" t="s">
        <v>779</v>
      </c>
      <c r="B813" t="s">
        <v>121</v>
      </c>
      <c r="C813" t="s">
        <v>62</v>
      </c>
      <c r="D813" t="s">
        <v>106</v>
      </c>
      <c r="E813" t="s">
        <v>564</v>
      </c>
      <c r="F813" t="s">
        <v>569</v>
      </c>
      <c r="G813" t="str">
        <f t="shared" ref="G813:G826" si="337">E813&amp;"_"&amp;F813</f>
        <v>Halichoeres_trimaculatus</v>
      </c>
      <c r="H813" t="str">
        <f t="shared" si="333"/>
        <v>Halichoeres_trimaculatus</v>
      </c>
      <c r="I813" t="str">
        <f t="shared" si="328"/>
        <v>Crustacea</v>
      </c>
      <c r="J813" t="s">
        <v>52</v>
      </c>
      <c r="K813" t="s">
        <v>58</v>
      </c>
      <c r="L813">
        <v>25</v>
      </c>
      <c r="M813">
        <f t="shared" si="329"/>
        <v>0.25</v>
      </c>
      <c r="O813">
        <v>32</v>
      </c>
      <c r="P813">
        <v>0</v>
      </c>
      <c r="Q813">
        <f t="shared" ref="Q813:Q826" si="338">O813-P813</f>
        <v>32</v>
      </c>
      <c r="R813">
        <v>42</v>
      </c>
      <c r="S813">
        <v>120</v>
      </c>
      <c r="T813" t="s">
        <v>772</v>
      </c>
    </row>
    <row r="814" spans="1:20" x14ac:dyDescent="0.35">
      <c r="A814" t="s">
        <v>779</v>
      </c>
      <c r="B814" t="s">
        <v>121</v>
      </c>
      <c r="C814" t="s">
        <v>62</v>
      </c>
      <c r="D814" t="s">
        <v>106</v>
      </c>
      <c r="E814" t="s">
        <v>564</v>
      </c>
      <c r="F814" t="s">
        <v>569</v>
      </c>
      <c r="G814" t="str">
        <f t="shared" si="337"/>
        <v>Halichoeres_trimaculatus</v>
      </c>
      <c r="H814" t="str">
        <f t="shared" si="333"/>
        <v>Halichoeres_trimaculatus</v>
      </c>
      <c r="I814" t="str">
        <f t="shared" si="328"/>
        <v>Crustacea</v>
      </c>
      <c r="J814" t="s">
        <v>50</v>
      </c>
      <c r="K814" t="s">
        <v>81</v>
      </c>
      <c r="L814">
        <v>12</v>
      </c>
      <c r="M814">
        <f t="shared" si="329"/>
        <v>0.12</v>
      </c>
      <c r="O814">
        <v>32</v>
      </c>
      <c r="P814">
        <v>0</v>
      </c>
      <c r="Q814">
        <f t="shared" si="338"/>
        <v>32</v>
      </c>
      <c r="R814">
        <v>42</v>
      </c>
      <c r="S814">
        <v>120</v>
      </c>
      <c r="T814" t="s">
        <v>772</v>
      </c>
    </row>
    <row r="815" spans="1:20" x14ac:dyDescent="0.35">
      <c r="A815" t="s">
        <v>779</v>
      </c>
      <c r="B815" t="s">
        <v>121</v>
      </c>
      <c r="C815" t="s">
        <v>62</v>
      </c>
      <c r="D815" t="s">
        <v>106</v>
      </c>
      <c r="E815" t="s">
        <v>564</v>
      </c>
      <c r="F815" t="s">
        <v>569</v>
      </c>
      <c r="G815" t="str">
        <f t="shared" si="337"/>
        <v>Halichoeres_trimaculatus</v>
      </c>
      <c r="H815" t="str">
        <f t="shared" si="333"/>
        <v>Halichoeres_trimaculatus</v>
      </c>
      <c r="I815" t="s">
        <v>41</v>
      </c>
      <c r="J815" t="s">
        <v>105</v>
      </c>
      <c r="K815" t="s">
        <v>104</v>
      </c>
      <c r="L815">
        <v>6</v>
      </c>
      <c r="M815">
        <f t="shared" si="329"/>
        <v>0.06</v>
      </c>
      <c r="O815">
        <v>32</v>
      </c>
      <c r="P815">
        <v>0</v>
      </c>
      <c r="Q815">
        <f t="shared" si="338"/>
        <v>32</v>
      </c>
      <c r="R815">
        <v>42</v>
      </c>
      <c r="S815">
        <v>120</v>
      </c>
      <c r="T815" t="s">
        <v>772</v>
      </c>
    </row>
    <row r="816" spans="1:20" x14ac:dyDescent="0.35">
      <c r="A816" t="s">
        <v>779</v>
      </c>
      <c r="B816" t="s">
        <v>121</v>
      </c>
      <c r="C816" t="s">
        <v>62</v>
      </c>
      <c r="D816" t="s">
        <v>106</v>
      </c>
      <c r="E816" t="s">
        <v>564</v>
      </c>
      <c r="F816" t="s">
        <v>569</v>
      </c>
      <c r="G816" t="str">
        <f t="shared" si="337"/>
        <v>Halichoeres_trimaculatus</v>
      </c>
      <c r="H816" t="str">
        <f t="shared" si="333"/>
        <v>Halichoeres_trimaculatus</v>
      </c>
      <c r="I816" t="str">
        <f t="shared" si="328"/>
        <v>Crustacea</v>
      </c>
      <c r="J816" t="s">
        <v>155</v>
      </c>
      <c r="K816" t="s">
        <v>155</v>
      </c>
      <c r="L816">
        <v>3</v>
      </c>
      <c r="M816">
        <f t="shared" si="329"/>
        <v>0.03</v>
      </c>
      <c r="O816">
        <v>32</v>
      </c>
      <c r="P816">
        <v>0</v>
      </c>
      <c r="Q816">
        <f t="shared" si="338"/>
        <v>32</v>
      </c>
      <c r="R816">
        <v>42</v>
      </c>
      <c r="S816">
        <v>120</v>
      </c>
      <c r="T816" t="s">
        <v>772</v>
      </c>
    </row>
    <row r="817" spans="1:20" x14ac:dyDescent="0.35">
      <c r="A817" t="s">
        <v>779</v>
      </c>
      <c r="B817" t="s">
        <v>121</v>
      </c>
      <c r="C817" t="s">
        <v>62</v>
      </c>
      <c r="D817" t="s">
        <v>106</v>
      </c>
      <c r="E817" t="s">
        <v>564</v>
      </c>
      <c r="F817" t="s">
        <v>569</v>
      </c>
      <c r="G817" t="str">
        <f t="shared" si="337"/>
        <v>Halichoeres_trimaculatus</v>
      </c>
      <c r="H817" t="str">
        <f t="shared" si="333"/>
        <v>Halichoeres_trimaculatus</v>
      </c>
      <c r="I817" t="str">
        <f t="shared" si="328"/>
        <v>Crustacea</v>
      </c>
      <c r="J817" t="s">
        <v>42</v>
      </c>
      <c r="K817" t="s">
        <v>42</v>
      </c>
      <c r="L817">
        <v>3</v>
      </c>
      <c r="M817">
        <f t="shared" si="329"/>
        <v>0.03</v>
      </c>
      <c r="O817">
        <v>32</v>
      </c>
      <c r="P817">
        <v>0</v>
      </c>
      <c r="Q817">
        <f t="shared" si="338"/>
        <v>32</v>
      </c>
      <c r="R817">
        <v>42</v>
      </c>
      <c r="S817">
        <v>120</v>
      </c>
      <c r="T817" t="s">
        <v>772</v>
      </c>
    </row>
    <row r="818" spans="1:20" x14ac:dyDescent="0.35">
      <c r="A818" t="s">
        <v>779</v>
      </c>
      <c r="B818" t="s">
        <v>121</v>
      </c>
      <c r="C818" t="s">
        <v>62</v>
      </c>
      <c r="D818" t="s">
        <v>106</v>
      </c>
      <c r="E818" t="s">
        <v>564</v>
      </c>
      <c r="F818" t="s">
        <v>569</v>
      </c>
      <c r="G818" t="str">
        <f t="shared" si="337"/>
        <v>Halichoeres_trimaculatus</v>
      </c>
      <c r="H818" t="str">
        <f t="shared" si="333"/>
        <v>Halichoeres_trimaculatus</v>
      </c>
      <c r="I818" t="str">
        <f t="shared" si="328"/>
        <v>Teleostei</v>
      </c>
      <c r="J818" t="s">
        <v>34</v>
      </c>
      <c r="K818" t="s">
        <v>71</v>
      </c>
      <c r="L818">
        <v>9</v>
      </c>
      <c r="M818">
        <f t="shared" si="329"/>
        <v>0.09</v>
      </c>
      <c r="O818">
        <v>32</v>
      </c>
      <c r="P818">
        <v>0</v>
      </c>
      <c r="Q818">
        <f t="shared" si="338"/>
        <v>32</v>
      </c>
      <c r="R818">
        <v>42</v>
      </c>
      <c r="S818">
        <v>120</v>
      </c>
      <c r="T818" t="s">
        <v>772</v>
      </c>
    </row>
    <row r="819" spans="1:20" x14ac:dyDescent="0.35">
      <c r="A819" t="s">
        <v>779</v>
      </c>
      <c r="B819" t="s">
        <v>121</v>
      </c>
      <c r="C819" t="s">
        <v>62</v>
      </c>
      <c r="D819" t="s">
        <v>106</v>
      </c>
      <c r="E819" t="s">
        <v>564</v>
      </c>
      <c r="F819" t="s">
        <v>569</v>
      </c>
      <c r="G819" t="str">
        <f t="shared" si="337"/>
        <v>Halichoeres_trimaculatus</v>
      </c>
      <c r="H819" t="str">
        <f t="shared" si="333"/>
        <v>Halichoeres_trimaculatus</v>
      </c>
      <c r="I819" t="str">
        <f t="shared" si="328"/>
        <v>Teleostei</v>
      </c>
      <c r="J819" t="s">
        <v>34</v>
      </c>
      <c r="K819" t="s">
        <v>122</v>
      </c>
      <c r="L819">
        <v>9</v>
      </c>
      <c r="M819">
        <f t="shared" si="329"/>
        <v>0.09</v>
      </c>
      <c r="O819">
        <v>32</v>
      </c>
      <c r="P819">
        <v>0</v>
      </c>
      <c r="Q819">
        <f t="shared" si="338"/>
        <v>32</v>
      </c>
      <c r="R819">
        <v>42</v>
      </c>
      <c r="S819">
        <v>120</v>
      </c>
      <c r="T819" t="s">
        <v>772</v>
      </c>
    </row>
    <row r="820" spans="1:20" x14ac:dyDescent="0.35">
      <c r="A820" t="s">
        <v>779</v>
      </c>
      <c r="B820" t="s">
        <v>121</v>
      </c>
      <c r="C820" t="s">
        <v>62</v>
      </c>
      <c r="D820" t="s">
        <v>106</v>
      </c>
      <c r="E820" t="s">
        <v>564</v>
      </c>
      <c r="F820" t="s">
        <v>569</v>
      </c>
      <c r="G820" t="str">
        <f t="shared" si="337"/>
        <v>Halichoeres_trimaculatus</v>
      </c>
      <c r="H820" t="str">
        <f t="shared" si="333"/>
        <v>Halichoeres_trimaculatus</v>
      </c>
      <c r="I820" t="str">
        <f t="shared" si="328"/>
        <v>Teleostei</v>
      </c>
      <c r="J820" t="s">
        <v>34</v>
      </c>
      <c r="K820" t="s">
        <v>336</v>
      </c>
      <c r="L820">
        <v>3</v>
      </c>
      <c r="M820">
        <f t="shared" si="329"/>
        <v>0.03</v>
      </c>
      <c r="O820">
        <v>32</v>
      </c>
      <c r="P820">
        <v>0</v>
      </c>
      <c r="Q820">
        <f t="shared" si="338"/>
        <v>32</v>
      </c>
      <c r="R820">
        <v>42</v>
      </c>
      <c r="S820">
        <v>120</v>
      </c>
      <c r="T820" t="s">
        <v>772</v>
      </c>
    </row>
    <row r="821" spans="1:20" x14ac:dyDescent="0.35">
      <c r="A821" t="s">
        <v>779</v>
      </c>
      <c r="B821" t="s">
        <v>121</v>
      </c>
      <c r="C821" t="s">
        <v>62</v>
      </c>
      <c r="D821" t="s">
        <v>106</v>
      </c>
      <c r="E821" t="s">
        <v>564</v>
      </c>
      <c r="F821" t="s">
        <v>569</v>
      </c>
      <c r="G821" t="str">
        <f t="shared" si="337"/>
        <v>Halichoeres_trimaculatus</v>
      </c>
      <c r="H821" t="str">
        <f t="shared" si="333"/>
        <v>Halichoeres_trimaculatus</v>
      </c>
      <c r="I821" t="str">
        <f t="shared" si="328"/>
        <v>Protozoa</v>
      </c>
      <c r="J821" t="s">
        <v>61</v>
      </c>
      <c r="K821" t="s">
        <v>60</v>
      </c>
      <c r="L821">
        <v>6</v>
      </c>
      <c r="M821">
        <f t="shared" si="329"/>
        <v>0.06</v>
      </c>
      <c r="O821">
        <v>32</v>
      </c>
      <c r="P821">
        <v>0</v>
      </c>
      <c r="Q821">
        <f t="shared" si="338"/>
        <v>32</v>
      </c>
      <c r="R821">
        <v>42</v>
      </c>
      <c r="S821">
        <v>120</v>
      </c>
      <c r="T821" t="s">
        <v>772</v>
      </c>
    </row>
    <row r="822" spans="1:20" x14ac:dyDescent="0.35">
      <c r="A822" t="s">
        <v>779</v>
      </c>
      <c r="B822" t="s">
        <v>121</v>
      </c>
      <c r="C822" t="s">
        <v>62</v>
      </c>
      <c r="D822" t="s">
        <v>106</v>
      </c>
      <c r="E822" t="s">
        <v>564</v>
      </c>
      <c r="F822" t="s">
        <v>569</v>
      </c>
      <c r="G822" t="str">
        <f t="shared" si="337"/>
        <v>Halichoeres_trimaculatus</v>
      </c>
      <c r="H822" t="str">
        <f t="shared" si="333"/>
        <v>Halichoeres_trimaculatus</v>
      </c>
      <c r="I822" t="str">
        <f t="shared" si="328"/>
        <v>Annelida</v>
      </c>
      <c r="J822" t="s">
        <v>49</v>
      </c>
      <c r="K822" t="s">
        <v>49</v>
      </c>
      <c r="L822">
        <v>3</v>
      </c>
      <c r="M822">
        <f t="shared" si="329"/>
        <v>0.03</v>
      </c>
      <c r="O822">
        <v>32</v>
      </c>
      <c r="P822">
        <v>0</v>
      </c>
      <c r="Q822">
        <f t="shared" si="338"/>
        <v>32</v>
      </c>
      <c r="R822">
        <v>42</v>
      </c>
      <c r="S822">
        <v>120</v>
      </c>
      <c r="T822" t="s">
        <v>772</v>
      </c>
    </row>
    <row r="823" spans="1:20" x14ac:dyDescent="0.35">
      <c r="A823" t="s">
        <v>779</v>
      </c>
      <c r="B823" t="s">
        <v>121</v>
      </c>
      <c r="C823" t="s">
        <v>62</v>
      </c>
      <c r="D823" t="s">
        <v>106</v>
      </c>
      <c r="E823" t="s">
        <v>564</v>
      </c>
      <c r="F823" t="s">
        <v>569</v>
      </c>
      <c r="G823" t="str">
        <f t="shared" si="337"/>
        <v>Halichoeres_trimaculatus</v>
      </c>
      <c r="H823" t="str">
        <f t="shared" si="333"/>
        <v>Halichoeres_trimaculatus</v>
      </c>
      <c r="I823" t="str">
        <f t="shared" si="328"/>
        <v>Mollusca</v>
      </c>
      <c r="J823" t="s">
        <v>190</v>
      </c>
      <c r="K823" t="s">
        <v>190</v>
      </c>
      <c r="L823">
        <v>3</v>
      </c>
      <c r="M823">
        <f t="shared" si="329"/>
        <v>0.03</v>
      </c>
      <c r="O823">
        <v>32</v>
      </c>
      <c r="P823">
        <v>0</v>
      </c>
      <c r="Q823">
        <f t="shared" si="338"/>
        <v>32</v>
      </c>
      <c r="R823">
        <v>42</v>
      </c>
      <c r="S823">
        <v>120</v>
      </c>
      <c r="T823" t="s">
        <v>772</v>
      </c>
    </row>
    <row r="824" spans="1:20" x14ac:dyDescent="0.35">
      <c r="A824" t="s">
        <v>779</v>
      </c>
      <c r="B824" t="s">
        <v>121</v>
      </c>
      <c r="C824" t="s">
        <v>62</v>
      </c>
      <c r="D824" t="s">
        <v>106</v>
      </c>
      <c r="E824" t="s">
        <v>564</v>
      </c>
      <c r="F824" t="s">
        <v>569</v>
      </c>
      <c r="G824" t="str">
        <f t="shared" si="337"/>
        <v>Halichoeres_trimaculatus</v>
      </c>
      <c r="H824" t="str">
        <f t="shared" si="333"/>
        <v>Halichoeres_trimaculatus</v>
      </c>
      <c r="I824" t="s">
        <v>192</v>
      </c>
      <c r="J824" t="s">
        <v>771</v>
      </c>
      <c r="K824" t="s">
        <v>771</v>
      </c>
      <c r="L824">
        <v>3</v>
      </c>
      <c r="M824">
        <f t="shared" si="329"/>
        <v>0.03</v>
      </c>
      <c r="O824">
        <v>32</v>
      </c>
      <c r="P824">
        <v>0</v>
      </c>
      <c r="Q824">
        <f t="shared" si="338"/>
        <v>32</v>
      </c>
      <c r="R824">
        <v>42</v>
      </c>
      <c r="S824">
        <v>120</v>
      </c>
      <c r="T824" t="s">
        <v>772</v>
      </c>
    </row>
    <row r="825" spans="1:20" x14ac:dyDescent="0.35">
      <c r="A825" t="s">
        <v>779</v>
      </c>
      <c r="B825" t="s">
        <v>121</v>
      </c>
      <c r="C825" t="s">
        <v>62</v>
      </c>
      <c r="D825" t="s">
        <v>106</v>
      </c>
      <c r="E825" t="s">
        <v>564</v>
      </c>
      <c r="F825" t="s">
        <v>569</v>
      </c>
      <c r="G825" t="str">
        <f t="shared" si="337"/>
        <v>Halichoeres_trimaculatus</v>
      </c>
      <c r="H825" t="str">
        <f t="shared" si="333"/>
        <v>Halichoeres_trimaculatus</v>
      </c>
      <c r="I825" t="str">
        <f t="shared" si="328"/>
        <v>Prim_prod</v>
      </c>
      <c r="J825" t="s">
        <v>164</v>
      </c>
      <c r="K825" t="s">
        <v>470</v>
      </c>
      <c r="L825">
        <v>6</v>
      </c>
      <c r="M825">
        <f t="shared" si="329"/>
        <v>0.06</v>
      </c>
      <c r="O825">
        <v>32</v>
      </c>
      <c r="P825">
        <v>0</v>
      </c>
      <c r="Q825">
        <f t="shared" si="338"/>
        <v>32</v>
      </c>
      <c r="R825">
        <v>42</v>
      </c>
      <c r="S825">
        <v>120</v>
      </c>
      <c r="T825" t="s">
        <v>772</v>
      </c>
    </row>
    <row r="826" spans="1:20" x14ac:dyDescent="0.35">
      <c r="A826" t="s">
        <v>779</v>
      </c>
      <c r="B826" t="s">
        <v>53</v>
      </c>
      <c r="C826" t="s">
        <v>62</v>
      </c>
      <c r="D826" t="s">
        <v>106</v>
      </c>
      <c r="E826" t="s">
        <v>564</v>
      </c>
      <c r="F826" t="s">
        <v>570</v>
      </c>
      <c r="G826" t="str">
        <f t="shared" si="337"/>
        <v>Halichoeres_margaritaceus</v>
      </c>
      <c r="H826" t="str">
        <f t="shared" si="333"/>
        <v>Halichoeres_margaritaceus</v>
      </c>
      <c r="I826" t="str">
        <f t="shared" si="328"/>
        <v>Crustacea</v>
      </c>
      <c r="J826" t="s">
        <v>52</v>
      </c>
      <c r="K826" t="s">
        <v>58</v>
      </c>
      <c r="L826">
        <v>46</v>
      </c>
      <c r="M826">
        <f t="shared" si="329"/>
        <v>0.46</v>
      </c>
      <c r="O826">
        <v>15</v>
      </c>
      <c r="P826">
        <v>0</v>
      </c>
      <c r="Q826">
        <f t="shared" si="338"/>
        <v>15</v>
      </c>
      <c r="R826">
        <v>40</v>
      </c>
      <c r="S826">
        <v>86</v>
      </c>
      <c r="T826" t="s">
        <v>772</v>
      </c>
    </row>
    <row r="827" spans="1:20" x14ac:dyDescent="0.35">
      <c r="A827" t="s">
        <v>779</v>
      </c>
      <c r="B827" t="s">
        <v>53</v>
      </c>
      <c r="C827" t="s">
        <v>62</v>
      </c>
      <c r="D827" t="s">
        <v>106</v>
      </c>
      <c r="E827" t="s">
        <v>564</v>
      </c>
      <c r="F827" t="s">
        <v>570</v>
      </c>
      <c r="G827" t="str">
        <f t="shared" ref="G827:G837" si="339">E827&amp;"_"&amp;F827</f>
        <v>Halichoeres_margaritaceus</v>
      </c>
      <c r="H827" t="str">
        <f t="shared" si="333"/>
        <v>Halichoeres_margaritaceus</v>
      </c>
      <c r="I827" t="str">
        <f t="shared" si="328"/>
        <v>Crustacea</v>
      </c>
      <c r="J827" t="s">
        <v>399</v>
      </c>
      <c r="K827" t="s">
        <v>399</v>
      </c>
      <c r="L827">
        <v>20</v>
      </c>
      <c r="M827">
        <f t="shared" si="329"/>
        <v>0.2</v>
      </c>
      <c r="O827">
        <v>15</v>
      </c>
      <c r="P827">
        <v>0</v>
      </c>
      <c r="Q827">
        <f t="shared" ref="Q827:Q837" si="340">O827-P827</f>
        <v>15</v>
      </c>
      <c r="R827">
        <v>40</v>
      </c>
      <c r="S827">
        <v>86</v>
      </c>
      <c r="T827" t="s">
        <v>772</v>
      </c>
    </row>
    <row r="828" spans="1:20" x14ac:dyDescent="0.35">
      <c r="A828" t="s">
        <v>779</v>
      </c>
      <c r="B828" t="s">
        <v>53</v>
      </c>
      <c r="C828" t="s">
        <v>62</v>
      </c>
      <c r="D828" t="s">
        <v>106</v>
      </c>
      <c r="E828" t="s">
        <v>564</v>
      </c>
      <c r="F828" t="s">
        <v>570</v>
      </c>
      <c r="G828" t="str">
        <f t="shared" si="339"/>
        <v>Halichoeres_margaritaceus</v>
      </c>
      <c r="H828" t="str">
        <f t="shared" si="333"/>
        <v>Halichoeres_margaritaceus</v>
      </c>
      <c r="I828" t="str">
        <f t="shared" si="328"/>
        <v>Crustacea</v>
      </c>
      <c r="J828" t="s">
        <v>50</v>
      </c>
      <c r="K828" t="s">
        <v>81</v>
      </c>
      <c r="L828">
        <v>13</v>
      </c>
      <c r="M828">
        <f t="shared" si="329"/>
        <v>0.13</v>
      </c>
      <c r="O828">
        <v>15</v>
      </c>
      <c r="P828">
        <v>0</v>
      </c>
      <c r="Q828">
        <f t="shared" si="340"/>
        <v>15</v>
      </c>
      <c r="R828">
        <v>40</v>
      </c>
      <c r="S828">
        <v>86</v>
      </c>
      <c r="T828" t="s">
        <v>772</v>
      </c>
    </row>
    <row r="829" spans="1:20" x14ac:dyDescent="0.35">
      <c r="A829" t="s">
        <v>779</v>
      </c>
      <c r="B829" t="s">
        <v>53</v>
      </c>
      <c r="C829" t="s">
        <v>62</v>
      </c>
      <c r="D829" t="s">
        <v>106</v>
      </c>
      <c r="E829" t="s">
        <v>564</v>
      </c>
      <c r="F829" t="s">
        <v>570</v>
      </c>
      <c r="G829" t="str">
        <f t="shared" si="339"/>
        <v>Halichoeres_margaritaceus</v>
      </c>
      <c r="H829" t="str">
        <f t="shared" si="333"/>
        <v>Halichoeres_margaritaceus</v>
      </c>
      <c r="I829" t="str">
        <f t="shared" si="328"/>
        <v>Crustacea</v>
      </c>
      <c r="J829" t="s">
        <v>50</v>
      </c>
      <c r="K829" t="s">
        <v>103</v>
      </c>
      <c r="L829">
        <v>6</v>
      </c>
      <c r="M829">
        <f t="shared" si="329"/>
        <v>0.06</v>
      </c>
      <c r="O829">
        <v>15</v>
      </c>
      <c r="P829">
        <v>0</v>
      </c>
      <c r="Q829">
        <f t="shared" si="340"/>
        <v>15</v>
      </c>
      <c r="R829">
        <v>40</v>
      </c>
      <c r="S829">
        <v>86</v>
      </c>
      <c r="T829" t="s">
        <v>772</v>
      </c>
    </row>
    <row r="830" spans="1:20" x14ac:dyDescent="0.35">
      <c r="A830" t="s">
        <v>779</v>
      </c>
      <c r="B830" t="s">
        <v>53</v>
      </c>
      <c r="C830" t="s">
        <v>62</v>
      </c>
      <c r="D830" t="s">
        <v>106</v>
      </c>
      <c r="E830" t="s">
        <v>564</v>
      </c>
      <c r="F830" t="s">
        <v>570</v>
      </c>
      <c r="G830" t="str">
        <f t="shared" si="339"/>
        <v>Halichoeres_margaritaceus</v>
      </c>
      <c r="H830" t="str">
        <f t="shared" si="333"/>
        <v>Halichoeres_margaritaceus</v>
      </c>
      <c r="I830" t="str">
        <f t="shared" si="328"/>
        <v>Protozoa</v>
      </c>
      <c r="J830" t="s">
        <v>61</v>
      </c>
      <c r="K830" t="s">
        <v>60</v>
      </c>
      <c r="L830">
        <v>26</v>
      </c>
      <c r="M830">
        <f t="shared" si="329"/>
        <v>0.26</v>
      </c>
      <c r="O830">
        <v>15</v>
      </c>
      <c r="P830">
        <v>0</v>
      </c>
      <c r="Q830">
        <f t="shared" si="340"/>
        <v>15</v>
      </c>
      <c r="R830">
        <v>40</v>
      </c>
      <c r="S830">
        <v>86</v>
      </c>
      <c r="T830" t="s">
        <v>772</v>
      </c>
    </row>
    <row r="831" spans="1:20" x14ac:dyDescent="0.35">
      <c r="A831" t="s">
        <v>779</v>
      </c>
      <c r="B831" t="s">
        <v>53</v>
      </c>
      <c r="C831" t="s">
        <v>62</v>
      </c>
      <c r="D831" t="s">
        <v>106</v>
      </c>
      <c r="E831" t="s">
        <v>564</v>
      </c>
      <c r="F831" t="s">
        <v>570</v>
      </c>
      <c r="G831" t="str">
        <f t="shared" si="339"/>
        <v>Halichoeres_margaritaceus</v>
      </c>
      <c r="H831" t="str">
        <f t="shared" si="333"/>
        <v>Halichoeres_margaritaceus</v>
      </c>
      <c r="I831" t="str">
        <f t="shared" si="328"/>
        <v>Annelida</v>
      </c>
      <c r="J831" t="s">
        <v>49</v>
      </c>
      <c r="K831" t="s">
        <v>49</v>
      </c>
      <c r="L831">
        <v>26</v>
      </c>
      <c r="M831">
        <f t="shared" si="329"/>
        <v>0.26</v>
      </c>
      <c r="O831">
        <v>15</v>
      </c>
      <c r="P831">
        <v>0</v>
      </c>
      <c r="Q831">
        <f t="shared" si="340"/>
        <v>15</v>
      </c>
      <c r="R831">
        <v>40</v>
      </c>
      <c r="S831">
        <v>86</v>
      </c>
      <c r="T831" t="s">
        <v>772</v>
      </c>
    </row>
    <row r="832" spans="1:20" x14ac:dyDescent="0.35">
      <c r="A832" t="s">
        <v>779</v>
      </c>
      <c r="B832" t="s">
        <v>53</v>
      </c>
      <c r="C832" t="s">
        <v>62</v>
      </c>
      <c r="D832" t="s">
        <v>106</v>
      </c>
      <c r="E832" t="s">
        <v>564</v>
      </c>
      <c r="F832" t="s">
        <v>570</v>
      </c>
      <c r="G832" t="str">
        <f t="shared" si="339"/>
        <v>Halichoeres_margaritaceus</v>
      </c>
      <c r="H832" t="str">
        <f t="shared" si="333"/>
        <v>Halichoeres_margaritaceus</v>
      </c>
      <c r="I832" t="str">
        <f t="shared" si="328"/>
        <v>Mollusca</v>
      </c>
      <c r="J832" t="s">
        <v>147</v>
      </c>
      <c r="K832" t="s">
        <v>147</v>
      </c>
      <c r="L832">
        <v>13</v>
      </c>
      <c r="M832">
        <f t="shared" si="329"/>
        <v>0.13</v>
      </c>
      <c r="O832">
        <v>15</v>
      </c>
      <c r="P832">
        <v>0</v>
      </c>
      <c r="Q832">
        <f t="shared" si="340"/>
        <v>15</v>
      </c>
      <c r="R832">
        <v>40</v>
      </c>
      <c r="S832">
        <v>86</v>
      </c>
      <c r="T832" t="s">
        <v>772</v>
      </c>
    </row>
    <row r="833" spans="1:20" x14ac:dyDescent="0.35">
      <c r="A833" t="s">
        <v>779</v>
      </c>
      <c r="B833" t="s">
        <v>53</v>
      </c>
      <c r="C833" t="s">
        <v>62</v>
      </c>
      <c r="D833" t="s">
        <v>106</v>
      </c>
      <c r="E833" t="s">
        <v>564</v>
      </c>
      <c r="F833" t="s">
        <v>570</v>
      </c>
      <c r="G833" t="str">
        <f t="shared" si="339"/>
        <v>Halichoeres_margaritaceus</v>
      </c>
      <c r="H833" t="str">
        <f t="shared" si="333"/>
        <v>Halichoeres_margaritaceus</v>
      </c>
      <c r="I833" t="str">
        <f t="shared" si="328"/>
        <v>Mollusca</v>
      </c>
      <c r="J833" t="s">
        <v>571</v>
      </c>
      <c r="K833" t="s">
        <v>571</v>
      </c>
      <c r="L833">
        <v>6</v>
      </c>
      <c r="M833">
        <f t="shared" si="329"/>
        <v>0.06</v>
      </c>
      <c r="O833">
        <v>15</v>
      </c>
      <c r="P833">
        <v>0</v>
      </c>
      <c r="Q833">
        <f t="shared" si="340"/>
        <v>15</v>
      </c>
      <c r="R833">
        <v>40</v>
      </c>
      <c r="S833">
        <v>86</v>
      </c>
      <c r="T833" t="s">
        <v>772</v>
      </c>
    </row>
    <row r="834" spans="1:20" x14ac:dyDescent="0.35">
      <c r="A834" t="s">
        <v>779</v>
      </c>
      <c r="B834" t="s">
        <v>53</v>
      </c>
      <c r="C834" t="s">
        <v>62</v>
      </c>
      <c r="D834" t="s">
        <v>106</v>
      </c>
      <c r="E834" t="s">
        <v>564</v>
      </c>
      <c r="F834" t="s">
        <v>570</v>
      </c>
      <c r="G834" t="str">
        <f t="shared" si="339"/>
        <v>Halichoeres_margaritaceus</v>
      </c>
      <c r="H834" t="str">
        <f t="shared" si="333"/>
        <v>Halichoeres_margaritaceus</v>
      </c>
      <c r="I834" t="str">
        <f t="shared" si="328"/>
        <v>Teleostei</v>
      </c>
      <c r="J834" t="s">
        <v>34</v>
      </c>
      <c r="K834" t="s">
        <v>71</v>
      </c>
      <c r="L834">
        <v>6</v>
      </c>
      <c r="M834">
        <f t="shared" si="329"/>
        <v>0.06</v>
      </c>
      <c r="O834">
        <v>15</v>
      </c>
      <c r="P834">
        <v>0</v>
      </c>
      <c r="Q834">
        <f t="shared" si="340"/>
        <v>15</v>
      </c>
      <c r="R834">
        <v>40</v>
      </c>
      <c r="S834">
        <v>86</v>
      </c>
      <c r="T834" t="s">
        <v>772</v>
      </c>
    </row>
    <row r="835" spans="1:20" x14ac:dyDescent="0.35">
      <c r="A835" t="s">
        <v>779</v>
      </c>
      <c r="B835" t="s">
        <v>53</v>
      </c>
      <c r="C835" t="s">
        <v>62</v>
      </c>
      <c r="D835" t="s">
        <v>106</v>
      </c>
      <c r="E835" t="s">
        <v>564</v>
      </c>
      <c r="F835" t="s">
        <v>570</v>
      </c>
      <c r="G835" t="str">
        <f t="shared" si="339"/>
        <v>Halichoeres_margaritaceus</v>
      </c>
      <c r="H835" t="str">
        <f t="shared" si="333"/>
        <v>Halichoeres_margaritaceus</v>
      </c>
      <c r="I835" t="str">
        <f t="shared" si="328"/>
        <v>Teleostei</v>
      </c>
      <c r="J835" t="s">
        <v>34</v>
      </c>
      <c r="K835" t="s">
        <v>122</v>
      </c>
      <c r="L835">
        <v>6</v>
      </c>
      <c r="M835">
        <f t="shared" si="329"/>
        <v>0.06</v>
      </c>
      <c r="O835">
        <v>15</v>
      </c>
      <c r="P835">
        <v>0</v>
      </c>
      <c r="Q835">
        <f t="shared" si="340"/>
        <v>15</v>
      </c>
      <c r="R835">
        <v>40</v>
      </c>
      <c r="S835">
        <v>86</v>
      </c>
      <c r="T835" t="s">
        <v>772</v>
      </c>
    </row>
    <row r="836" spans="1:20" x14ac:dyDescent="0.35">
      <c r="A836" t="s">
        <v>779</v>
      </c>
      <c r="B836" t="s">
        <v>25</v>
      </c>
      <c r="C836" t="s">
        <v>62</v>
      </c>
      <c r="D836" t="s">
        <v>106</v>
      </c>
      <c r="E836" t="s">
        <v>572</v>
      </c>
      <c r="F836" t="s">
        <v>573</v>
      </c>
      <c r="G836" t="str">
        <f t="shared" si="339"/>
        <v>Macropharyngodon_meleagris</v>
      </c>
      <c r="H836" t="str">
        <f t="shared" si="333"/>
        <v>Macropharyngodon_meleagris</v>
      </c>
      <c r="I836" t="str">
        <f t="shared" si="328"/>
        <v>Mollusca</v>
      </c>
      <c r="J836" t="s">
        <v>147</v>
      </c>
      <c r="K836" t="s">
        <v>575</v>
      </c>
      <c r="L836">
        <v>100</v>
      </c>
      <c r="M836">
        <f t="shared" si="329"/>
        <v>1</v>
      </c>
      <c r="O836">
        <v>1</v>
      </c>
      <c r="P836">
        <v>0</v>
      </c>
      <c r="Q836">
        <f t="shared" si="340"/>
        <v>1</v>
      </c>
      <c r="R836">
        <v>70</v>
      </c>
      <c r="S836">
        <v>70</v>
      </c>
      <c r="T836" t="s">
        <v>772</v>
      </c>
    </row>
    <row r="837" spans="1:20" x14ac:dyDescent="0.35">
      <c r="A837" t="s">
        <v>779</v>
      </c>
      <c r="B837" t="s">
        <v>93</v>
      </c>
      <c r="C837" t="s">
        <v>62</v>
      </c>
      <c r="D837" t="s">
        <v>106</v>
      </c>
      <c r="E837" t="s">
        <v>572</v>
      </c>
      <c r="F837" t="s">
        <v>574</v>
      </c>
      <c r="G837" t="str">
        <f t="shared" si="339"/>
        <v>Macropharyngodon_pardalis</v>
      </c>
      <c r="H837" t="str">
        <f t="shared" si="333"/>
        <v>Macropharyngodon_pardalis</v>
      </c>
      <c r="I837" t="str">
        <f t="shared" si="328"/>
        <v>Mollusca</v>
      </c>
      <c r="J837" t="s">
        <v>147</v>
      </c>
      <c r="K837" t="s">
        <v>575</v>
      </c>
      <c r="L837">
        <v>75</v>
      </c>
      <c r="M837">
        <f t="shared" si="329"/>
        <v>0.75</v>
      </c>
      <c r="O837">
        <v>4</v>
      </c>
      <c r="P837">
        <v>0</v>
      </c>
      <c r="Q837">
        <f t="shared" si="340"/>
        <v>4</v>
      </c>
      <c r="R837">
        <v>43</v>
      </c>
      <c r="S837">
        <v>57</v>
      </c>
      <c r="T837" t="s">
        <v>772</v>
      </c>
    </row>
    <row r="838" spans="1:20" x14ac:dyDescent="0.35">
      <c r="A838" t="s">
        <v>779</v>
      </c>
      <c r="B838" t="s">
        <v>93</v>
      </c>
      <c r="C838" t="s">
        <v>62</v>
      </c>
      <c r="D838" t="s">
        <v>106</v>
      </c>
      <c r="E838" t="s">
        <v>572</v>
      </c>
      <c r="F838" t="s">
        <v>574</v>
      </c>
      <c r="G838" t="str">
        <f t="shared" ref="G838:G841" si="341">E838&amp;"_"&amp;F838</f>
        <v>Macropharyngodon_pardalis</v>
      </c>
      <c r="H838" t="str">
        <f t="shared" si="333"/>
        <v>Macropharyngodon_pardalis</v>
      </c>
      <c r="I838" t="str">
        <f t="shared" si="328"/>
        <v>Protozoa</v>
      </c>
      <c r="J838" t="s">
        <v>61</v>
      </c>
      <c r="K838" t="s">
        <v>60</v>
      </c>
      <c r="L838">
        <v>25</v>
      </c>
      <c r="M838">
        <f t="shared" si="329"/>
        <v>0.25</v>
      </c>
      <c r="O838">
        <v>4</v>
      </c>
      <c r="P838">
        <v>0</v>
      </c>
      <c r="Q838">
        <f t="shared" ref="Q838:Q841" si="342">O838-P838</f>
        <v>4</v>
      </c>
      <c r="R838">
        <v>43</v>
      </c>
      <c r="S838">
        <v>57</v>
      </c>
      <c r="T838" t="s">
        <v>772</v>
      </c>
    </row>
    <row r="839" spans="1:20" x14ac:dyDescent="0.35">
      <c r="A839" t="s">
        <v>779</v>
      </c>
      <c r="B839" t="s">
        <v>93</v>
      </c>
      <c r="C839" t="s">
        <v>62</v>
      </c>
      <c r="D839" t="s">
        <v>106</v>
      </c>
      <c r="E839" t="s">
        <v>572</v>
      </c>
      <c r="F839" t="s">
        <v>574</v>
      </c>
      <c r="G839" t="str">
        <f t="shared" si="341"/>
        <v>Macropharyngodon_pardalis</v>
      </c>
      <c r="H839" t="str">
        <f t="shared" si="333"/>
        <v>Macropharyngodon_pardalis</v>
      </c>
      <c r="I839" t="str">
        <f t="shared" si="328"/>
        <v>Protozoa</v>
      </c>
      <c r="J839" t="s">
        <v>61</v>
      </c>
      <c r="K839" t="s">
        <v>61</v>
      </c>
      <c r="L839">
        <v>25</v>
      </c>
      <c r="M839">
        <f t="shared" si="329"/>
        <v>0.25</v>
      </c>
      <c r="O839">
        <v>4</v>
      </c>
      <c r="P839">
        <v>0</v>
      </c>
      <c r="Q839">
        <f t="shared" si="342"/>
        <v>4</v>
      </c>
      <c r="R839">
        <v>43</v>
      </c>
      <c r="S839">
        <v>57</v>
      </c>
      <c r="T839" t="s">
        <v>772</v>
      </c>
    </row>
    <row r="840" spans="1:20" x14ac:dyDescent="0.35">
      <c r="A840" t="s">
        <v>779</v>
      </c>
      <c r="B840" t="s">
        <v>93</v>
      </c>
      <c r="C840" t="s">
        <v>62</v>
      </c>
      <c r="D840" t="s">
        <v>106</v>
      </c>
      <c r="E840" t="s">
        <v>572</v>
      </c>
      <c r="F840" t="s">
        <v>574</v>
      </c>
      <c r="G840" t="str">
        <f t="shared" si="341"/>
        <v>Macropharyngodon_pardalis</v>
      </c>
      <c r="H840" t="str">
        <f t="shared" si="333"/>
        <v>Macropharyngodon_pardalis</v>
      </c>
      <c r="I840" t="str">
        <f t="shared" si="328"/>
        <v>Other</v>
      </c>
      <c r="J840" t="s">
        <v>126</v>
      </c>
      <c r="K840" t="s">
        <v>126</v>
      </c>
      <c r="L840">
        <v>25</v>
      </c>
      <c r="M840">
        <f t="shared" si="329"/>
        <v>0.25</v>
      </c>
      <c r="O840">
        <v>4</v>
      </c>
      <c r="P840">
        <v>0</v>
      </c>
      <c r="Q840">
        <f t="shared" si="342"/>
        <v>4</v>
      </c>
      <c r="R840">
        <v>43</v>
      </c>
      <c r="S840">
        <v>57</v>
      </c>
      <c r="T840" t="s">
        <v>772</v>
      </c>
    </row>
    <row r="841" spans="1:20" x14ac:dyDescent="0.35">
      <c r="A841" t="s">
        <v>779</v>
      </c>
      <c r="B841" t="s">
        <v>40</v>
      </c>
      <c r="C841" t="s">
        <v>62</v>
      </c>
      <c r="D841" t="s">
        <v>106</v>
      </c>
      <c r="E841" t="s">
        <v>576</v>
      </c>
      <c r="F841" t="s">
        <v>578</v>
      </c>
      <c r="G841" t="str">
        <f t="shared" si="341"/>
        <v>Thalassoma_umbrostygma</v>
      </c>
      <c r="H841" t="s">
        <v>579</v>
      </c>
      <c r="I841" t="str">
        <f t="shared" si="328"/>
        <v>Teleostei</v>
      </c>
      <c r="J841" t="s">
        <v>34</v>
      </c>
      <c r="K841" t="s">
        <v>71</v>
      </c>
      <c r="L841">
        <v>100</v>
      </c>
      <c r="M841">
        <f t="shared" si="329"/>
        <v>1</v>
      </c>
      <c r="O841">
        <v>2</v>
      </c>
      <c r="P841">
        <v>0</v>
      </c>
      <c r="Q841">
        <f t="shared" si="342"/>
        <v>2</v>
      </c>
      <c r="R841">
        <v>160</v>
      </c>
      <c r="S841">
        <v>160</v>
      </c>
      <c r="T841" t="s">
        <v>772</v>
      </c>
    </row>
    <row r="842" spans="1:20" x14ac:dyDescent="0.35">
      <c r="A842" t="s">
        <v>779</v>
      </c>
      <c r="B842" t="s">
        <v>40</v>
      </c>
      <c r="C842" t="s">
        <v>62</v>
      </c>
      <c r="D842" t="s">
        <v>106</v>
      </c>
      <c r="E842" t="s">
        <v>576</v>
      </c>
      <c r="F842" t="s">
        <v>578</v>
      </c>
      <c r="G842" t="str">
        <f t="shared" ref="G842:G843" si="343">E842&amp;"_"&amp;F842</f>
        <v>Thalassoma_umbrostygma</v>
      </c>
      <c r="H842" t="s">
        <v>579</v>
      </c>
      <c r="I842" t="s">
        <v>41</v>
      </c>
      <c r="J842" t="s">
        <v>105</v>
      </c>
      <c r="K842" t="s">
        <v>116</v>
      </c>
      <c r="L842">
        <v>100</v>
      </c>
      <c r="M842">
        <f t="shared" si="329"/>
        <v>1</v>
      </c>
      <c r="O842">
        <v>2</v>
      </c>
      <c r="P842">
        <v>0</v>
      </c>
      <c r="Q842">
        <f t="shared" ref="Q842:Q843" si="344">O842-P842</f>
        <v>2</v>
      </c>
      <c r="R842">
        <v>160</v>
      </c>
      <c r="S842">
        <v>160</v>
      </c>
      <c r="T842" t="s">
        <v>772</v>
      </c>
    </row>
    <row r="843" spans="1:20" x14ac:dyDescent="0.35">
      <c r="A843" t="s">
        <v>779</v>
      </c>
      <c r="B843" t="s">
        <v>93</v>
      </c>
      <c r="C843" t="s">
        <v>62</v>
      </c>
      <c r="D843" t="s">
        <v>106</v>
      </c>
      <c r="E843" t="s">
        <v>576</v>
      </c>
      <c r="F843" t="s">
        <v>577</v>
      </c>
      <c r="G843" t="str">
        <f t="shared" si="343"/>
        <v>Thalassoma_quinquevittatum</v>
      </c>
      <c r="H843" t="str">
        <f>G843</f>
        <v>Thalassoma_quinquevittatum</v>
      </c>
      <c r="I843" t="str">
        <f t="shared" si="328"/>
        <v>Crustacea</v>
      </c>
      <c r="J843" t="s">
        <v>50</v>
      </c>
      <c r="K843" t="s">
        <v>90</v>
      </c>
      <c r="L843">
        <v>52</v>
      </c>
      <c r="M843">
        <f t="shared" si="329"/>
        <v>0.52</v>
      </c>
      <c r="O843">
        <v>23</v>
      </c>
      <c r="P843">
        <v>0</v>
      </c>
      <c r="Q843">
        <f t="shared" si="344"/>
        <v>23</v>
      </c>
      <c r="R843">
        <v>49</v>
      </c>
      <c r="S843">
        <v>184</v>
      </c>
      <c r="T843" t="s">
        <v>772</v>
      </c>
    </row>
    <row r="844" spans="1:20" x14ac:dyDescent="0.35">
      <c r="A844" t="s">
        <v>779</v>
      </c>
      <c r="B844" t="s">
        <v>93</v>
      </c>
      <c r="C844" t="s">
        <v>62</v>
      </c>
      <c r="D844" t="s">
        <v>106</v>
      </c>
      <c r="E844" t="s">
        <v>576</v>
      </c>
      <c r="F844" t="s">
        <v>577</v>
      </c>
      <c r="G844" t="str">
        <f t="shared" ref="G844:G852" si="345">E844&amp;"_"&amp;F844</f>
        <v>Thalassoma_quinquevittatum</v>
      </c>
      <c r="H844" t="str">
        <f t="shared" ref="H844:H855" si="346">G844</f>
        <v>Thalassoma_quinquevittatum</v>
      </c>
      <c r="I844" t="str">
        <f t="shared" si="328"/>
        <v>Crustacea</v>
      </c>
      <c r="J844" t="s">
        <v>52</v>
      </c>
      <c r="K844" t="s">
        <v>58</v>
      </c>
      <c r="L844">
        <v>13</v>
      </c>
      <c r="M844">
        <f t="shared" si="329"/>
        <v>0.13</v>
      </c>
      <c r="O844">
        <v>23</v>
      </c>
      <c r="P844">
        <v>0</v>
      </c>
      <c r="Q844">
        <f t="shared" ref="Q844:Q852" si="347">O844-P844</f>
        <v>23</v>
      </c>
      <c r="R844">
        <v>49</v>
      </c>
      <c r="S844">
        <v>184</v>
      </c>
      <c r="T844" t="s">
        <v>772</v>
      </c>
    </row>
    <row r="845" spans="1:20" x14ac:dyDescent="0.35">
      <c r="A845" t="s">
        <v>779</v>
      </c>
      <c r="B845" t="s">
        <v>93</v>
      </c>
      <c r="C845" t="s">
        <v>62</v>
      </c>
      <c r="D845" t="s">
        <v>106</v>
      </c>
      <c r="E845" t="s">
        <v>576</v>
      </c>
      <c r="F845" t="s">
        <v>577</v>
      </c>
      <c r="G845" t="str">
        <f t="shared" si="345"/>
        <v>Thalassoma_quinquevittatum</v>
      </c>
      <c r="H845" t="str">
        <f t="shared" si="346"/>
        <v>Thalassoma_quinquevittatum</v>
      </c>
      <c r="I845" t="str">
        <f t="shared" si="328"/>
        <v>Crustacea</v>
      </c>
      <c r="J845" t="s">
        <v>50</v>
      </c>
      <c r="K845" t="s">
        <v>103</v>
      </c>
      <c r="L845">
        <v>4</v>
      </c>
      <c r="M845">
        <f t="shared" si="329"/>
        <v>0.04</v>
      </c>
      <c r="O845">
        <v>23</v>
      </c>
      <c r="P845">
        <v>0</v>
      </c>
      <c r="Q845">
        <f t="shared" si="347"/>
        <v>23</v>
      </c>
      <c r="R845">
        <v>49</v>
      </c>
      <c r="S845">
        <v>184</v>
      </c>
      <c r="T845" t="s">
        <v>772</v>
      </c>
    </row>
    <row r="846" spans="1:20" x14ac:dyDescent="0.35">
      <c r="A846" t="s">
        <v>779</v>
      </c>
      <c r="B846" t="s">
        <v>93</v>
      </c>
      <c r="C846" t="s">
        <v>62</v>
      </c>
      <c r="D846" t="s">
        <v>106</v>
      </c>
      <c r="E846" t="s">
        <v>576</v>
      </c>
      <c r="F846" t="s">
        <v>577</v>
      </c>
      <c r="G846" t="str">
        <f t="shared" si="345"/>
        <v>Thalassoma_quinquevittatum</v>
      </c>
      <c r="H846" t="str">
        <f t="shared" si="346"/>
        <v>Thalassoma_quinquevittatum</v>
      </c>
      <c r="I846" t="str">
        <f t="shared" si="328"/>
        <v>Teleostei</v>
      </c>
      <c r="J846" t="s">
        <v>34</v>
      </c>
      <c r="K846" t="s">
        <v>71</v>
      </c>
      <c r="L846">
        <v>21</v>
      </c>
      <c r="M846">
        <f t="shared" si="329"/>
        <v>0.21</v>
      </c>
      <c r="O846">
        <v>23</v>
      </c>
      <c r="P846">
        <v>0</v>
      </c>
      <c r="Q846">
        <f t="shared" si="347"/>
        <v>23</v>
      </c>
      <c r="R846">
        <v>49</v>
      </c>
      <c r="S846">
        <v>184</v>
      </c>
      <c r="T846" t="s">
        <v>772</v>
      </c>
    </row>
    <row r="847" spans="1:20" x14ac:dyDescent="0.35">
      <c r="A847" t="s">
        <v>779</v>
      </c>
      <c r="B847" t="s">
        <v>93</v>
      </c>
      <c r="C847" t="s">
        <v>62</v>
      </c>
      <c r="D847" t="s">
        <v>106</v>
      </c>
      <c r="E847" t="s">
        <v>576</v>
      </c>
      <c r="F847" t="s">
        <v>577</v>
      </c>
      <c r="G847" t="str">
        <f t="shared" si="345"/>
        <v>Thalassoma_quinquevittatum</v>
      </c>
      <c r="H847" t="str">
        <f t="shared" si="346"/>
        <v>Thalassoma_quinquevittatum</v>
      </c>
      <c r="I847" t="str">
        <f t="shared" si="328"/>
        <v>Teleostei</v>
      </c>
      <c r="J847" t="s">
        <v>34</v>
      </c>
      <c r="K847" t="s">
        <v>336</v>
      </c>
      <c r="L847">
        <v>8</v>
      </c>
      <c r="M847">
        <f t="shared" si="329"/>
        <v>0.08</v>
      </c>
      <c r="O847">
        <v>23</v>
      </c>
      <c r="P847">
        <v>0</v>
      </c>
      <c r="Q847">
        <f t="shared" si="347"/>
        <v>23</v>
      </c>
      <c r="R847">
        <v>49</v>
      </c>
      <c r="S847">
        <v>184</v>
      </c>
      <c r="T847" t="s">
        <v>772</v>
      </c>
    </row>
    <row r="848" spans="1:20" x14ac:dyDescent="0.35">
      <c r="A848" t="s">
        <v>779</v>
      </c>
      <c r="B848" t="s">
        <v>93</v>
      </c>
      <c r="C848" t="s">
        <v>62</v>
      </c>
      <c r="D848" t="s">
        <v>106</v>
      </c>
      <c r="E848" t="s">
        <v>576</v>
      </c>
      <c r="F848" t="s">
        <v>577</v>
      </c>
      <c r="G848" t="str">
        <f t="shared" si="345"/>
        <v>Thalassoma_quinquevittatum</v>
      </c>
      <c r="H848" t="str">
        <f t="shared" si="346"/>
        <v>Thalassoma_quinquevittatum</v>
      </c>
      <c r="I848" t="str">
        <f t="shared" si="328"/>
        <v>Mollusca</v>
      </c>
      <c r="J848" t="s">
        <v>147</v>
      </c>
      <c r="K848" t="s">
        <v>147</v>
      </c>
      <c r="L848">
        <v>4</v>
      </c>
      <c r="M848">
        <f t="shared" si="329"/>
        <v>0.04</v>
      </c>
      <c r="O848">
        <v>23</v>
      </c>
      <c r="P848">
        <v>0</v>
      </c>
      <c r="Q848">
        <f t="shared" si="347"/>
        <v>23</v>
      </c>
      <c r="R848">
        <v>49</v>
      </c>
      <c r="S848">
        <v>184</v>
      </c>
      <c r="T848" t="s">
        <v>772</v>
      </c>
    </row>
    <row r="849" spans="1:20" x14ac:dyDescent="0.35">
      <c r="A849" t="s">
        <v>779</v>
      </c>
      <c r="B849" t="s">
        <v>93</v>
      </c>
      <c r="C849" t="s">
        <v>62</v>
      </c>
      <c r="D849" t="s">
        <v>106</v>
      </c>
      <c r="E849" t="s">
        <v>576</v>
      </c>
      <c r="F849" t="s">
        <v>577</v>
      </c>
      <c r="G849" t="str">
        <f t="shared" si="345"/>
        <v>Thalassoma_quinquevittatum</v>
      </c>
      <c r="H849" t="str">
        <f t="shared" si="346"/>
        <v>Thalassoma_quinquevittatum</v>
      </c>
      <c r="I849" t="str">
        <f t="shared" ref="I849:I937" si="348">IF(J849="Acari","Chelicerata", IF(J849="Scyphozoa","Cnidaria", IF(J849="Anthozoa","Cnidaria",IF(COUNTIF(J849,"*Algae*"),"Prim_prod",IF(COUNTIF(J849,"Plant*"),"Prim_prod",IF(J849="Amphipoda","Crustacea",IF(J849="Tunicata","Tunicata",IF(J849="Appendicularia","Tunicata",IF(J849="Salpidae","Tunicata",IF(J849="Arachnida","Chelicerata",IF(COUNTIF(J849,"*Ascidia*"),"Tunicata",IF(COUNTIF(J849,"*Brachyura*"),"Crustacea",IF(J849="Bryozoa","Bryozoa",IF(J849="Protochonch","Mollusca",IF(J849="Hemichordata","Hemichordata",IF(COUNTIF(J849,"Cephalopoda*"),"Mollusca",IF(J849="Cirripedia","Crustacea",IF(J849="Copepoda","Crustacea",IF(J849="Crinoidea","Echinodermata",IF(COUNTIF(J849,"*Crustacea*"),"Crustacea",IF(J849="Cumacea","Crustacea",IF(J849="Echinoidea","Echinodermata",IF(COUNTIF(J849,"*Fish*"),"Teleostei",IF(J849="Foraminifera","Protozoa",IF(COUNTIF(J849,"*Gastro*"),"Mollusca",IF(J849="Tanaidacea","Crustacea",IF(J849="Holothuridae","Echinodermata",IF(J849="Hydrozoa","Cnidaria",IF(COUNTIF(J849,"*Insecta*"),"Insecta",IF(J849="Isopoda","Crustacea",IF(J849="Limestone_powder","Other",IF(J849="Mollusca","Mollusca",IF(J849="Nematoda","Nematoda",IF(COUNTIF(J849,"*OM*"),"Other",IF(J849="Ophiuridae","Echinodermata",IF(J849="Opisthobranchia","Mollusca",IF(J849="Ostracoda","Crustacea",IF(COUNTIF(J849,"*Pagur*"),"Crustacea",IF(COUNTIF(J849,"*Phanero*"),"Prim_prod",IF(COUNTIF(J849,"*Polych*"),"Annelida",IF(J849="Polyplacophora","Mollusca",IF(COUNTIF(J849,"*Porifera*"),"Porifera",IF(J849="Protochordata","Acraniata",IF(J849="Pycnogonida","Chelicerata",IF(COUNTIF(J849,"*Sand*"),"Other",IF(J849="Scaphopoda","Mollusca",IF(J849="Scleractinia","Cnidaria", IF(J849="Siphonophora","Cnidaria", IF(J849="Seagrass","Prim_prod",IF(COUNTIF(J849,"*Shrimp*"),"Crustacea",IF(COUNTIF(J849,"*Scyllaridae*"),"Crustacea",IF(J849="Siboglinidae","Annelida",IF(J849="Sipunculidae","Sipuncula",IF(COUNTIF(J849,"*Stomato*"),"Crustacea",IF(J849="Precarida","Crustacea",IF(J849="Zoantharia","Cnidaria",IF(J849="Echiura","Annelida",IF(J849="Priapulida","Cephalorynchia",IF(J849="Mysida","Crustacea",IF(J849="Nebaliacea","Crustacea",IF(J849="Ctenophora","Radiata",IF(J849="Cheloniidae","Reptilia",IF(J849="Eggs","Animalia",IF(COUNTIF(J849,"*Bival*"),"Mollusca","Other"))))))))))))))))))))))))))))))))))))))))))))))))))))))))))))))))</f>
        <v>Echinodermata</v>
      </c>
      <c r="J849" t="s">
        <v>78</v>
      </c>
      <c r="K849" t="s">
        <v>580</v>
      </c>
      <c r="L849">
        <v>4</v>
      </c>
      <c r="M849">
        <f t="shared" si="329"/>
        <v>0.04</v>
      </c>
      <c r="O849">
        <v>23</v>
      </c>
      <c r="P849">
        <v>0</v>
      </c>
      <c r="Q849">
        <f t="shared" si="347"/>
        <v>23</v>
      </c>
      <c r="R849">
        <v>49</v>
      </c>
      <c r="S849">
        <v>184</v>
      </c>
      <c r="T849" t="s">
        <v>772</v>
      </c>
    </row>
    <row r="850" spans="1:20" x14ac:dyDescent="0.35">
      <c r="A850" t="s">
        <v>779</v>
      </c>
      <c r="B850" t="s">
        <v>93</v>
      </c>
      <c r="C850" t="s">
        <v>62</v>
      </c>
      <c r="D850" t="s">
        <v>106</v>
      </c>
      <c r="E850" t="s">
        <v>576</v>
      </c>
      <c r="F850" t="s">
        <v>577</v>
      </c>
      <c r="G850" t="str">
        <f t="shared" si="345"/>
        <v>Thalassoma_quinquevittatum</v>
      </c>
      <c r="H850" t="str">
        <f t="shared" si="346"/>
        <v>Thalassoma_quinquevittatum</v>
      </c>
      <c r="I850" t="str">
        <f t="shared" si="348"/>
        <v>Cnidaria</v>
      </c>
      <c r="J850" t="s">
        <v>177</v>
      </c>
      <c r="K850" t="s">
        <v>581</v>
      </c>
      <c r="L850">
        <v>4</v>
      </c>
      <c r="M850">
        <f t="shared" si="329"/>
        <v>0.04</v>
      </c>
      <c r="O850">
        <v>23</v>
      </c>
      <c r="P850">
        <v>0</v>
      </c>
      <c r="Q850">
        <f t="shared" si="347"/>
        <v>23</v>
      </c>
      <c r="R850">
        <v>49</v>
      </c>
      <c r="S850">
        <v>184</v>
      </c>
      <c r="T850" t="s">
        <v>772</v>
      </c>
    </row>
    <row r="851" spans="1:20" x14ac:dyDescent="0.35">
      <c r="A851" t="s">
        <v>779</v>
      </c>
      <c r="B851" t="s">
        <v>93</v>
      </c>
      <c r="C851" t="s">
        <v>62</v>
      </c>
      <c r="D851" t="s">
        <v>106</v>
      </c>
      <c r="E851" t="s">
        <v>576</v>
      </c>
      <c r="F851" t="s">
        <v>577</v>
      </c>
      <c r="G851" t="str">
        <f t="shared" si="345"/>
        <v>Thalassoma_quinquevittatum</v>
      </c>
      <c r="H851" t="str">
        <f t="shared" si="346"/>
        <v>Thalassoma_quinquevittatum</v>
      </c>
      <c r="I851" t="str">
        <f t="shared" si="348"/>
        <v>Prim_prod</v>
      </c>
      <c r="J851" t="s">
        <v>164</v>
      </c>
      <c r="K851" t="s">
        <v>582</v>
      </c>
      <c r="L851">
        <v>4</v>
      </c>
      <c r="M851">
        <f t="shared" si="329"/>
        <v>0.04</v>
      </c>
      <c r="O851">
        <v>23</v>
      </c>
      <c r="P851">
        <v>0</v>
      </c>
      <c r="Q851">
        <f t="shared" si="347"/>
        <v>23</v>
      </c>
      <c r="R851">
        <v>49</v>
      </c>
      <c r="S851">
        <v>184</v>
      </c>
      <c r="T851" t="s">
        <v>772</v>
      </c>
    </row>
    <row r="852" spans="1:20" x14ac:dyDescent="0.35">
      <c r="A852" t="s">
        <v>779</v>
      </c>
      <c r="B852" t="s">
        <v>25</v>
      </c>
      <c r="C852" t="s">
        <v>62</v>
      </c>
      <c r="D852" t="s">
        <v>106</v>
      </c>
      <c r="E852" t="s">
        <v>576</v>
      </c>
      <c r="F852" t="s">
        <v>583</v>
      </c>
      <c r="G852" t="str">
        <f t="shared" si="345"/>
        <v>Thalassoma_lucasanum</v>
      </c>
      <c r="H852" t="str">
        <f t="shared" si="346"/>
        <v>Thalassoma_lucasanum</v>
      </c>
      <c r="I852" t="str">
        <f t="shared" si="348"/>
        <v>Crustacea</v>
      </c>
      <c r="J852" t="s">
        <v>52</v>
      </c>
      <c r="K852" t="s">
        <v>46</v>
      </c>
      <c r="L852">
        <v>100</v>
      </c>
      <c r="M852">
        <f t="shared" ref="M852:M915" si="349">L852/100</f>
        <v>1</v>
      </c>
      <c r="O852">
        <v>2</v>
      </c>
      <c r="P852">
        <v>0</v>
      </c>
      <c r="Q852">
        <f t="shared" si="347"/>
        <v>2</v>
      </c>
      <c r="R852">
        <v>44</v>
      </c>
      <c r="S852">
        <v>50</v>
      </c>
      <c r="T852" t="s">
        <v>772</v>
      </c>
    </row>
    <row r="853" spans="1:20" x14ac:dyDescent="0.35">
      <c r="A853" t="s">
        <v>779</v>
      </c>
      <c r="B853" t="s">
        <v>25</v>
      </c>
      <c r="C853" t="s">
        <v>62</v>
      </c>
      <c r="D853" t="s">
        <v>106</v>
      </c>
      <c r="E853" t="s">
        <v>576</v>
      </c>
      <c r="F853" t="s">
        <v>583</v>
      </c>
      <c r="G853" t="str">
        <f t="shared" ref="G853:G856" si="350">E853&amp;"_"&amp;F853</f>
        <v>Thalassoma_lucasanum</v>
      </c>
      <c r="H853" t="str">
        <f t="shared" si="346"/>
        <v>Thalassoma_lucasanum</v>
      </c>
      <c r="I853" t="str">
        <f t="shared" si="348"/>
        <v>Crustacea</v>
      </c>
      <c r="J853" t="s">
        <v>144</v>
      </c>
      <c r="K853" t="s">
        <v>144</v>
      </c>
      <c r="L853">
        <v>100</v>
      </c>
      <c r="M853">
        <f t="shared" si="349"/>
        <v>1</v>
      </c>
      <c r="O853">
        <v>2</v>
      </c>
      <c r="P853">
        <v>0</v>
      </c>
      <c r="Q853">
        <f t="shared" ref="Q853:Q856" si="351">O853-P853</f>
        <v>2</v>
      </c>
      <c r="R853">
        <v>44</v>
      </c>
      <c r="S853">
        <v>50</v>
      </c>
      <c r="T853" t="s">
        <v>772</v>
      </c>
    </row>
    <row r="854" spans="1:20" x14ac:dyDescent="0.35">
      <c r="A854" t="s">
        <v>779</v>
      </c>
      <c r="B854" t="s">
        <v>25</v>
      </c>
      <c r="C854" t="s">
        <v>62</v>
      </c>
      <c r="D854" t="s">
        <v>106</v>
      </c>
      <c r="E854" t="s">
        <v>576</v>
      </c>
      <c r="F854" t="s">
        <v>583</v>
      </c>
      <c r="G854" t="str">
        <f t="shared" si="350"/>
        <v>Thalassoma_lucasanum</v>
      </c>
      <c r="H854" t="str">
        <f t="shared" si="346"/>
        <v>Thalassoma_lucasanum</v>
      </c>
      <c r="I854" t="str">
        <f t="shared" si="348"/>
        <v>Crustacea</v>
      </c>
      <c r="J854" t="s">
        <v>50</v>
      </c>
      <c r="K854" t="s">
        <v>51</v>
      </c>
      <c r="L854">
        <v>100</v>
      </c>
      <c r="M854">
        <f t="shared" si="349"/>
        <v>1</v>
      </c>
      <c r="O854">
        <v>2</v>
      </c>
      <c r="P854">
        <v>0</v>
      </c>
      <c r="Q854">
        <f t="shared" si="351"/>
        <v>2</v>
      </c>
      <c r="R854">
        <v>44</v>
      </c>
      <c r="S854">
        <v>50</v>
      </c>
      <c r="T854" t="s">
        <v>772</v>
      </c>
    </row>
    <row r="855" spans="1:20" x14ac:dyDescent="0.35">
      <c r="A855" t="s">
        <v>779</v>
      </c>
      <c r="B855" t="s">
        <v>25</v>
      </c>
      <c r="C855" t="s">
        <v>62</v>
      </c>
      <c r="D855" t="s">
        <v>106</v>
      </c>
      <c r="E855" t="s">
        <v>576</v>
      </c>
      <c r="F855" t="s">
        <v>583</v>
      </c>
      <c r="G855" t="str">
        <f t="shared" si="350"/>
        <v>Thalassoma_lucasanum</v>
      </c>
      <c r="H855" t="str">
        <f t="shared" si="346"/>
        <v>Thalassoma_lucasanum</v>
      </c>
      <c r="I855" t="str">
        <f t="shared" si="348"/>
        <v>Crustacea</v>
      </c>
      <c r="J855" t="s">
        <v>42</v>
      </c>
      <c r="K855" t="s">
        <v>42</v>
      </c>
      <c r="L855">
        <v>100</v>
      </c>
      <c r="M855">
        <f t="shared" si="349"/>
        <v>1</v>
      </c>
      <c r="O855">
        <v>2</v>
      </c>
      <c r="P855">
        <v>0</v>
      </c>
      <c r="Q855">
        <f t="shared" si="351"/>
        <v>2</v>
      </c>
      <c r="R855">
        <v>44</v>
      </c>
      <c r="S855">
        <v>50</v>
      </c>
      <c r="T855" t="s">
        <v>772</v>
      </c>
    </row>
    <row r="856" spans="1:20" x14ac:dyDescent="0.35">
      <c r="A856" t="s">
        <v>779</v>
      </c>
      <c r="B856" t="s">
        <v>93</v>
      </c>
      <c r="C856" t="s">
        <v>62</v>
      </c>
      <c r="D856" t="s">
        <v>106</v>
      </c>
      <c r="E856" t="s">
        <v>576</v>
      </c>
      <c r="F856" t="s">
        <v>584</v>
      </c>
      <c r="G856" t="str">
        <f t="shared" si="350"/>
        <v>Thalassoma_hardwickei</v>
      </c>
      <c r="H856" t="s">
        <v>585</v>
      </c>
      <c r="I856" t="str">
        <f t="shared" si="348"/>
        <v>Crustacea</v>
      </c>
      <c r="J856" t="s">
        <v>50</v>
      </c>
      <c r="K856" t="s">
        <v>90</v>
      </c>
      <c r="L856">
        <v>36</v>
      </c>
      <c r="M856">
        <f t="shared" si="349"/>
        <v>0.36</v>
      </c>
      <c r="O856">
        <v>11</v>
      </c>
      <c r="P856">
        <v>0</v>
      </c>
      <c r="Q856">
        <f t="shared" si="351"/>
        <v>11</v>
      </c>
      <c r="R856">
        <v>35</v>
      </c>
      <c r="S856">
        <v>100</v>
      </c>
      <c r="T856" t="s">
        <v>772</v>
      </c>
    </row>
    <row r="857" spans="1:20" x14ac:dyDescent="0.35">
      <c r="A857" t="s">
        <v>779</v>
      </c>
      <c r="B857" t="s">
        <v>93</v>
      </c>
      <c r="C857" t="s">
        <v>62</v>
      </c>
      <c r="D857" t="s">
        <v>106</v>
      </c>
      <c r="E857" t="s">
        <v>576</v>
      </c>
      <c r="F857" t="s">
        <v>584</v>
      </c>
      <c r="G857" t="str">
        <f t="shared" ref="G857:G866" si="352">E857&amp;"_"&amp;F857</f>
        <v>Thalassoma_hardwickei</v>
      </c>
      <c r="H857" t="s">
        <v>585</v>
      </c>
      <c r="I857" t="str">
        <f t="shared" si="348"/>
        <v>Crustacea</v>
      </c>
      <c r="J857" t="s">
        <v>50</v>
      </c>
      <c r="K857" t="s">
        <v>51</v>
      </c>
      <c r="L857">
        <v>18</v>
      </c>
      <c r="M857">
        <f t="shared" si="349"/>
        <v>0.18</v>
      </c>
      <c r="O857">
        <v>11</v>
      </c>
      <c r="P857">
        <v>0</v>
      </c>
      <c r="Q857">
        <f t="shared" ref="Q857:Q878" si="353">O857-P857</f>
        <v>11</v>
      </c>
      <c r="R857">
        <v>35</v>
      </c>
      <c r="S857">
        <v>100</v>
      </c>
      <c r="T857" t="s">
        <v>772</v>
      </c>
    </row>
    <row r="858" spans="1:20" x14ac:dyDescent="0.35">
      <c r="A858" t="s">
        <v>779</v>
      </c>
      <c r="B858" t="s">
        <v>93</v>
      </c>
      <c r="C858" t="s">
        <v>62</v>
      </c>
      <c r="D858" t="s">
        <v>106</v>
      </c>
      <c r="E858" t="s">
        <v>576</v>
      </c>
      <c r="F858" t="s">
        <v>584</v>
      </c>
      <c r="G858" t="str">
        <f t="shared" si="352"/>
        <v>Thalassoma_hardwickei</v>
      </c>
      <c r="H858" t="s">
        <v>585</v>
      </c>
      <c r="I858" t="str">
        <f t="shared" si="348"/>
        <v>Crustacea</v>
      </c>
      <c r="J858" t="s">
        <v>50</v>
      </c>
      <c r="K858" t="s">
        <v>160</v>
      </c>
      <c r="L858">
        <v>9</v>
      </c>
      <c r="M858">
        <f t="shared" si="349"/>
        <v>0.09</v>
      </c>
      <c r="O858">
        <v>11</v>
      </c>
      <c r="P858">
        <v>0</v>
      </c>
      <c r="Q858">
        <f t="shared" si="353"/>
        <v>11</v>
      </c>
      <c r="R858">
        <v>35</v>
      </c>
      <c r="S858">
        <v>100</v>
      </c>
      <c r="T858" t="s">
        <v>772</v>
      </c>
    </row>
    <row r="859" spans="1:20" x14ac:dyDescent="0.35">
      <c r="A859" t="s">
        <v>779</v>
      </c>
      <c r="B859" t="s">
        <v>93</v>
      </c>
      <c r="C859" t="s">
        <v>62</v>
      </c>
      <c r="D859" t="s">
        <v>106</v>
      </c>
      <c r="E859" t="s">
        <v>576</v>
      </c>
      <c r="F859" t="s">
        <v>584</v>
      </c>
      <c r="G859" t="str">
        <f t="shared" si="352"/>
        <v>Thalassoma_hardwickei</v>
      </c>
      <c r="H859" t="s">
        <v>585</v>
      </c>
      <c r="I859" t="str">
        <f t="shared" si="348"/>
        <v>Crustacea</v>
      </c>
      <c r="J859" t="s">
        <v>52</v>
      </c>
      <c r="K859" t="s">
        <v>46</v>
      </c>
      <c r="L859">
        <v>18</v>
      </c>
      <c r="M859">
        <f t="shared" si="349"/>
        <v>0.18</v>
      </c>
      <c r="O859">
        <v>11</v>
      </c>
      <c r="P859">
        <v>0</v>
      </c>
      <c r="Q859">
        <f t="shared" si="353"/>
        <v>11</v>
      </c>
      <c r="R859">
        <v>35</v>
      </c>
      <c r="S859">
        <v>100</v>
      </c>
      <c r="T859" t="s">
        <v>772</v>
      </c>
    </row>
    <row r="860" spans="1:20" x14ac:dyDescent="0.35">
      <c r="A860" t="s">
        <v>779</v>
      </c>
      <c r="B860" t="s">
        <v>93</v>
      </c>
      <c r="C860" t="s">
        <v>62</v>
      </c>
      <c r="D860" t="s">
        <v>106</v>
      </c>
      <c r="E860" t="s">
        <v>576</v>
      </c>
      <c r="F860" t="s">
        <v>584</v>
      </c>
      <c r="G860" t="str">
        <f t="shared" si="352"/>
        <v>Thalassoma_hardwickei</v>
      </c>
      <c r="H860" t="s">
        <v>585</v>
      </c>
      <c r="I860" t="str">
        <f t="shared" si="348"/>
        <v>Crustacea</v>
      </c>
      <c r="J860" t="s">
        <v>52</v>
      </c>
      <c r="K860" t="s">
        <v>96</v>
      </c>
      <c r="L860">
        <v>9</v>
      </c>
      <c r="M860">
        <f t="shared" si="349"/>
        <v>0.09</v>
      </c>
      <c r="O860">
        <v>11</v>
      </c>
      <c r="P860">
        <v>0</v>
      </c>
      <c r="Q860">
        <f t="shared" si="353"/>
        <v>11</v>
      </c>
      <c r="R860">
        <v>35</v>
      </c>
      <c r="S860">
        <v>100</v>
      </c>
      <c r="T860" t="s">
        <v>772</v>
      </c>
    </row>
    <row r="861" spans="1:20" x14ac:dyDescent="0.35">
      <c r="A861" t="s">
        <v>779</v>
      </c>
      <c r="B861" t="s">
        <v>93</v>
      </c>
      <c r="C861" t="s">
        <v>62</v>
      </c>
      <c r="D861" t="s">
        <v>106</v>
      </c>
      <c r="E861" t="s">
        <v>576</v>
      </c>
      <c r="F861" t="s">
        <v>584</v>
      </c>
      <c r="G861" t="str">
        <f t="shared" si="352"/>
        <v>Thalassoma_hardwickei</v>
      </c>
      <c r="H861" t="s">
        <v>585</v>
      </c>
      <c r="I861" t="str">
        <f t="shared" si="348"/>
        <v>Crustacea</v>
      </c>
      <c r="J861" t="s">
        <v>42</v>
      </c>
      <c r="K861" t="s">
        <v>42</v>
      </c>
      <c r="L861">
        <v>18</v>
      </c>
      <c r="M861">
        <f t="shared" si="349"/>
        <v>0.18</v>
      </c>
      <c r="O861">
        <v>11</v>
      </c>
      <c r="P861">
        <v>0</v>
      </c>
      <c r="Q861">
        <f t="shared" si="353"/>
        <v>11</v>
      </c>
      <c r="R861">
        <v>35</v>
      </c>
      <c r="S861">
        <v>100</v>
      </c>
      <c r="T861" t="s">
        <v>772</v>
      </c>
    </row>
    <row r="862" spans="1:20" x14ac:dyDescent="0.35">
      <c r="A862" t="s">
        <v>779</v>
      </c>
      <c r="B862" t="s">
        <v>93</v>
      </c>
      <c r="C862" t="s">
        <v>62</v>
      </c>
      <c r="D862" t="s">
        <v>106</v>
      </c>
      <c r="E862" t="s">
        <v>576</v>
      </c>
      <c r="F862" t="s">
        <v>584</v>
      </c>
      <c r="G862" t="str">
        <f t="shared" si="352"/>
        <v>Thalassoma_hardwickei</v>
      </c>
      <c r="H862" t="s">
        <v>585</v>
      </c>
      <c r="I862" t="str">
        <f t="shared" si="348"/>
        <v>Crustacea</v>
      </c>
      <c r="J862" t="s">
        <v>193</v>
      </c>
      <c r="K862" t="s">
        <v>193</v>
      </c>
      <c r="L862">
        <v>9</v>
      </c>
      <c r="M862">
        <f t="shared" si="349"/>
        <v>0.09</v>
      </c>
      <c r="O862">
        <v>11</v>
      </c>
      <c r="P862">
        <v>0</v>
      </c>
      <c r="Q862">
        <f t="shared" si="353"/>
        <v>11</v>
      </c>
      <c r="R862">
        <v>35</v>
      </c>
      <c r="S862">
        <v>100</v>
      </c>
      <c r="T862" t="s">
        <v>772</v>
      </c>
    </row>
    <row r="863" spans="1:20" x14ac:dyDescent="0.35">
      <c r="A863" t="s">
        <v>779</v>
      </c>
      <c r="B863" t="s">
        <v>93</v>
      </c>
      <c r="C863" t="s">
        <v>62</v>
      </c>
      <c r="D863" t="s">
        <v>106</v>
      </c>
      <c r="E863" t="s">
        <v>576</v>
      </c>
      <c r="F863" t="s">
        <v>584</v>
      </c>
      <c r="G863" t="str">
        <f t="shared" si="352"/>
        <v>Thalassoma_hardwickei</v>
      </c>
      <c r="H863" t="s">
        <v>585</v>
      </c>
      <c r="I863" t="str">
        <f t="shared" si="348"/>
        <v>Teleostei</v>
      </c>
      <c r="J863" t="s">
        <v>34</v>
      </c>
      <c r="K863" t="s">
        <v>71</v>
      </c>
      <c r="L863">
        <v>27</v>
      </c>
      <c r="M863">
        <f t="shared" si="349"/>
        <v>0.27</v>
      </c>
      <c r="O863">
        <v>11</v>
      </c>
      <c r="P863">
        <v>0</v>
      </c>
      <c r="Q863">
        <f t="shared" si="353"/>
        <v>11</v>
      </c>
      <c r="R863">
        <v>35</v>
      </c>
      <c r="S863">
        <v>100</v>
      </c>
      <c r="T863" t="s">
        <v>772</v>
      </c>
    </row>
    <row r="864" spans="1:20" x14ac:dyDescent="0.35">
      <c r="A864" t="s">
        <v>779</v>
      </c>
      <c r="B864" t="s">
        <v>93</v>
      </c>
      <c r="C864" t="s">
        <v>62</v>
      </c>
      <c r="D864" t="s">
        <v>106</v>
      </c>
      <c r="E864" t="s">
        <v>576</v>
      </c>
      <c r="F864" t="s">
        <v>584</v>
      </c>
      <c r="G864" t="str">
        <f t="shared" si="352"/>
        <v>Thalassoma_hardwickei</v>
      </c>
      <c r="H864" t="s">
        <v>585</v>
      </c>
      <c r="I864" t="str">
        <f t="shared" si="348"/>
        <v>Teleostei</v>
      </c>
      <c r="J864" t="s">
        <v>34</v>
      </c>
      <c r="K864" t="s">
        <v>134</v>
      </c>
      <c r="L864">
        <v>9</v>
      </c>
      <c r="M864">
        <f t="shared" si="349"/>
        <v>0.09</v>
      </c>
      <c r="O864">
        <v>11</v>
      </c>
      <c r="P864">
        <v>0</v>
      </c>
      <c r="Q864">
        <f t="shared" si="353"/>
        <v>11</v>
      </c>
      <c r="R864">
        <v>35</v>
      </c>
      <c r="S864">
        <v>100</v>
      </c>
      <c r="T864" t="s">
        <v>772</v>
      </c>
    </row>
    <row r="865" spans="1:20" x14ac:dyDescent="0.35">
      <c r="A865" t="s">
        <v>779</v>
      </c>
      <c r="B865" t="s">
        <v>93</v>
      </c>
      <c r="C865" t="s">
        <v>62</v>
      </c>
      <c r="D865" t="s">
        <v>106</v>
      </c>
      <c r="E865" t="s">
        <v>576</v>
      </c>
      <c r="F865" t="s">
        <v>584</v>
      </c>
      <c r="G865" t="str">
        <f t="shared" si="352"/>
        <v>Thalassoma_hardwickei</v>
      </c>
      <c r="H865" t="s">
        <v>585</v>
      </c>
      <c r="I865" t="str">
        <f t="shared" si="348"/>
        <v>Protozoa</v>
      </c>
      <c r="J865" t="s">
        <v>61</v>
      </c>
      <c r="K865" t="s">
        <v>61</v>
      </c>
      <c r="L865">
        <v>9</v>
      </c>
      <c r="M865">
        <f t="shared" si="349"/>
        <v>0.09</v>
      </c>
      <c r="O865">
        <v>11</v>
      </c>
      <c r="P865">
        <v>0</v>
      </c>
      <c r="Q865">
        <f t="shared" si="353"/>
        <v>11</v>
      </c>
      <c r="R865">
        <v>35</v>
      </c>
      <c r="S865">
        <v>100</v>
      </c>
      <c r="T865" t="s">
        <v>772</v>
      </c>
    </row>
    <row r="866" spans="1:20" x14ac:dyDescent="0.35">
      <c r="A866" t="s">
        <v>779</v>
      </c>
      <c r="B866" t="s">
        <v>93</v>
      </c>
      <c r="C866" t="s">
        <v>62</v>
      </c>
      <c r="D866" t="s">
        <v>106</v>
      </c>
      <c r="E866" t="s">
        <v>576</v>
      </c>
      <c r="F866" t="s">
        <v>586</v>
      </c>
      <c r="G866" t="str">
        <f t="shared" si="352"/>
        <v>Thalassoma_lutescens</v>
      </c>
      <c r="H866" t="str">
        <f>G866</f>
        <v>Thalassoma_lutescens</v>
      </c>
      <c r="I866" t="str">
        <f t="shared" si="348"/>
        <v>Crustacea</v>
      </c>
      <c r="J866" t="s">
        <v>50</v>
      </c>
      <c r="K866" t="s">
        <v>81</v>
      </c>
      <c r="L866">
        <v>30</v>
      </c>
      <c r="M866">
        <f t="shared" si="349"/>
        <v>0.3</v>
      </c>
      <c r="O866">
        <v>10</v>
      </c>
      <c r="P866">
        <v>0</v>
      </c>
      <c r="Q866">
        <f t="shared" si="353"/>
        <v>10</v>
      </c>
      <c r="R866">
        <v>57</v>
      </c>
      <c r="S866">
        <v>105</v>
      </c>
      <c r="T866" t="s">
        <v>772</v>
      </c>
    </row>
    <row r="867" spans="1:20" x14ac:dyDescent="0.35">
      <c r="A867" t="s">
        <v>779</v>
      </c>
      <c r="B867" t="s">
        <v>93</v>
      </c>
      <c r="C867" t="s">
        <v>62</v>
      </c>
      <c r="D867" t="s">
        <v>106</v>
      </c>
      <c r="E867" t="s">
        <v>576</v>
      </c>
      <c r="F867" t="s">
        <v>586</v>
      </c>
      <c r="G867" t="str">
        <f t="shared" ref="G867:G878" si="354">E867&amp;"_"&amp;F867</f>
        <v>Thalassoma_lutescens</v>
      </c>
      <c r="H867" t="str">
        <f t="shared" ref="H867:H893" si="355">G867</f>
        <v>Thalassoma_lutescens</v>
      </c>
      <c r="I867" t="str">
        <f t="shared" si="348"/>
        <v>Crustacea</v>
      </c>
      <c r="J867" t="s">
        <v>50</v>
      </c>
      <c r="K867" t="s">
        <v>402</v>
      </c>
      <c r="L867">
        <v>10</v>
      </c>
      <c r="M867">
        <f t="shared" si="349"/>
        <v>0.1</v>
      </c>
      <c r="O867">
        <v>10</v>
      </c>
      <c r="P867">
        <v>0</v>
      </c>
      <c r="Q867">
        <f t="shared" si="353"/>
        <v>10</v>
      </c>
      <c r="R867">
        <v>57</v>
      </c>
      <c r="S867">
        <v>105</v>
      </c>
      <c r="T867" t="s">
        <v>772</v>
      </c>
    </row>
    <row r="868" spans="1:20" x14ac:dyDescent="0.35">
      <c r="A868" t="s">
        <v>779</v>
      </c>
      <c r="B868" t="s">
        <v>93</v>
      </c>
      <c r="C868" t="s">
        <v>62</v>
      </c>
      <c r="D868" t="s">
        <v>106</v>
      </c>
      <c r="E868" t="s">
        <v>576</v>
      </c>
      <c r="F868" t="s">
        <v>586</v>
      </c>
      <c r="G868" t="str">
        <f t="shared" si="354"/>
        <v>Thalassoma_lutescens</v>
      </c>
      <c r="H868" t="str">
        <f t="shared" si="355"/>
        <v>Thalassoma_lutescens</v>
      </c>
      <c r="I868" t="str">
        <f t="shared" si="348"/>
        <v>Crustacea</v>
      </c>
      <c r="J868" t="s">
        <v>52</v>
      </c>
      <c r="K868" t="s">
        <v>58</v>
      </c>
      <c r="L868">
        <v>30</v>
      </c>
      <c r="M868">
        <f t="shared" si="349"/>
        <v>0.3</v>
      </c>
      <c r="O868">
        <v>10</v>
      </c>
      <c r="P868">
        <v>0</v>
      </c>
      <c r="Q868">
        <f t="shared" si="353"/>
        <v>10</v>
      </c>
      <c r="R868">
        <v>57</v>
      </c>
      <c r="S868">
        <v>105</v>
      </c>
      <c r="T868" t="s">
        <v>772</v>
      </c>
    </row>
    <row r="869" spans="1:20" x14ac:dyDescent="0.35">
      <c r="A869" t="s">
        <v>779</v>
      </c>
      <c r="B869" t="s">
        <v>93</v>
      </c>
      <c r="C869" t="s">
        <v>62</v>
      </c>
      <c r="D869" t="s">
        <v>106</v>
      </c>
      <c r="E869" t="s">
        <v>576</v>
      </c>
      <c r="F869" t="s">
        <v>586</v>
      </c>
      <c r="G869" t="str">
        <f t="shared" si="354"/>
        <v>Thalassoma_lutescens</v>
      </c>
      <c r="H869" t="str">
        <f t="shared" si="355"/>
        <v>Thalassoma_lutescens</v>
      </c>
      <c r="I869" t="str">
        <f t="shared" si="348"/>
        <v>Crustacea</v>
      </c>
      <c r="J869" t="s">
        <v>52</v>
      </c>
      <c r="K869" t="s">
        <v>86</v>
      </c>
      <c r="L869">
        <v>10</v>
      </c>
      <c r="M869">
        <f t="shared" si="349"/>
        <v>0.1</v>
      </c>
      <c r="O869">
        <v>10</v>
      </c>
      <c r="P869">
        <v>0</v>
      </c>
      <c r="Q869">
        <f t="shared" si="353"/>
        <v>10</v>
      </c>
      <c r="R869">
        <v>57</v>
      </c>
      <c r="S869">
        <v>105</v>
      </c>
      <c r="T869" t="s">
        <v>772</v>
      </c>
    </row>
    <row r="870" spans="1:20" x14ac:dyDescent="0.35">
      <c r="A870" t="s">
        <v>779</v>
      </c>
      <c r="B870" t="s">
        <v>93</v>
      </c>
      <c r="C870" t="s">
        <v>62</v>
      </c>
      <c r="D870" t="s">
        <v>106</v>
      </c>
      <c r="E870" t="s">
        <v>576</v>
      </c>
      <c r="F870" t="s">
        <v>586</v>
      </c>
      <c r="G870" t="str">
        <f t="shared" si="354"/>
        <v>Thalassoma_lutescens</v>
      </c>
      <c r="H870" t="str">
        <f t="shared" si="355"/>
        <v>Thalassoma_lutescens</v>
      </c>
      <c r="I870" t="str">
        <f t="shared" si="348"/>
        <v>Mollusca</v>
      </c>
      <c r="J870" t="s">
        <v>147</v>
      </c>
      <c r="K870" t="s">
        <v>147</v>
      </c>
      <c r="L870">
        <v>20</v>
      </c>
      <c r="M870">
        <f t="shared" si="349"/>
        <v>0.2</v>
      </c>
      <c r="O870">
        <v>10</v>
      </c>
      <c r="P870">
        <v>0</v>
      </c>
      <c r="Q870">
        <f t="shared" si="353"/>
        <v>10</v>
      </c>
      <c r="R870">
        <v>57</v>
      </c>
      <c r="S870">
        <v>105</v>
      </c>
      <c r="T870" t="s">
        <v>772</v>
      </c>
    </row>
    <row r="871" spans="1:20" x14ac:dyDescent="0.35">
      <c r="A871" t="s">
        <v>779</v>
      </c>
      <c r="B871" t="s">
        <v>93</v>
      </c>
      <c r="C871" t="s">
        <v>62</v>
      </c>
      <c r="D871" t="s">
        <v>106</v>
      </c>
      <c r="E871" t="s">
        <v>576</v>
      </c>
      <c r="F871" t="s">
        <v>586</v>
      </c>
      <c r="G871" t="str">
        <f t="shared" si="354"/>
        <v>Thalassoma_lutescens</v>
      </c>
      <c r="H871" t="str">
        <f t="shared" si="355"/>
        <v>Thalassoma_lutescens</v>
      </c>
      <c r="I871" t="str">
        <f t="shared" si="348"/>
        <v>Mollusca</v>
      </c>
      <c r="J871" t="s">
        <v>147</v>
      </c>
      <c r="K871" t="s">
        <v>189</v>
      </c>
      <c r="L871">
        <v>10</v>
      </c>
      <c r="M871">
        <f t="shared" si="349"/>
        <v>0.1</v>
      </c>
      <c r="O871">
        <v>10</v>
      </c>
      <c r="P871">
        <v>0</v>
      </c>
      <c r="Q871">
        <f t="shared" si="353"/>
        <v>10</v>
      </c>
      <c r="R871">
        <v>57</v>
      </c>
      <c r="S871">
        <v>105</v>
      </c>
      <c r="T871" t="s">
        <v>772</v>
      </c>
    </row>
    <row r="872" spans="1:20" x14ac:dyDescent="0.35">
      <c r="A872" t="s">
        <v>779</v>
      </c>
      <c r="B872" t="s">
        <v>93</v>
      </c>
      <c r="C872" t="s">
        <v>62</v>
      </c>
      <c r="D872" t="s">
        <v>106</v>
      </c>
      <c r="E872" t="s">
        <v>576</v>
      </c>
      <c r="F872" t="s">
        <v>586</v>
      </c>
      <c r="G872" t="str">
        <f t="shared" si="354"/>
        <v>Thalassoma_lutescens</v>
      </c>
      <c r="H872" t="str">
        <f t="shared" si="355"/>
        <v>Thalassoma_lutescens</v>
      </c>
      <c r="I872" t="str">
        <f t="shared" si="348"/>
        <v>Mollusca</v>
      </c>
      <c r="J872" t="s">
        <v>190</v>
      </c>
      <c r="K872" t="s">
        <v>587</v>
      </c>
      <c r="L872">
        <v>10</v>
      </c>
      <c r="M872">
        <f t="shared" si="349"/>
        <v>0.1</v>
      </c>
      <c r="O872">
        <v>10</v>
      </c>
      <c r="P872">
        <v>0</v>
      </c>
      <c r="Q872">
        <f t="shared" si="353"/>
        <v>10</v>
      </c>
      <c r="R872">
        <v>57</v>
      </c>
      <c r="S872">
        <v>105</v>
      </c>
      <c r="T872" t="s">
        <v>772</v>
      </c>
    </row>
    <row r="873" spans="1:20" x14ac:dyDescent="0.35">
      <c r="A873" t="s">
        <v>779</v>
      </c>
      <c r="B873" t="s">
        <v>93</v>
      </c>
      <c r="C873" t="s">
        <v>62</v>
      </c>
      <c r="D873" t="s">
        <v>106</v>
      </c>
      <c r="E873" t="s">
        <v>576</v>
      </c>
      <c r="F873" t="s">
        <v>586</v>
      </c>
      <c r="G873" t="str">
        <f t="shared" si="354"/>
        <v>Thalassoma_lutescens</v>
      </c>
      <c r="H873" t="str">
        <f t="shared" si="355"/>
        <v>Thalassoma_lutescens</v>
      </c>
      <c r="I873" t="str">
        <f t="shared" si="348"/>
        <v>Annelida</v>
      </c>
      <c r="J873" t="s">
        <v>49</v>
      </c>
      <c r="K873" t="s">
        <v>49</v>
      </c>
      <c r="L873">
        <v>10</v>
      </c>
      <c r="M873">
        <f t="shared" si="349"/>
        <v>0.1</v>
      </c>
      <c r="O873">
        <v>10</v>
      </c>
      <c r="P873">
        <v>0</v>
      </c>
      <c r="Q873">
        <f t="shared" si="353"/>
        <v>10</v>
      </c>
      <c r="R873">
        <v>57</v>
      </c>
      <c r="S873">
        <v>105</v>
      </c>
      <c r="T873" t="s">
        <v>772</v>
      </c>
    </row>
    <row r="874" spans="1:20" x14ac:dyDescent="0.35">
      <c r="A874" t="s">
        <v>779</v>
      </c>
      <c r="B874" t="s">
        <v>93</v>
      </c>
      <c r="C874" t="s">
        <v>62</v>
      </c>
      <c r="D874" t="s">
        <v>106</v>
      </c>
      <c r="E874" t="s">
        <v>576</v>
      </c>
      <c r="F874" t="s">
        <v>586</v>
      </c>
      <c r="G874" t="str">
        <f t="shared" si="354"/>
        <v>Thalassoma_lutescens</v>
      </c>
      <c r="H874" t="str">
        <f t="shared" si="355"/>
        <v>Thalassoma_lutescens</v>
      </c>
      <c r="I874" t="str">
        <f t="shared" si="348"/>
        <v>Echinodermata</v>
      </c>
      <c r="J874" t="s">
        <v>588</v>
      </c>
      <c r="K874" t="s">
        <v>589</v>
      </c>
      <c r="L874">
        <v>10</v>
      </c>
      <c r="M874">
        <f t="shared" si="349"/>
        <v>0.1</v>
      </c>
      <c r="O874">
        <v>10</v>
      </c>
      <c r="P874">
        <v>0</v>
      </c>
      <c r="Q874">
        <f t="shared" si="353"/>
        <v>10</v>
      </c>
      <c r="R874">
        <v>57</v>
      </c>
      <c r="S874">
        <v>105</v>
      </c>
      <c r="T874" t="s">
        <v>772</v>
      </c>
    </row>
    <row r="875" spans="1:20" x14ac:dyDescent="0.35">
      <c r="A875" t="s">
        <v>779</v>
      </c>
      <c r="B875" t="s">
        <v>93</v>
      </c>
      <c r="C875" t="s">
        <v>62</v>
      </c>
      <c r="D875" t="s">
        <v>106</v>
      </c>
      <c r="E875" t="s">
        <v>576</v>
      </c>
      <c r="F875" t="s">
        <v>586</v>
      </c>
      <c r="G875" t="str">
        <f t="shared" si="354"/>
        <v>Thalassoma_lutescens</v>
      </c>
      <c r="H875" t="str">
        <f t="shared" si="355"/>
        <v>Thalassoma_lutescens</v>
      </c>
      <c r="I875" t="str">
        <f t="shared" si="348"/>
        <v>Echinodermata</v>
      </c>
      <c r="J875" t="s">
        <v>78</v>
      </c>
      <c r="K875" t="s">
        <v>580</v>
      </c>
      <c r="L875">
        <v>10</v>
      </c>
      <c r="M875">
        <f t="shared" si="349"/>
        <v>0.1</v>
      </c>
      <c r="O875">
        <v>10</v>
      </c>
      <c r="P875">
        <v>0</v>
      </c>
      <c r="Q875">
        <f t="shared" si="353"/>
        <v>10</v>
      </c>
      <c r="R875">
        <v>57</v>
      </c>
      <c r="S875">
        <v>105</v>
      </c>
      <c r="T875" t="s">
        <v>772</v>
      </c>
    </row>
    <row r="876" spans="1:20" x14ac:dyDescent="0.35">
      <c r="A876" t="s">
        <v>779</v>
      </c>
      <c r="B876" t="s">
        <v>93</v>
      </c>
      <c r="C876" t="s">
        <v>62</v>
      </c>
      <c r="D876" t="s">
        <v>106</v>
      </c>
      <c r="E876" t="s">
        <v>576</v>
      </c>
      <c r="F876" t="s">
        <v>586</v>
      </c>
      <c r="G876" t="str">
        <f t="shared" si="354"/>
        <v>Thalassoma_lutescens</v>
      </c>
      <c r="H876" t="str">
        <f t="shared" si="355"/>
        <v>Thalassoma_lutescens</v>
      </c>
      <c r="I876" t="str">
        <f t="shared" si="348"/>
        <v>Prim_prod</v>
      </c>
      <c r="J876" t="s">
        <v>164</v>
      </c>
      <c r="K876" t="s">
        <v>386</v>
      </c>
      <c r="L876">
        <v>30</v>
      </c>
      <c r="M876">
        <f t="shared" si="349"/>
        <v>0.3</v>
      </c>
      <c r="O876">
        <v>10</v>
      </c>
      <c r="P876">
        <v>0</v>
      </c>
      <c r="Q876">
        <f t="shared" si="353"/>
        <v>10</v>
      </c>
      <c r="R876">
        <v>57</v>
      </c>
      <c r="S876">
        <v>105</v>
      </c>
      <c r="T876" t="s">
        <v>772</v>
      </c>
    </row>
    <row r="877" spans="1:20" x14ac:dyDescent="0.35">
      <c r="A877" t="s">
        <v>779</v>
      </c>
      <c r="B877" t="s">
        <v>93</v>
      </c>
      <c r="C877" t="s">
        <v>62</v>
      </c>
      <c r="D877" t="s">
        <v>106</v>
      </c>
      <c r="E877" t="s">
        <v>576</v>
      </c>
      <c r="F877" t="s">
        <v>586</v>
      </c>
      <c r="G877" t="str">
        <f t="shared" si="354"/>
        <v>Thalassoma_lutescens</v>
      </c>
      <c r="H877" t="str">
        <f t="shared" si="355"/>
        <v>Thalassoma_lutescens</v>
      </c>
      <c r="I877" t="str">
        <f t="shared" si="348"/>
        <v>Prim_prod</v>
      </c>
      <c r="J877" t="s">
        <v>164</v>
      </c>
      <c r="K877" t="s">
        <v>439</v>
      </c>
      <c r="L877">
        <v>10</v>
      </c>
      <c r="M877">
        <f t="shared" si="349"/>
        <v>0.1</v>
      </c>
      <c r="O877">
        <v>10</v>
      </c>
      <c r="P877">
        <v>0</v>
      </c>
      <c r="Q877">
        <f t="shared" si="353"/>
        <v>10</v>
      </c>
      <c r="R877">
        <v>57</v>
      </c>
      <c r="S877">
        <v>105</v>
      </c>
      <c r="T877" t="s">
        <v>772</v>
      </c>
    </row>
    <row r="878" spans="1:20" x14ac:dyDescent="0.35">
      <c r="A878" t="s">
        <v>779</v>
      </c>
      <c r="B878" t="s">
        <v>25</v>
      </c>
      <c r="C878" t="s">
        <v>62</v>
      </c>
      <c r="D878" t="s">
        <v>106</v>
      </c>
      <c r="E878" t="s">
        <v>590</v>
      </c>
      <c r="F878" t="s">
        <v>591</v>
      </c>
      <c r="G878" t="str">
        <f t="shared" si="354"/>
        <v>Cheilinus_oxycephalus</v>
      </c>
      <c r="H878" t="str">
        <f t="shared" si="355"/>
        <v>Cheilinus_oxycephalus</v>
      </c>
      <c r="I878" t="str">
        <f t="shared" si="348"/>
        <v>Crustacea</v>
      </c>
      <c r="J878" t="s">
        <v>52</v>
      </c>
      <c r="K878" t="s">
        <v>86</v>
      </c>
      <c r="L878">
        <v>75</v>
      </c>
      <c r="M878">
        <f t="shared" si="349"/>
        <v>0.75</v>
      </c>
      <c r="O878">
        <v>5</v>
      </c>
      <c r="P878">
        <v>0</v>
      </c>
      <c r="Q878">
        <f t="shared" si="353"/>
        <v>5</v>
      </c>
      <c r="R878">
        <v>65</v>
      </c>
      <c r="S878">
        <v>75</v>
      </c>
      <c r="T878" t="s">
        <v>772</v>
      </c>
    </row>
    <row r="879" spans="1:20" x14ac:dyDescent="0.35">
      <c r="A879" t="s">
        <v>779</v>
      </c>
      <c r="B879" t="s">
        <v>25</v>
      </c>
      <c r="C879" t="s">
        <v>62</v>
      </c>
      <c r="D879" t="s">
        <v>106</v>
      </c>
      <c r="E879" t="s">
        <v>590</v>
      </c>
      <c r="F879" t="s">
        <v>591</v>
      </c>
      <c r="G879" t="str">
        <f t="shared" ref="G879:G882" si="356">E879&amp;"_"&amp;F879</f>
        <v>Cheilinus_oxycephalus</v>
      </c>
      <c r="H879" t="str">
        <f t="shared" si="355"/>
        <v>Cheilinus_oxycephalus</v>
      </c>
      <c r="I879" t="str">
        <f t="shared" si="348"/>
        <v>Crustacea</v>
      </c>
      <c r="J879" t="s">
        <v>50</v>
      </c>
      <c r="K879" t="s">
        <v>90</v>
      </c>
      <c r="L879">
        <v>25</v>
      </c>
      <c r="M879">
        <f t="shared" si="349"/>
        <v>0.25</v>
      </c>
      <c r="O879">
        <v>5</v>
      </c>
      <c r="P879">
        <v>0</v>
      </c>
      <c r="Q879">
        <f t="shared" ref="Q879:Q882" si="357">O879-P879</f>
        <v>5</v>
      </c>
      <c r="R879">
        <v>65</v>
      </c>
      <c r="S879">
        <v>75</v>
      </c>
      <c r="T879" t="s">
        <v>772</v>
      </c>
    </row>
    <row r="880" spans="1:20" x14ac:dyDescent="0.35">
      <c r="A880" t="s">
        <v>779</v>
      </c>
      <c r="B880" t="s">
        <v>25</v>
      </c>
      <c r="C880" t="s">
        <v>62</v>
      </c>
      <c r="D880" t="s">
        <v>106</v>
      </c>
      <c r="E880" t="s">
        <v>590</v>
      </c>
      <c r="F880" t="s">
        <v>591</v>
      </c>
      <c r="G880" t="str">
        <f t="shared" si="356"/>
        <v>Cheilinus_oxycephalus</v>
      </c>
      <c r="H880" t="str">
        <f t="shared" si="355"/>
        <v>Cheilinus_oxycephalus</v>
      </c>
      <c r="I880" t="str">
        <f t="shared" si="348"/>
        <v>Crustacea</v>
      </c>
      <c r="J880" t="s">
        <v>155</v>
      </c>
      <c r="K880" t="s">
        <v>155</v>
      </c>
      <c r="L880">
        <v>25</v>
      </c>
      <c r="M880">
        <f t="shared" si="349"/>
        <v>0.25</v>
      </c>
      <c r="O880">
        <v>5</v>
      </c>
      <c r="P880">
        <v>0</v>
      </c>
      <c r="Q880">
        <f t="shared" si="357"/>
        <v>5</v>
      </c>
      <c r="R880">
        <v>65</v>
      </c>
      <c r="S880">
        <v>75</v>
      </c>
      <c r="T880" t="s">
        <v>772</v>
      </c>
    </row>
    <row r="881" spans="1:20" x14ac:dyDescent="0.35">
      <c r="A881" t="s">
        <v>779</v>
      </c>
      <c r="B881" t="s">
        <v>25</v>
      </c>
      <c r="C881" t="s">
        <v>62</v>
      </c>
      <c r="D881" t="s">
        <v>106</v>
      </c>
      <c r="E881" t="s">
        <v>590</v>
      </c>
      <c r="F881" t="s">
        <v>591</v>
      </c>
      <c r="G881" t="str">
        <f t="shared" si="356"/>
        <v>Cheilinus_oxycephalus</v>
      </c>
      <c r="H881" t="str">
        <f t="shared" si="355"/>
        <v>Cheilinus_oxycephalus</v>
      </c>
      <c r="I881" t="str">
        <f t="shared" si="348"/>
        <v>Mollusca</v>
      </c>
      <c r="J881" t="s">
        <v>147</v>
      </c>
      <c r="K881" t="s">
        <v>147</v>
      </c>
      <c r="L881">
        <v>50</v>
      </c>
      <c r="M881">
        <f t="shared" si="349"/>
        <v>0.5</v>
      </c>
      <c r="O881">
        <v>5</v>
      </c>
      <c r="P881">
        <v>0</v>
      </c>
      <c r="Q881">
        <f t="shared" si="357"/>
        <v>5</v>
      </c>
      <c r="R881">
        <v>65</v>
      </c>
      <c r="S881">
        <v>75</v>
      </c>
      <c r="T881" t="s">
        <v>772</v>
      </c>
    </row>
    <row r="882" spans="1:20" x14ac:dyDescent="0.35">
      <c r="A882" t="s">
        <v>779</v>
      </c>
      <c r="B882" t="s">
        <v>93</v>
      </c>
      <c r="C882" t="s">
        <v>62</v>
      </c>
      <c r="D882" t="s">
        <v>106</v>
      </c>
      <c r="E882" t="s">
        <v>590</v>
      </c>
      <c r="F882" t="s">
        <v>592</v>
      </c>
      <c r="G882" t="str">
        <f t="shared" si="356"/>
        <v>Cheilinus_chlorourus</v>
      </c>
      <c r="H882" t="str">
        <f t="shared" si="355"/>
        <v>Cheilinus_chlorourus</v>
      </c>
      <c r="I882" t="str">
        <f t="shared" si="348"/>
        <v>Mollusca</v>
      </c>
      <c r="J882" t="s">
        <v>147</v>
      </c>
      <c r="K882" t="s">
        <v>147</v>
      </c>
      <c r="L882">
        <v>66</v>
      </c>
      <c r="M882">
        <f t="shared" si="349"/>
        <v>0.66</v>
      </c>
      <c r="O882">
        <v>8</v>
      </c>
      <c r="P882">
        <v>0</v>
      </c>
      <c r="Q882">
        <f t="shared" si="357"/>
        <v>8</v>
      </c>
      <c r="R882">
        <v>44</v>
      </c>
      <c r="S882">
        <v>98</v>
      </c>
      <c r="T882" t="s">
        <v>772</v>
      </c>
    </row>
    <row r="883" spans="1:20" x14ac:dyDescent="0.35">
      <c r="A883" t="s">
        <v>779</v>
      </c>
      <c r="B883" t="s">
        <v>93</v>
      </c>
      <c r="C883" t="s">
        <v>62</v>
      </c>
      <c r="D883" t="s">
        <v>106</v>
      </c>
      <c r="E883" t="s">
        <v>590</v>
      </c>
      <c r="F883" t="s">
        <v>592</v>
      </c>
      <c r="G883" t="str">
        <f t="shared" ref="G883:G886" si="358">E883&amp;"_"&amp;F883</f>
        <v>Cheilinus_chlorourus</v>
      </c>
      <c r="H883" t="str">
        <f t="shared" si="355"/>
        <v>Cheilinus_chlorourus</v>
      </c>
      <c r="I883" t="str">
        <f t="shared" si="348"/>
        <v>Crustacea</v>
      </c>
      <c r="J883" t="s">
        <v>52</v>
      </c>
      <c r="K883" t="s">
        <v>58</v>
      </c>
      <c r="L883">
        <v>55</v>
      </c>
      <c r="M883">
        <f t="shared" si="349"/>
        <v>0.55000000000000004</v>
      </c>
      <c r="O883">
        <v>8</v>
      </c>
      <c r="P883">
        <v>0</v>
      </c>
      <c r="Q883">
        <f t="shared" ref="Q883:Q886" si="359">O883-P883</f>
        <v>8</v>
      </c>
      <c r="R883">
        <v>44</v>
      </c>
      <c r="S883">
        <v>98</v>
      </c>
      <c r="T883" t="s">
        <v>772</v>
      </c>
    </row>
    <row r="884" spans="1:20" x14ac:dyDescent="0.35">
      <c r="A884" t="s">
        <v>779</v>
      </c>
      <c r="B884" t="s">
        <v>93</v>
      </c>
      <c r="C884" t="s">
        <v>62</v>
      </c>
      <c r="D884" t="s">
        <v>106</v>
      </c>
      <c r="E884" t="s">
        <v>590</v>
      </c>
      <c r="F884" t="s">
        <v>592</v>
      </c>
      <c r="G884" t="str">
        <f t="shared" si="358"/>
        <v>Cheilinus_chlorourus</v>
      </c>
      <c r="H884" t="str">
        <f t="shared" si="355"/>
        <v>Cheilinus_chlorourus</v>
      </c>
      <c r="I884" t="str">
        <f t="shared" si="348"/>
        <v>Annelida</v>
      </c>
      <c r="J884" t="s">
        <v>49</v>
      </c>
      <c r="K884" t="s">
        <v>49</v>
      </c>
      <c r="L884">
        <v>17</v>
      </c>
      <c r="M884">
        <f t="shared" si="349"/>
        <v>0.17</v>
      </c>
      <c r="O884">
        <v>8</v>
      </c>
      <c r="P884">
        <v>0</v>
      </c>
      <c r="Q884">
        <f t="shared" si="359"/>
        <v>8</v>
      </c>
      <c r="R884">
        <v>44</v>
      </c>
      <c r="S884">
        <v>98</v>
      </c>
      <c r="T884" t="s">
        <v>772</v>
      </c>
    </row>
    <row r="885" spans="1:20" x14ac:dyDescent="0.35">
      <c r="A885" t="s">
        <v>779</v>
      </c>
      <c r="B885" t="s">
        <v>93</v>
      </c>
      <c r="C885" t="s">
        <v>62</v>
      </c>
      <c r="D885" t="s">
        <v>106</v>
      </c>
      <c r="E885" t="s">
        <v>590</v>
      </c>
      <c r="F885" t="s">
        <v>592</v>
      </c>
      <c r="G885" t="str">
        <f t="shared" si="358"/>
        <v>Cheilinus_chlorourus</v>
      </c>
      <c r="H885" t="str">
        <f t="shared" si="355"/>
        <v>Cheilinus_chlorourus</v>
      </c>
      <c r="I885" t="s">
        <v>528</v>
      </c>
      <c r="J885" t="s">
        <v>594</v>
      </c>
      <c r="K885" t="s">
        <v>593</v>
      </c>
      <c r="L885">
        <v>17</v>
      </c>
      <c r="M885">
        <f t="shared" si="349"/>
        <v>0.17</v>
      </c>
      <c r="O885">
        <v>8</v>
      </c>
      <c r="P885">
        <v>0</v>
      </c>
      <c r="Q885">
        <f t="shared" si="359"/>
        <v>8</v>
      </c>
      <c r="R885">
        <v>44</v>
      </c>
      <c r="S885">
        <v>98</v>
      </c>
      <c r="T885" t="s">
        <v>772</v>
      </c>
    </row>
    <row r="886" spans="1:20" x14ac:dyDescent="0.35">
      <c r="A886" t="s">
        <v>779</v>
      </c>
      <c r="B886" t="s">
        <v>93</v>
      </c>
      <c r="C886" t="s">
        <v>62</v>
      </c>
      <c r="D886" t="s">
        <v>106</v>
      </c>
      <c r="E886" t="s">
        <v>590</v>
      </c>
      <c r="F886" t="s">
        <v>595</v>
      </c>
      <c r="G886" t="str">
        <f t="shared" si="358"/>
        <v>Cheilinus_trilobatus</v>
      </c>
      <c r="H886" t="str">
        <f t="shared" si="355"/>
        <v>Cheilinus_trilobatus</v>
      </c>
      <c r="I886" t="str">
        <f t="shared" si="348"/>
        <v>Teleostei</v>
      </c>
      <c r="J886" t="s">
        <v>34</v>
      </c>
      <c r="K886" t="s">
        <v>71</v>
      </c>
      <c r="L886">
        <v>59</v>
      </c>
      <c r="M886">
        <f t="shared" si="349"/>
        <v>0.59</v>
      </c>
      <c r="O886">
        <v>15</v>
      </c>
      <c r="P886">
        <v>0</v>
      </c>
      <c r="Q886">
        <f t="shared" si="359"/>
        <v>15</v>
      </c>
      <c r="R886">
        <v>74</v>
      </c>
      <c r="S886">
        <v>270</v>
      </c>
      <c r="T886" t="s">
        <v>772</v>
      </c>
    </row>
    <row r="887" spans="1:20" x14ac:dyDescent="0.35">
      <c r="A887" t="s">
        <v>779</v>
      </c>
      <c r="B887" t="s">
        <v>93</v>
      </c>
      <c r="C887" t="s">
        <v>62</v>
      </c>
      <c r="D887" t="s">
        <v>106</v>
      </c>
      <c r="E887" t="s">
        <v>590</v>
      </c>
      <c r="F887" t="s">
        <v>595</v>
      </c>
      <c r="G887" t="str">
        <f t="shared" ref="G887:G894" si="360">E887&amp;"_"&amp;F887</f>
        <v>Cheilinus_trilobatus</v>
      </c>
      <c r="H887" t="str">
        <f t="shared" si="355"/>
        <v>Cheilinus_trilobatus</v>
      </c>
      <c r="I887" t="str">
        <f t="shared" si="348"/>
        <v>Teleostei</v>
      </c>
      <c r="J887" t="s">
        <v>34</v>
      </c>
      <c r="K887" t="s">
        <v>336</v>
      </c>
      <c r="L887">
        <v>6</v>
      </c>
      <c r="M887">
        <f t="shared" si="349"/>
        <v>0.06</v>
      </c>
      <c r="O887">
        <v>15</v>
      </c>
      <c r="P887">
        <v>0</v>
      </c>
      <c r="Q887">
        <f t="shared" ref="Q887:Q899" si="361">O887-P887</f>
        <v>15</v>
      </c>
      <c r="R887">
        <v>74</v>
      </c>
      <c r="S887">
        <v>270</v>
      </c>
      <c r="T887" t="s">
        <v>772</v>
      </c>
    </row>
    <row r="888" spans="1:20" x14ac:dyDescent="0.35">
      <c r="A888" t="s">
        <v>779</v>
      </c>
      <c r="B888" t="s">
        <v>93</v>
      </c>
      <c r="C888" t="s">
        <v>62</v>
      </c>
      <c r="D888" t="s">
        <v>106</v>
      </c>
      <c r="E888" t="s">
        <v>590</v>
      </c>
      <c r="F888" t="s">
        <v>595</v>
      </c>
      <c r="G888" t="str">
        <f t="shared" si="360"/>
        <v>Cheilinus_trilobatus</v>
      </c>
      <c r="H888" t="str">
        <f t="shared" si="355"/>
        <v>Cheilinus_trilobatus</v>
      </c>
      <c r="I888" t="str">
        <f t="shared" si="348"/>
        <v>Crustacea</v>
      </c>
      <c r="J888" t="s">
        <v>50</v>
      </c>
      <c r="K888" t="s">
        <v>90</v>
      </c>
      <c r="L888">
        <v>40</v>
      </c>
      <c r="M888">
        <f t="shared" si="349"/>
        <v>0.4</v>
      </c>
      <c r="O888">
        <v>15</v>
      </c>
      <c r="P888">
        <v>0</v>
      </c>
      <c r="Q888">
        <f t="shared" si="361"/>
        <v>15</v>
      </c>
      <c r="R888">
        <v>74</v>
      </c>
      <c r="S888">
        <v>270</v>
      </c>
      <c r="T888" t="s">
        <v>772</v>
      </c>
    </row>
    <row r="889" spans="1:20" x14ac:dyDescent="0.35">
      <c r="A889" t="s">
        <v>779</v>
      </c>
      <c r="B889" t="s">
        <v>93</v>
      </c>
      <c r="C889" t="s">
        <v>62</v>
      </c>
      <c r="D889" t="s">
        <v>106</v>
      </c>
      <c r="E889" t="s">
        <v>590</v>
      </c>
      <c r="F889" t="s">
        <v>595</v>
      </c>
      <c r="G889" t="str">
        <f t="shared" si="360"/>
        <v>Cheilinus_trilobatus</v>
      </c>
      <c r="H889" t="str">
        <f t="shared" si="355"/>
        <v>Cheilinus_trilobatus</v>
      </c>
      <c r="I889" t="str">
        <f t="shared" si="348"/>
        <v>Crustacea</v>
      </c>
      <c r="J889" t="s">
        <v>329</v>
      </c>
      <c r="K889" t="s">
        <v>329</v>
      </c>
      <c r="L889">
        <v>6</v>
      </c>
      <c r="M889">
        <f t="shared" si="349"/>
        <v>0.06</v>
      </c>
      <c r="O889">
        <v>15</v>
      </c>
      <c r="P889">
        <v>0</v>
      </c>
      <c r="Q889">
        <f t="shared" si="361"/>
        <v>15</v>
      </c>
      <c r="R889">
        <v>74</v>
      </c>
      <c r="S889">
        <v>270</v>
      </c>
      <c r="T889" t="s">
        <v>772</v>
      </c>
    </row>
    <row r="890" spans="1:20" x14ac:dyDescent="0.35">
      <c r="A890" t="s">
        <v>779</v>
      </c>
      <c r="B890" t="s">
        <v>93</v>
      </c>
      <c r="C890" t="s">
        <v>62</v>
      </c>
      <c r="D890" t="s">
        <v>106</v>
      </c>
      <c r="E890" t="s">
        <v>590</v>
      </c>
      <c r="F890" t="s">
        <v>595</v>
      </c>
      <c r="G890" t="str">
        <f t="shared" si="360"/>
        <v>Cheilinus_trilobatus</v>
      </c>
      <c r="H890" t="str">
        <f t="shared" si="355"/>
        <v>Cheilinus_trilobatus</v>
      </c>
      <c r="I890" t="str">
        <f t="shared" si="348"/>
        <v>Crustacea</v>
      </c>
      <c r="J890" t="s">
        <v>52</v>
      </c>
      <c r="K890" t="s">
        <v>58</v>
      </c>
      <c r="L890">
        <v>26</v>
      </c>
      <c r="M890">
        <f t="shared" si="349"/>
        <v>0.26</v>
      </c>
      <c r="O890">
        <v>15</v>
      </c>
      <c r="P890">
        <v>0</v>
      </c>
      <c r="Q890">
        <f t="shared" si="361"/>
        <v>15</v>
      </c>
      <c r="R890">
        <v>74</v>
      </c>
      <c r="S890">
        <v>270</v>
      </c>
      <c r="T890" t="s">
        <v>772</v>
      </c>
    </row>
    <row r="891" spans="1:20" x14ac:dyDescent="0.35">
      <c r="A891" t="s">
        <v>779</v>
      </c>
      <c r="B891" t="s">
        <v>93</v>
      </c>
      <c r="C891" t="s">
        <v>62</v>
      </c>
      <c r="D891" t="s">
        <v>106</v>
      </c>
      <c r="E891" t="s">
        <v>590</v>
      </c>
      <c r="F891" t="s">
        <v>595</v>
      </c>
      <c r="G891" t="str">
        <f t="shared" si="360"/>
        <v>Cheilinus_trilobatus</v>
      </c>
      <c r="H891" t="str">
        <f t="shared" si="355"/>
        <v>Cheilinus_trilobatus</v>
      </c>
      <c r="I891" t="str">
        <f t="shared" si="348"/>
        <v>Mollusca</v>
      </c>
      <c r="J891" t="s">
        <v>147</v>
      </c>
      <c r="K891" t="s">
        <v>178</v>
      </c>
      <c r="L891">
        <v>13</v>
      </c>
      <c r="M891">
        <f t="shared" si="349"/>
        <v>0.13</v>
      </c>
      <c r="O891">
        <v>15</v>
      </c>
      <c r="P891">
        <v>0</v>
      </c>
      <c r="Q891">
        <f t="shared" si="361"/>
        <v>15</v>
      </c>
      <c r="R891">
        <v>74</v>
      </c>
      <c r="S891">
        <v>270</v>
      </c>
      <c r="T891" t="s">
        <v>772</v>
      </c>
    </row>
    <row r="892" spans="1:20" x14ac:dyDescent="0.35">
      <c r="A892" t="s">
        <v>779</v>
      </c>
      <c r="B892" t="s">
        <v>93</v>
      </c>
      <c r="C892" t="s">
        <v>62</v>
      </c>
      <c r="D892" t="s">
        <v>106</v>
      </c>
      <c r="E892" t="s">
        <v>590</v>
      </c>
      <c r="F892" t="s">
        <v>595</v>
      </c>
      <c r="G892" t="str">
        <f t="shared" si="360"/>
        <v>Cheilinus_trilobatus</v>
      </c>
      <c r="H892" t="str">
        <f t="shared" si="355"/>
        <v>Cheilinus_trilobatus</v>
      </c>
      <c r="I892" t="str">
        <f t="shared" si="348"/>
        <v>Mollusca</v>
      </c>
      <c r="J892" t="s">
        <v>190</v>
      </c>
      <c r="K892" t="s">
        <v>190</v>
      </c>
      <c r="L892">
        <v>6</v>
      </c>
      <c r="M892">
        <f t="shared" si="349"/>
        <v>0.06</v>
      </c>
      <c r="O892">
        <v>15</v>
      </c>
      <c r="P892">
        <v>0</v>
      </c>
      <c r="Q892">
        <f t="shared" si="361"/>
        <v>15</v>
      </c>
      <c r="R892">
        <v>74</v>
      </c>
      <c r="S892">
        <v>270</v>
      </c>
      <c r="T892" t="s">
        <v>772</v>
      </c>
    </row>
    <row r="893" spans="1:20" x14ac:dyDescent="0.35">
      <c r="A893" t="s">
        <v>779</v>
      </c>
      <c r="B893" t="s">
        <v>93</v>
      </c>
      <c r="C893" t="s">
        <v>62</v>
      </c>
      <c r="D893" t="s">
        <v>106</v>
      </c>
      <c r="E893" t="s">
        <v>590</v>
      </c>
      <c r="F893" t="s">
        <v>595</v>
      </c>
      <c r="G893" t="str">
        <f t="shared" si="360"/>
        <v>Cheilinus_trilobatus</v>
      </c>
      <c r="H893" t="str">
        <f t="shared" si="355"/>
        <v>Cheilinus_trilobatus</v>
      </c>
      <c r="I893" t="str">
        <f t="shared" si="348"/>
        <v>Prim_prod</v>
      </c>
      <c r="J893" t="s">
        <v>164</v>
      </c>
      <c r="K893" t="s">
        <v>596</v>
      </c>
      <c r="L893">
        <v>6</v>
      </c>
      <c r="M893">
        <f t="shared" si="349"/>
        <v>0.06</v>
      </c>
      <c r="O893">
        <v>15</v>
      </c>
      <c r="P893">
        <v>0</v>
      </c>
      <c r="Q893">
        <f t="shared" si="361"/>
        <v>15</v>
      </c>
      <c r="R893">
        <v>74</v>
      </c>
      <c r="S893">
        <v>270</v>
      </c>
      <c r="T893" t="s">
        <v>772</v>
      </c>
    </row>
    <row r="894" spans="1:20" x14ac:dyDescent="0.35">
      <c r="A894" t="s">
        <v>779</v>
      </c>
      <c r="B894" t="s">
        <v>25</v>
      </c>
      <c r="C894" t="s">
        <v>62</v>
      </c>
      <c r="D894" t="s">
        <v>106</v>
      </c>
      <c r="E894" t="s">
        <v>597</v>
      </c>
      <c r="F894" t="s">
        <v>598</v>
      </c>
      <c r="G894" t="str">
        <f t="shared" si="360"/>
        <v>Coris_angulata</v>
      </c>
      <c r="H894" t="s">
        <v>599</v>
      </c>
      <c r="I894" t="str">
        <f t="shared" si="348"/>
        <v>Mollusca</v>
      </c>
      <c r="J894" t="s">
        <v>190</v>
      </c>
      <c r="K894" t="s">
        <v>190</v>
      </c>
      <c r="L894">
        <v>100</v>
      </c>
      <c r="M894">
        <f t="shared" si="349"/>
        <v>1</v>
      </c>
      <c r="O894">
        <v>1</v>
      </c>
      <c r="P894">
        <v>0</v>
      </c>
      <c r="Q894">
        <f t="shared" si="361"/>
        <v>1</v>
      </c>
      <c r="R894">
        <v>265</v>
      </c>
      <c r="S894">
        <v>265</v>
      </c>
      <c r="T894" t="s">
        <v>772</v>
      </c>
    </row>
    <row r="895" spans="1:20" x14ac:dyDescent="0.35">
      <c r="A895" t="s">
        <v>779</v>
      </c>
      <c r="B895" t="s">
        <v>25</v>
      </c>
      <c r="C895" t="s">
        <v>62</v>
      </c>
      <c r="D895" t="s">
        <v>106</v>
      </c>
      <c r="E895" t="s">
        <v>597</v>
      </c>
      <c r="F895" t="s">
        <v>598</v>
      </c>
      <c r="G895" t="str">
        <f t="shared" ref="G895:G896" si="362">E895&amp;"_"&amp;F895</f>
        <v>Coris_angulata</v>
      </c>
      <c r="H895" t="s">
        <v>599</v>
      </c>
      <c r="I895" t="str">
        <f t="shared" si="348"/>
        <v>Mollusca</v>
      </c>
      <c r="J895" t="s">
        <v>147</v>
      </c>
      <c r="K895" t="s">
        <v>147</v>
      </c>
      <c r="L895">
        <v>100</v>
      </c>
      <c r="M895">
        <f t="shared" si="349"/>
        <v>1</v>
      </c>
      <c r="O895">
        <v>1</v>
      </c>
      <c r="P895">
        <v>0</v>
      </c>
      <c r="Q895">
        <f t="shared" si="361"/>
        <v>1</v>
      </c>
      <c r="R895">
        <v>265</v>
      </c>
      <c r="S895">
        <v>265</v>
      </c>
      <c r="T895" t="s">
        <v>772</v>
      </c>
    </row>
    <row r="896" spans="1:20" x14ac:dyDescent="0.35">
      <c r="A896" t="s">
        <v>779</v>
      </c>
      <c r="B896" t="s">
        <v>25</v>
      </c>
      <c r="C896" t="s">
        <v>62</v>
      </c>
      <c r="D896" t="s">
        <v>106</v>
      </c>
      <c r="E896" t="s">
        <v>597</v>
      </c>
      <c r="F896" t="s">
        <v>600</v>
      </c>
      <c r="G896" t="str">
        <f t="shared" si="362"/>
        <v>Coris_gaimardi</v>
      </c>
      <c r="H896" t="s">
        <v>601</v>
      </c>
      <c r="I896" t="str">
        <f t="shared" si="348"/>
        <v>Crustacea</v>
      </c>
      <c r="J896" t="s">
        <v>52</v>
      </c>
      <c r="K896" t="s">
        <v>52</v>
      </c>
      <c r="L896">
        <v>100</v>
      </c>
      <c r="M896">
        <f t="shared" si="349"/>
        <v>1</v>
      </c>
      <c r="O896">
        <v>2</v>
      </c>
      <c r="P896">
        <v>0</v>
      </c>
      <c r="Q896">
        <f t="shared" si="361"/>
        <v>2</v>
      </c>
      <c r="R896">
        <v>150</v>
      </c>
      <c r="S896">
        <v>250</v>
      </c>
      <c r="T896" t="s">
        <v>772</v>
      </c>
    </row>
    <row r="897" spans="1:20" x14ac:dyDescent="0.35">
      <c r="A897" t="s">
        <v>779</v>
      </c>
      <c r="B897" t="s">
        <v>25</v>
      </c>
      <c r="C897" t="s">
        <v>62</v>
      </c>
      <c r="D897" t="s">
        <v>106</v>
      </c>
      <c r="E897" t="s">
        <v>597</v>
      </c>
      <c r="F897" t="s">
        <v>600</v>
      </c>
      <c r="G897" t="str">
        <f t="shared" ref="G897:G899" si="363">E897&amp;"_"&amp;F897</f>
        <v>Coris_gaimardi</v>
      </c>
      <c r="H897" t="s">
        <v>601</v>
      </c>
      <c r="I897" t="str">
        <f t="shared" si="348"/>
        <v>Mollusca</v>
      </c>
      <c r="J897" t="s">
        <v>190</v>
      </c>
      <c r="K897" t="s">
        <v>190</v>
      </c>
      <c r="L897">
        <v>100</v>
      </c>
      <c r="M897">
        <f t="shared" si="349"/>
        <v>1</v>
      </c>
      <c r="O897">
        <v>2</v>
      </c>
      <c r="P897">
        <v>0</v>
      </c>
      <c r="Q897">
        <f t="shared" si="361"/>
        <v>2</v>
      </c>
      <c r="R897">
        <v>150</v>
      </c>
      <c r="S897">
        <v>250</v>
      </c>
      <c r="T897" t="s">
        <v>772</v>
      </c>
    </row>
    <row r="898" spans="1:20" x14ac:dyDescent="0.35">
      <c r="A898" t="s">
        <v>779</v>
      </c>
      <c r="B898" t="s">
        <v>25</v>
      </c>
      <c r="C898" t="s">
        <v>62</v>
      </c>
      <c r="D898" t="s">
        <v>106</v>
      </c>
      <c r="E898" t="s">
        <v>597</v>
      </c>
      <c r="F898" t="s">
        <v>600</v>
      </c>
      <c r="G898" t="str">
        <f t="shared" si="363"/>
        <v>Coris_gaimardi</v>
      </c>
      <c r="H898" t="s">
        <v>601</v>
      </c>
      <c r="I898" t="str">
        <f t="shared" si="348"/>
        <v>Mollusca</v>
      </c>
      <c r="J898" t="s">
        <v>147</v>
      </c>
      <c r="K898" t="s">
        <v>147</v>
      </c>
      <c r="L898">
        <v>100</v>
      </c>
      <c r="M898">
        <f t="shared" si="349"/>
        <v>1</v>
      </c>
      <c r="O898">
        <v>2</v>
      </c>
      <c r="P898">
        <v>0</v>
      </c>
      <c r="Q898">
        <f t="shared" si="361"/>
        <v>2</v>
      </c>
      <c r="R898">
        <v>150</v>
      </c>
      <c r="S898">
        <v>250</v>
      </c>
      <c r="T898" t="s">
        <v>772</v>
      </c>
    </row>
    <row r="899" spans="1:20" x14ac:dyDescent="0.35">
      <c r="A899" t="s">
        <v>779</v>
      </c>
      <c r="B899" t="s">
        <v>25</v>
      </c>
      <c r="C899" t="s">
        <v>62</v>
      </c>
      <c r="D899" t="s">
        <v>106</v>
      </c>
      <c r="E899" t="s">
        <v>602</v>
      </c>
      <c r="F899" t="s">
        <v>603</v>
      </c>
      <c r="G899" t="str">
        <f t="shared" si="363"/>
        <v>Hemigymnus_melapterus</v>
      </c>
      <c r="H899" t="str">
        <f>G899</f>
        <v>Hemigymnus_melapterus</v>
      </c>
      <c r="I899" t="str">
        <f t="shared" si="348"/>
        <v>Mollusca</v>
      </c>
      <c r="J899" t="s">
        <v>147</v>
      </c>
      <c r="K899" t="s">
        <v>147</v>
      </c>
      <c r="L899">
        <v>100</v>
      </c>
      <c r="M899">
        <f t="shared" si="349"/>
        <v>1</v>
      </c>
      <c r="O899">
        <v>3</v>
      </c>
      <c r="P899">
        <v>0</v>
      </c>
      <c r="Q899">
        <f t="shared" si="361"/>
        <v>3</v>
      </c>
      <c r="R899">
        <v>120</v>
      </c>
      <c r="S899">
        <v>220</v>
      </c>
      <c r="T899" t="s">
        <v>772</v>
      </c>
    </row>
    <row r="900" spans="1:20" x14ac:dyDescent="0.35">
      <c r="A900" t="s">
        <v>779</v>
      </c>
      <c r="B900" t="s">
        <v>25</v>
      </c>
      <c r="C900" t="s">
        <v>62</v>
      </c>
      <c r="D900" t="s">
        <v>106</v>
      </c>
      <c r="E900" t="s">
        <v>602</v>
      </c>
      <c r="F900" t="s">
        <v>603</v>
      </c>
      <c r="G900" t="str">
        <f t="shared" ref="G900:G909" si="364">E900&amp;"_"&amp;F900</f>
        <v>Hemigymnus_melapterus</v>
      </c>
      <c r="H900" t="str">
        <f t="shared" ref="H900:H909" si="365">G900</f>
        <v>Hemigymnus_melapterus</v>
      </c>
      <c r="I900" t="str">
        <f t="shared" si="348"/>
        <v>Crustacea</v>
      </c>
      <c r="J900" t="s">
        <v>399</v>
      </c>
      <c r="K900" t="s">
        <v>399</v>
      </c>
      <c r="L900" t="s">
        <v>22</v>
      </c>
      <c r="M900" t="e">
        <f t="shared" si="349"/>
        <v>#VALUE!</v>
      </c>
      <c r="O900">
        <v>3</v>
      </c>
      <c r="P900">
        <v>0</v>
      </c>
      <c r="Q900">
        <f t="shared" ref="Q900:Q908" si="366">O900-P900</f>
        <v>3</v>
      </c>
      <c r="R900">
        <v>120</v>
      </c>
      <c r="S900">
        <v>220</v>
      </c>
      <c r="T900" t="s">
        <v>772</v>
      </c>
    </row>
    <row r="901" spans="1:20" x14ac:dyDescent="0.35">
      <c r="A901" t="s">
        <v>779</v>
      </c>
      <c r="B901" t="s">
        <v>25</v>
      </c>
      <c r="C901" t="s">
        <v>62</v>
      </c>
      <c r="D901" t="s">
        <v>106</v>
      </c>
      <c r="E901" t="s">
        <v>602</v>
      </c>
      <c r="F901" t="s">
        <v>603</v>
      </c>
      <c r="G901" t="str">
        <f t="shared" si="364"/>
        <v>Hemigymnus_melapterus</v>
      </c>
      <c r="H901" t="str">
        <f t="shared" si="365"/>
        <v>Hemigymnus_melapterus</v>
      </c>
      <c r="I901" t="str">
        <f t="shared" si="348"/>
        <v>Crustacea</v>
      </c>
      <c r="J901" t="s">
        <v>52</v>
      </c>
      <c r="K901" t="s">
        <v>58</v>
      </c>
      <c r="L901" t="s">
        <v>22</v>
      </c>
      <c r="M901" t="e">
        <f t="shared" si="349"/>
        <v>#VALUE!</v>
      </c>
      <c r="O901">
        <v>3</v>
      </c>
      <c r="P901">
        <v>0</v>
      </c>
      <c r="Q901">
        <f t="shared" si="366"/>
        <v>3</v>
      </c>
      <c r="R901">
        <v>120</v>
      </c>
      <c r="S901">
        <v>220</v>
      </c>
      <c r="T901" t="s">
        <v>772</v>
      </c>
    </row>
    <row r="902" spans="1:20" x14ac:dyDescent="0.35">
      <c r="A902" t="s">
        <v>779</v>
      </c>
      <c r="B902" t="s">
        <v>25</v>
      </c>
      <c r="C902" t="s">
        <v>62</v>
      </c>
      <c r="D902" t="s">
        <v>106</v>
      </c>
      <c r="E902" t="s">
        <v>602</v>
      </c>
      <c r="F902" t="s">
        <v>603</v>
      </c>
      <c r="G902" t="str">
        <f t="shared" si="364"/>
        <v>Hemigymnus_melapterus</v>
      </c>
      <c r="H902" t="str">
        <f t="shared" si="365"/>
        <v>Hemigymnus_melapterus</v>
      </c>
      <c r="I902" t="str">
        <f t="shared" si="348"/>
        <v>Crustacea</v>
      </c>
      <c r="J902" t="s">
        <v>155</v>
      </c>
      <c r="K902" t="s">
        <v>155</v>
      </c>
      <c r="L902" t="s">
        <v>22</v>
      </c>
      <c r="M902" t="e">
        <f t="shared" si="349"/>
        <v>#VALUE!</v>
      </c>
      <c r="O902">
        <v>3</v>
      </c>
      <c r="P902">
        <v>0</v>
      </c>
      <c r="Q902">
        <f t="shared" si="366"/>
        <v>3</v>
      </c>
      <c r="R902">
        <v>120</v>
      </c>
      <c r="S902">
        <v>220</v>
      </c>
      <c r="T902" t="s">
        <v>772</v>
      </c>
    </row>
    <row r="903" spans="1:20" x14ac:dyDescent="0.35">
      <c r="A903" t="s">
        <v>779</v>
      </c>
      <c r="B903" t="s">
        <v>25</v>
      </c>
      <c r="C903" t="s">
        <v>62</v>
      </c>
      <c r="D903" t="s">
        <v>106</v>
      </c>
      <c r="E903" t="s">
        <v>602</v>
      </c>
      <c r="F903" t="s">
        <v>603</v>
      </c>
      <c r="G903" t="str">
        <f t="shared" si="364"/>
        <v>Hemigymnus_melapterus</v>
      </c>
      <c r="H903" t="str">
        <f t="shared" si="365"/>
        <v>Hemigymnus_melapterus</v>
      </c>
      <c r="I903" t="str">
        <f t="shared" si="348"/>
        <v>Crustacea</v>
      </c>
      <c r="J903" t="s">
        <v>50</v>
      </c>
      <c r="K903" t="s">
        <v>90</v>
      </c>
      <c r="L903" t="s">
        <v>22</v>
      </c>
      <c r="M903" t="e">
        <f t="shared" si="349"/>
        <v>#VALUE!</v>
      </c>
      <c r="O903">
        <v>3</v>
      </c>
      <c r="P903">
        <v>0</v>
      </c>
      <c r="Q903">
        <f t="shared" si="366"/>
        <v>3</v>
      </c>
      <c r="R903">
        <v>120</v>
      </c>
      <c r="S903">
        <v>220</v>
      </c>
      <c r="T903" t="s">
        <v>772</v>
      </c>
    </row>
    <row r="904" spans="1:20" x14ac:dyDescent="0.35">
      <c r="A904" t="s">
        <v>779</v>
      </c>
      <c r="B904" t="s">
        <v>25</v>
      </c>
      <c r="C904" t="s">
        <v>62</v>
      </c>
      <c r="D904" t="s">
        <v>106</v>
      </c>
      <c r="E904" t="s">
        <v>602</v>
      </c>
      <c r="F904" t="s">
        <v>603</v>
      </c>
      <c r="G904" t="str">
        <f t="shared" si="364"/>
        <v>Hemigymnus_melapterus</v>
      </c>
      <c r="H904" t="str">
        <f t="shared" si="365"/>
        <v>Hemigymnus_melapterus</v>
      </c>
      <c r="I904" t="str">
        <f t="shared" si="348"/>
        <v>Crustacea</v>
      </c>
      <c r="J904" t="s">
        <v>42</v>
      </c>
      <c r="K904" t="s">
        <v>42</v>
      </c>
      <c r="L904" t="s">
        <v>22</v>
      </c>
      <c r="M904" t="e">
        <f t="shared" si="349"/>
        <v>#VALUE!</v>
      </c>
      <c r="O904">
        <v>3</v>
      </c>
      <c r="P904">
        <v>0</v>
      </c>
      <c r="Q904">
        <f t="shared" si="366"/>
        <v>3</v>
      </c>
      <c r="R904">
        <v>120</v>
      </c>
      <c r="S904">
        <v>220</v>
      </c>
      <c r="T904" t="s">
        <v>772</v>
      </c>
    </row>
    <row r="905" spans="1:20" x14ac:dyDescent="0.35">
      <c r="A905" t="s">
        <v>779</v>
      </c>
      <c r="B905" t="s">
        <v>25</v>
      </c>
      <c r="C905" t="s">
        <v>62</v>
      </c>
      <c r="D905" t="s">
        <v>106</v>
      </c>
      <c r="E905" t="s">
        <v>602</v>
      </c>
      <c r="F905" t="s">
        <v>603</v>
      </c>
      <c r="G905" t="str">
        <f t="shared" si="364"/>
        <v>Hemigymnus_melapterus</v>
      </c>
      <c r="H905" t="str">
        <f t="shared" si="365"/>
        <v>Hemigymnus_melapterus</v>
      </c>
      <c r="I905" t="str">
        <f t="shared" si="348"/>
        <v>Protozoa</v>
      </c>
      <c r="J905" t="s">
        <v>61</v>
      </c>
      <c r="K905" t="s">
        <v>61</v>
      </c>
      <c r="L905" t="s">
        <v>22</v>
      </c>
      <c r="M905" t="e">
        <f t="shared" si="349"/>
        <v>#VALUE!</v>
      </c>
      <c r="O905">
        <v>3</v>
      </c>
      <c r="P905">
        <v>0</v>
      </c>
      <c r="Q905">
        <f t="shared" si="366"/>
        <v>3</v>
      </c>
      <c r="R905">
        <v>120</v>
      </c>
      <c r="S905">
        <v>220</v>
      </c>
      <c r="T905" t="s">
        <v>772</v>
      </c>
    </row>
    <row r="906" spans="1:20" x14ac:dyDescent="0.35">
      <c r="A906" t="s">
        <v>779</v>
      </c>
      <c r="B906" t="s">
        <v>25</v>
      </c>
      <c r="C906" t="s">
        <v>62</v>
      </c>
      <c r="D906" t="s">
        <v>106</v>
      </c>
      <c r="E906" t="s">
        <v>602</v>
      </c>
      <c r="F906" t="s">
        <v>603</v>
      </c>
      <c r="G906" t="str">
        <f t="shared" si="364"/>
        <v>Hemigymnus_melapterus</v>
      </c>
      <c r="H906" t="str">
        <f t="shared" si="365"/>
        <v>Hemigymnus_melapterus</v>
      </c>
      <c r="I906" t="str">
        <f t="shared" si="348"/>
        <v>Protozoa</v>
      </c>
      <c r="J906" t="s">
        <v>61</v>
      </c>
      <c r="K906" t="s">
        <v>60</v>
      </c>
      <c r="L906" t="s">
        <v>22</v>
      </c>
      <c r="M906" t="e">
        <f t="shared" si="349"/>
        <v>#VALUE!</v>
      </c>
      <c r="O906">
        <v>3</v>
      </c>
      <c r="P906">
        <v>0</v>
      </c>
      <c r="Q906">
        <f t="shared" si="366"/>
        <v>3</v>
      </c>
      <c r="R906">
        <v>120</v>
      </c>
      <c r="S906">
        <v>220</v>
      </c>
      <c r="T906" t="s">
        <v>772</v>
      </c>
    </row>
    <row r="907" spans="1:20" x14ac:dyDescent="0.35">
      <c r="A907" t="s">
        <v>779</v>
      </c>
      <c r="B907" t="s">
        <v>25</v>
      </c>
      <c r="C907" t="s">
        <v>62</v>
      </c>
      <c r="D907" t="s">
        <v>106</v>
      </c>
      <c r="E907" t="s">
        <v>602</v>
      </c>
      <c r="F907" t="s">
        <v>603</v>
      </c>
      <c r="G907" t="str">
        <f t="shared" si="364"/>
        <v>Hemigymnus_melapterus</v>
      </c>
      <c r="H907" t="str">
        <f t="shared" si="365"/>
        <v>Hemigymnus_melapterus</v>
      </c>
      <c r="I907" t="s">
        <v>754</v>
      </c>
      <c r="J907" t="s">
        <v>168</v>
      </c>
      <c r="K907" t="s">
        <v>604</v>
      </c>
      <c r="L907" t="s">
        <v>22</v>
      </c>
      <c r="M907" t="e">
        <f t="shared" si="349"/>
        <v>#VALUE!</v>
      </c>
      <c r="O907">
        <v>3</v>
      </c>
      <c r="P907">
        <v>0</v>
      </c>
      <c r="Q907">
        <f t="shared" si="366"/>
        <v>3</v>
      </c>
      <c r="R907">
        <v>120</v>
      </c>
      <c r="S907">
        <v>220</v>
      </c>
      <c r="T907" t="s">
        <v>772</v>
      </c>
    </row>
    <row r="908" spans="1:20" x14ac:dyDescent="0.35">
      <c r="A908" t="s">
        <v>779</v>
      </c>
      <c r="B908" t="s">
        <v>25</v>
      </c>
      <c r="C908" t="s">
        <v>62</v>
      </c>
      <c r="D908" t="s">
        <v>106</v>
      </c>
      <c r="E908" t="s">
        <v>602</v>
      </c>
      <c r="F908" t="s">
        <v>603</v>
      </c>
      <c r="G908" t="str">
        <f t="shared" si="364"/>
        <v>Hemigymnus_melapterus</v>
      </c>
      <c r="H908" t="str">
        <f t="shared" si="365"/>
        <v>Hemigymnus_melapterus</v>
      </c>
      <c r="I908" t="s">
        <v>164</v>
      </c>
      <c r="J908" t="s">
        <v>164</v>
      </c>
      <c r="K908" t="s">
        <v>605</v>
      </c>
      <c r="L908" t="s">
        <v>22</v>
      </c>
      <c r="M908" t="e">
        <f t="shared" si="349"/>
        <v>#VALUE!</v>
      </c>
      <c r="O908">
        <v>3</v>
      </c>
      <c r="P908">
        <v>0</v>
      </c>
      <c r="Q908">
        <f t="shared" si="366"/>
        <v>3</v>
      </c>
      <c r="R908">
        <v>120</v>
      </c>
      <c r="S908">
        <v>220</v>
      </c>
      <c r="T908" t="s">
        <v>772</v>
      </c>
    </row>
    <row r="909" spans="1:20" x14ac:dyDescent="0.35">
      <c r="A909" t="s">
        <v>779</v>
      </c>
      <c r="B909" t="s">
        <v>53</v>
      </c>
      <c r="C909" t="s">
        <v>62</v>
      </c>
      <c r="D909" t="s">
        <v>606</v>
      </c>
      <c r="E909" t="s">
        <v>607</v>
      </c>
      <c r="F909" t="s">
        <v>608</v>
      </c>
      <c r="G909" t="str">
        <f t="shared" si="364"/>
        <v>Cryptotomus_spinidens</v>
      </c>
      <c r="H909" t="str">
        <f t="shared" si="365"/>
        <v>Cryptotomus_spinidens</v>
      </c>
      <c r="I909" t="str">
        <f t="shared" si="348"/>
        <v>Prim_prod</v>
      </c>
      <c r="J909" t="s">
        <v>164</v>
      </c>
      <c r="K909" t="s">
        <v>442</v>
      </c>
      <c r="L909">
        <v>100</v>
      </c>
      <c r="M909">
        <f t="shared" si="349"/>
        <v>1</v>
      </c>
      <c r="O909">
        <v>1</v>
      </c>
      <c r="P909">
        <v>0</v>
      </c>
      <c r="Q909">
        <f t="shared" ref="Q909:Q917" si="367">O909-P909</f>
        <v>1</v>
      </c>
      <c r="R909">
        <v>85</v>
      </c>
      <c r="S909">
        <v>85</v>
      </c>
      <c r="T909" t="s">
        <v>772</v>
      </c>
    </row>
    <row r="910" spans="1:20" x14ac:dyDescent="0.35">
      <c r="A910" t="s">
        <v>779</v>
      </c>
      <c r="B910" t="s">
        <v>53</v>
      </c>
      <c r="C910" t="s">
        <v>62</v>
      </c>
      <c r="D910" t="s">
        <v>606</v>
      </c>
      <c r="E910" t="s">
        <v>607</v>
      </c>
      <c r="F910" t="s">
        <v>608</v>
      </c>
      <c r="G910" t="str">
        <f t="shared" ref="G910:G911" si="368">E910&amp;"_"&amp;F910</f>
        <v>Cryptotomus_spinidens</v>
      </c>
      <c r="H910" t="s">
        <v>609</v>
      </c>
      <c r="I910" t="str">
        <f t="shared" si="348"/>
        <v>Cnidaria</v>
      </c>
      <c r="J910" t="s">
        <v>177</v>
      </c>
      <c r="K910" t="s">
        <v>437</v>
      </c>
      <c r="L910">
        <v>100</v>
      </c>
      <c r="M910">
        <f t="shared" si="349"/>
        <v>1</v>
      </c>
      <c r="O910">
        <v>1</v>
      </c>
      <c r="P910">
        <v>0</v>
      </c>
      <c r="Q910">
        <f t="shared" si="367"/>
        <v>1</v>
      </c>
      <c r="R910">
        <v>85</v>
      </c>
      <c r="S910">
        <v>85</v>
      </c>
      <c r="T910" t="s">
        <v>772</v>
      </c>
    </row>
    <row r="911" spans="1:20" x14ac:dyDescent="0.35">
      <c r="A911" t="s">
        <v>779</v>
      </c>
      <c r="B911" t="s">
        <v>25</v>
      </c>
      <c r="C911" t="s">
        <v>62</v>
      </c>
      <c r="D911" t="s">
        <v>606</v>
      </c>
      <c r="E911" t="s">
        <v>610</v>
      </c>
      <c r="F911" t="s">
        <v>611</v>
      </c>
      <c r="G911" t="str">
        <f t="shared" si="368"/>
        <v>Scarus_bicolor</v>
      </c>
      <c r="H911" t="s">
        <v>612</v>
      </c>
      <c r="I911" t="str">
        <f t="shared" si="348"/>
        <v>Prim_prod</v>
      </c>
      <c r="J911" t="s">
        <v>164</v>
      </c>
      <c r="K911" t="s">
        <v>442</v>
      </c>
      <c r="L911">
        <v>100</v>
      </c>
      <c r="M911">
        <f t="shared" si="349"/>
        <v>1</v>
      </c>
      <c r="O911">
        <v>1</v>
      </c>
      <c r="P911">
        <v>0</v>
      </c>
      <c r="Q911">
        <f t="shared" si="367"/>
        <v>1</v>
      </c>
      <c r="R911">
        <v>265</v>
      </c>
      <c r="S911">
        <v>265</v>
      </c>
      <c r="T911" t="s">
        <v>772</v>
      </c>
    </row>
    <row r="912" spans="1:20" x14ac:dyDescent="0.35">
      <c r="A912" t="s">
        <v>779</v>
      </c>
      <c r="B912" t="s">
        <v>25</v>
      </c>
      <c r="C912" t="s">
        <v>62</v>
      </c>
      <c r="D912" t="s">
        <v>606</v>
      </c>
      <c r="E912" t="s">
        <v>610</v>
      </c>
      <c r="F912" t="s">
        <v>611</v>
      </c>
      <c r="G912" t="str">
        <f t="shared" ref="G912:G913" si="369">E912&amp;"_"&amp;F912</f>
        <v>Scarus_bicolor</v>
      </c>
      <c r="H912" t="s">
        <v>612</v>
      </c>
      <c r="I912" t="str">
        <f t="shared" si="348"/>
        <v>Cnidaria</v>
      </c>
      <c r="J912" t="s">
        <v>177</v>
      </c>
      <c r="K912" t="s">
        <v>435</v>
      </c>
      <c r="L912">
        <v>100</v>
      </c>
      <c r="M912">
        <f t="shared" si="349"/>
        <v>1</v>
      </c>
      <c r="O912">
        <v>1</v>
      </c>
      <c r="P912">
        <v>0</v>
      </c>
      <c r="Q912">
        <f t="shared" si="367"/>
        <v>1</v>
      </c>
      <c r="R912">
        <v>265</v>
      </c>
      <c r="S912">
        <v>265</v>
      </c>
      <c r="T912" t="s">
        <v>772</v>
      </c>
    </row>
    <row r="913" spans="1:20" x14ac:dyDescent="0.35">
      <c r="A913" t="s">
        <v>779</v>
      </c>
      <c r="B913" t="s">
        <v>93</v>
      </c>
      <c r="C913" t="s">
        <v>62</v>
      </c>
      <c r="D913" t="s">
        <v>606</v>
      </c>
      <c r="E913" t="s">
        <v>610</v>
      </c>
      <c r="F913" t="s">
        <v>501</v>
      </c>
      <c r="G913" t="str">
        <f t="shared" si="369"/>
        <v>Scarus_sordidus</v>
      </c>
      <c r="H913" t="s">
        <v>613</v>
      </c>
      <c r="I913" t="str">
        <f t="shared" si="348"/>
        <v>Cnidaria</v>
      </c>
      <c r="J913" t="s">
        <v>177</v>
      </c>
      <c r="K913" t="s">
        <v>437</v>
      </c>
      <c r="L913">
        <v>83</v>
      </c>
      <c r="M913">
        <f t="shared" si="349"/>
        <v>0.83</v>
      </c>
      <c r="O913">
        <v>18</v>
      </c>
      <c r="P913">
        <v>0</v>
      </c>
      <c r="Q913">
        <f t="shared" si="367"/>
        <v>18</v>
      </c>
      <c r="R913">
        <v>61</v>
      </c>
      <c r="S913">
        <v>111</v>
      </c>
      <c r="T913" t="s">
        <v>772</v>
      </c>
    </row>
    <row r="914" spans="1:20" x14ac:dyDescent="0.35">
      <c r="A914" t="s">
        <v>779</v>
      </c>
      <c r="B914" t="s">
        <v>93</v>
      </c>
      <c r="C914" t="s">
        <v>62</v>
      </c>
      <c r="D914" t="s">
        <v>606</v>
      </c>
      <c r="E914" t="s">
        <v>610</v>
      </c>
      <c r="F914" t="s">
        <v>501</v>
      </c>
      <c r="G914" t="str">
        <f t="shared" ref="G914:G915" si="370">E914&amp;"_"&amp;F914</f>
        <v>Scarus_sordidus</v>
      </c>
      <c r="H914" t="s">
        <v>613</v>
      </c>
      <c r="I914" t="str">
        <f t="shared" si="348"/>
        <v>Prim_prod</v>
      </c>
      <c r="J914" t="s">
        <v>164</v>
      </c>
      <c r="K914" t="s">
        <v>442</v>
      </c>
      <c r="L914">
        <v>27</v>
      </c>
      <c r="M914">
        <f t="shared" si="349"/>
        <v>0.27</v>
      </c>
      <c r="O914">
        <v>18</v>
      </c>
      <c r="P914">
        <v>0</v>
      </c>
      <c r="Q914">
        <f t="shared" si="367"/>
        <v>18</v>
      </c>
      <c r="R914">
        <v>61</v>
      </c>
      <c r="S914">
        <v>111</v>
      </c>
      <c r="T914" t="s">
        <v>772</v>
      </c>
    </row>
    <row r="915" spans="1:20" x14ac:dyDescent="0.35">
      <c r="A915" t="s">
        <v>779</v>
      </c>
      <c r="B915" t="s">
        <v>121</v>
      </c>
      <c r="C915" t="s">
        <v>62</v>
      </c>
      <c r="D915" t="s">
        <v>606</v>
      </c>
      <c r="E915" t="s">
        <v>610</v>
      </c>
      <c r="F915" t="s">
        <v>4</v>
      </c>
      <c r="G915" t="str">
        <f t="shared" si="370"/>
        <v>Scarus_sp</v>
      </c>
      <c r="H915" t="str">
        <f>G915</f>
        <v>Scarus_sp</v>
      </c>
      <c r="I915" t="str">
        <f t="shared" si="348"/>
        <v>Cnidaria</v>
      </c>
      <c r="J915" t="s">
        <v>177</v>
      </c>
      <c r="K915" t="s">
        <v>437</v>
      </c>
      <c r="L915">
        <v>65</v>
      </c>
      <c r="M915">
        <f t="shared" si="349"/>
        <v>0.65</v>
      </c>
      <c r="O915">
        <v>17</v>
      </c>
      <c r="P915">
        <v>0</v>
      </c>
      <c r="Q915">
        <f t="shared" si="367"/>
        <v>17</v>
      </c>
      <c r="R915">
        <v>43</v>
      </c>
      <c r="S915">
        <v>325</v>
      </c>
      <c r="T915" t="s">
        <v>772</v>
      </c>
    </row>
    <row r="916" spans="1:20" x14ac:dyDescent="0.35">
      <c r="A916" t="s">
        <v>779</v>
      </c>
      <c r="B916" t="s">
        <v>121</v>
      </c>
      <c r="C916" t="s">
        <v>62</v>
      </c>
      <c r="D916" t="s">
        <v>606</v>
      </c>
      <c r="E916" t="s">
        <v>610</v>
      </c>
      <c r="F916" t="s">
        <v>4</v>
      </c>
      <c r="G916" t="str">
        <f t="shared" ref="G916:G917" si="371">E916&amp;"_"&amp;F916</f>
        <v>Scarus_sp</v>
      </c>
      <c r="H916" t="str">
        <f>G916</f>
        <v>Scarus_sp</v>
      </c>
      <c r="I916" t="str">
        <f t="shared" si="348"/>
        <v>Prim_prod</v>
      </c>
      <c r="J916" t="s">
        <v>164</v>
      </c>
      <c r="K916" t="s">
        <v>442</v>
      </c>
      <c r="L916">
        <v>47</v>
      </c>
      <c r="M916">
        <f t="shared" ref="M916:M979" si="372">L916/100</f>
        <v>0.47</v>
      </c>
      <c r="O916">
        <v>17</v>
      </c>
      <c r="P916">
        <v>0</v>
      </c>
      <c r="Q916">
        <f t="shared" si="367"/>
        <v>17</v>
      </c>
      <c r="R916">
        <v>43</v>
      </c>
      <c r="S916">
        <v>325</v>
      </c>
      <c r="T916" t="s">
        <v>772</v>
      </c>
    </row>
    <row r="917" spans="1:20" x14ac:dyDescent="0.35">
      <c r="A917" t="s">
        <v>779</v>
      </c>
      <c r="B917" t="s">
        <v>53</v>
      </c>
      <c r="C917" t="s">
        <v>62</v>
      </c>
      <c r="D917" t="s">
        <v>100</v>
      </c>
      <c r="E917" t="s">
        <v>614</v>
      </c>
      <c r="F917" t="s">
        <v>615</v>
      </c>
      <c r="G917" t="str">
        <f t="shared" si="371"/>
        <v>Gnatholepis_anjerensis</v>
      </c>
      <c r="H917" t="str">
        <f>G917</f>
        <v>Gnatholepis_anjerensis</v>
      </c>
      <c r="I917" t="str">
        <f t="shared" si="348"/>
        <v>Crustacea</v>
      </c>
      <c r="J917" t="s">
        <v>42</v>
      </c>
      <c r="K917" t="s">
        <v>42</v>
      </c>
      <c r="L917">
        <v>100</v>
      </c>
      <c r="M917">
        <f t="shared" si="372"/>
        <v>1</v>
      </c>
      <c r="O917">
        <v>5</v>
      </c>
      <c r="P917">
        <v>0</v>
      </c>
      <c r="Q917">
        <f t="shared" si="367"/>
        <v>5</v>
      </c>
      <c r="R917">
        <v>32</v>
      </c>
      <c r="S917">
        <v>40</v>
      </c>
      <c r="T917" t="s">
        <v>772</v>
      </c>
    </row>
    <row r="918" spans="1:20" x14ac:dyDescent="0.35">
      <c r="A918" t="s">
        <v>779</v>
      </c>
      <c r="B918" t="s">
        <v>53</v>
      </c>
      <c r="C918" t="s">
        <v>62</v>
      </c>
      <c r="D918" t="s">
        <v>100</v>
      </c>
      <c r="E918" t="s">
        <v>614</v>
      </c>
      <c r="F918" t="s">
        <v>615</v>
      </c>
      <c r="G918" t="str">
        <f t="shared" ref="G918:G924" si="373">E918&amp;"_"&amp;F918</f>
        <v>Gnatholepis_anjerensis</v>
      </c>
      <c r="H918" t="str">
        <f t="shared" ref="H918:H923" si="374">G918</f>
        <v>Gnatholepis_anjerensis</v>
      </c>
      <c r="I918" t="str">
        <f t="shared" si="348"/>
        <v>Crustacea</v>
      </c>
      <c r="J918" t="s">
        <v>42</v>
      </c>
      <c r="K918" t="s">
        <v>398</v>
      </c>
      <c r="L918">
        <v>20</v>
      </c>
      <c r="M918">
        <f t="shared" si="372"/>
        <v>0.2</v>
      </c>
      <c r="O918">
        <v>5</v>
      </c>
      <c r="P918">
        <v>0</v>
      </c>
      <c r="Q918">
        <f t="shared" ref="Q918:Q924" si="375">O918-P918</f>
        <v>5</v>
      </c>
      <c r="R918">
        <v>32</v>
      </c>
      <c r="S918">
        <v>40</v>
      </c>
      <c r="T918" t="s">
        <v>772</v>
      </c>
    </row>
    <row r="919" spans="1:20" x14ac:dyDescent="0.35">
      <c r="A919" t="s">
        <v>779</v>
      </c>
      <c r="B919" t="s">
        <v>53</v>
      </c>
      <c r="C919" t="s">
        <v>62</v>
      </c>
      <c r="D919" t="s">
        <v>100</v>
      </c>
      <c r="E919" t="s">
        <v>614</v>
      </c>
      <c r="F919" t="s">
        <v>615</v>
      </c>
      <c r="G919" t="str">
        <f t="shared" si="373"/>
        <v>Gnatholepis_anjerensis</v>
      </c>
      <c r="H919" t="str">
        <f t="shared" si="374"/>
        <v>Gnatholepis_anjerensis</v>
      </c>
      <c r="I919" t="str">
        <f t="shared" si="348"/>
        <v>Crustacea</v>
      </c>
      <c r="J919" t="s">
        <v>47</v>
      </c>
      <c r="K919" t="s">
        <v>47</v>
      </c>
      <c r="L919">
        <v>20</v>
      </c>
      <c r="M919">
        <f t="shared" si="372"/>
        <v>0.2</v>
      </c>
      <c r="O919">
        <v>5</v>
      </c>
      <c r="P919">
        <v>0</v>
      </c>
      <c r="Q919">
        <f t="shared" si="375"/>
        <v>5</v>
      </c>
      <c r="R919">
        <v>32</v>
      </c>
      <c r="S919">
        <v>40</v>
      </c>
      <c r="T919" t="s">
        <v>772</v>
      </c>
    </row>
    <row r="920" spans="1:20" x14ac:dyDescent="0.35">
      <c r="A920" t="s">
        <v>779</v>
      </c>
      <c r="B920" t="s">
        <v>53</v>
      </c>
      <c r="C920" t="s">
        <v>62</v>
      </c>
      <c r="D920" t="s">
        <v>100</v>
      </c>
      <c r="E920" t="s">
        <v>614</v>
      </c>
      <c r="F920" t="s">
        <v>615</v>
      </c>
      <c r="G920" t="str">
        <f t="shared" si="373"/>
        <v>Gnatholepis_anjerensis</v>
      </c>
      <c r="H920" t="str">
        <f t="shared" si="374"/>
        <v>Gnatholepis_anjerensis</v>
      </c>
      <c r="I920" t="str">
        <f t="shared" si="348"/>
        <v>Crustacea</v>
      </c>
      <c r="J920" t="s">
        <v>41</v>
      </c>
      <c r="K920" t="s">
        <v>59</v>
      </c>
      <c r="L920">
        <v>20</v>
      </c>
      <c r="M920">
        <f t="shared" si="372"/>
        <v>0.2</v>
      </c>
      <c r="O920">
        <v>5</v>
      </c>
      <c r="P920">
        <v>0</v>
      </c>
      <c r="Q920">
        <f t="shared" si="375"/>
        <v>5</v>
      </c>
      <c r="R920">
        <v>32</v>
      </c>
      <c r="S920">
        <v>40</v>
      </c>
      <c r="T920" t="s">
        <v>772</v>
      </c>
    </row>
    <row r="921" spans="1:20" x14ac:dyDescent="0.35">
      <c r="A921" t="s">
        <v>779</v>
      </c>
      <c r="B921" t="s">
        <v>53</v>
      </c>
      <c r="C921" t="s">
        <v>62</v>
      </c>
      <c r="D921" t="s">
        <v>100</v>
      </c>
      <c r="E921" t="s">
        <v>614</v>
      </c>
      <c r="F921" t="s">
        <v>615</v>
      </c>
      <c r="G921" t="str">
        <f t="shared" si="373"/>
        <v>Gnatholepis_anjerensis</v>
      </c>
      <c r="H921" t="str">
        <f t="shared" si="374"/>
        <v>Gnatholepis_anjerensis</v>
      </c>
      <c r="I921" t="str">
        <f t="shared" si="348"/>
        <v>Other</v>
      </c>
      <c r="J921" t="s">
        <v>224</v>
      </c>
      <c r="K921" t="s">
        <v>506</v>
      </c>
      <c r="L921">
        <v>60</v>
      </c>
      <c r="M921">
        <f t="shared" si="372"/>
        <v>0.6</v>
      </c>
      <c r="O921">
        <v>5</v>
      </c>
      <c r="P921">
        <v>0</v>
      </c>
      <c r="Q921">
        <f t="shared" si="375"/>
        <v>5</v>
      </c>
      <c r="R921">
        <v>32</v>
      </c>
      <c r="S921">
        <v>40</v>
      </c>
      <c r="T921" t="s">
        <v>772</v>
      </c>
    </row>
    <row r="922" spans="1:20" x14ac:dyDescent="0.35">
      <c r="A922" t="s">
        <v>779</v>
      </c>
      <c r="B922" t="s">
        <v>53</v>
      </c>
      <c r="C922" t="s">
        <v>62</v>
      </c>
      <c r="D922" t="s">
        <v>100</v>
      </c>
      <c r="E922" t="s">
        <v>614</v>
      </c>
      <c r="F922" t="s">
        <v>615</v>
      </c>
      <c r="G922" t="str">
        <f t="shared" si="373"/>
        <v>Gnatholepis_anjerensis</v>
      </c>
      <c r="H922" t="str">
        <f t="shared" si="374"/>
        <v>Gnatholepis_anjerensis</v>
      </c>
      <c r="I922" t="str">
        <f t="shared" si="348"/>
        <v>Prim_prod</v>
      </c>
      <c r="J922" t="s">
        <v>164</v>
      </c>
      <c r="K922" t="s">
        <v>470</v>
      </c>
      <c r="L922">
        <v>40</v>
      </c>
      <c r="M922">
        <f t="shared" si="372"/>
        <v>0.4</v>
      </c>
      <c r="O922">
        <v>5</v>
      </c>
      <c r="P922">
        <v>0</v>
      </c>
      <c r="Q922">
        <f t="shared" si="375"/>
        <v>5</v>
      </c>
      <c r="R922">
        <v>32</v>
      </c>
      <c r="S922">
        <v>40</v>
      </c>
      <c r="T922" t="s">
        <v>772</v>
      </c>
    </row>
    <row r="923" spans="1:20" x14ac:dyDescent="0.35">
      <c r="A923" t="s">
        <v>779</v>
      </c>
      <c r="B923" t="s">
        <v>53</v>
      </c>
      <c r="C923" t="s">
        <v>62</v>
      </c>
      <c r="D923" t="s">
        <v>100</v>
      </c>
      <c r="E923" t="s">
        <v>614</v>
      </c>
      <c r="F923" t="s">
        <v>615</v>
      </c>
      <c r="G923" t="str">
        <f t="shared" si="373"/>
        <v>Gnatholepis_anjerensis</v>
      </c>
      <c r="H923" t="str">
        <f t="shared" si="374"/>
        <v>Gnatholepis_anjerensis</v>
      </c>
      <c r="I923" t="str">
        <f t="shared" si="348"/>
        <v>Mollusca</v>
      </c>
      <c r="J923" t="s">
        <v>147</v>
      </c>
      <c r="K923" t="s">
        <v>147</v>
      </c>
      <c r="L923">
        <v>20</v>
      </c>
      <c r="M923">
        <f t="shared" si="372"/>
        <v>0.2</v>
      </c>
      <c r="O923">
        <v>5</v>
      </c>
      <c r="P923">
        <v>0</v>
      </c>
      <c r="Q923">
        <f t="shared" si="375"/>
        <v>5</v>
      </c>
      <c r="R923">
        <v>32</v>
      </c>
      <c r="S923">
        <v>40</v>
      </c>
      <c r="T923" t="s">
        <v>772</v>
      </c>
    </row>
    <row r="924" spans="1:20" x14ac:dyDescent="0.35">
      <c r="A924" t="s">
        <v>779</v>
      </c>
      <c r="B924" t="s">
        <v>53</v>
      </c>
      <c r="C924" t="s">
        <v>62</v>
      </c>
      <c r="D924" t="s">
        <v>100</v>
      </c>
      <c r="E924" t="s">
        <v>616</v>
      </c>
      <c r="F924" t="s">
        <v>617</v>
      </c>
      <c r="G924" t="str">
        <f t="shared" si="373"/>
        <v>Gobius_ornatus</v>
      </c>
      <c r="H924" t="s">
        <v>618</v>
      </c>
      <c r="I924" t="str">
        <f t="shared" si="348"/>
        <v>Crustacea</v>
      </c>
      <c r="J924" t="s">
        <v>42</v>
      </c>
      <c r="K924" t="s">
        <v>42</v>
      </c>
      <c r="L924">
        <v>84</v>
      </c>
      <c r="M924">
        <f t="shared" si="372"/>
        <v>0.84</v>
      </c>
      <c r="O924">
        <v>13</v>
      </c>
      <c r="P924">
        <v>0</v>
      </c>
      <c r="Q924">
        <f t="shared" si="375"/>
        <v>13</v>
      </c>
      <c r="R924">
        <v>31</v>
      </c>
      <c r="S924">
        <v>65</v>
      </c>
      <c r="T924" t="s">
        <v>772</v>
      </c>
    </row>
    <row r="925" spans="1:20" x14ac:dyDescent="0.35">
      <c r="A925" t="s">
        <v>779</v>
      </c>
      <c r="B925" t="s">
        <v>53</v>
      </c>
      <c r="C925" t="s">
        <v>62</v>
      </c>
      <c r="D925" t="s">
        <v>100</v>
      </c>
      <c r="E925" t="s">
        <v>616</v>
      </c>
      <c r="F925" t="s">
        <v>617</v>
      </c>
      <c r="G925" t="str">
        <f t="shared" ref="G925:G934" si="376">E925&amp;"_"&amp;F925</f>
        <v>Gobius_ornatus</v>
      </c>
      <c r="H925" t="s">
        <v>618</v>
      </c>
      <c r="I925" t="str">
        <f t="shared" si="348"/>
        <v>Crustacea</v>
      </c>
      <c r="J925" t="s">
        <v>42</v>
      </c>
      <c r="K925" t="s">
        <v>398</v>
      </c>
      <c r="L925">
        <v>7</v>
      </c>
      <c r="M925">
        <f t="shared" si="372"/>
        <v>7.0000000000000007E-2</v>
      </c>
      <c r="O925">
        <v>13</v>
      </c>
      <c r="P925">
        <v>0</v>
      </c>
      <c r="Q925">
        <f t="shared" ref="Q925:Q934" si="377">O925-P925</f>
        <v>13</v>
      </c>
      <c r="R925">
        <v>31</v>
      </c>
      <c r="S925">
        <v>65</v>
      </c>
      <c r="T925" t="s">
        <v>772</v>
      </c>
    </row>
    <row r="926" spans="1:20" x14ac:dyDescent="0.35">
      <c r="A926" t="s">
        <v>779</v>
      </c>
      <c r="B926" t="s">
        <v>53</v>
      </c>
      <c r="C926" t="s">
        <v>62</v>
      </c>
      <c r="D926" t="s">
        <v>100</v>
      </c>
      <c r="E926" t="s">
        <v>616</v>
      </c>
      <c r="F926" t="s">
        <v>617</v>
      </c>
      <c r="G926" t="str">
        <f t="shared" si="376"/>
        <v>Gobius_ornatus</v>
      </c>
      <c r="H926" t="s">
        <v>618</v>
      </c>
      <c r="I926" t="str">
        <f t="shared" si="348"/>
        <v>Crustacea</v>
      </c>
      <c r="J926" t="s">
        <v>193</v>
      </c>
      <c r="K926" t="s">
        <v>193</v>
      </c>
      <c r="L926">
        <v>69</v>
      </c>
      <c r="M926">
        <f t="shared" si="372"/>
        <v>0.69</v>
      </c>
      <c r="O926">
        <v>13</v>
      </c>
      <c r="P926">
        <v>0</v>
      </c>
      <c r="Q926">
        <f t="shared" si="377"/>
        <v>13</v>
      </c>
      <c r="R926">
        <v>31</v>
      </c>
      <c r="S926">
        <v>65</v>
      </c>
      <c r="T926" t="s">
        <v>772</v>
      </c>
    </row>
    <row r="927" spans="1:20" x14ac:dyDescent="0.35">
      <c r="A927" t="s">
        <v>779</v>
      </c>
      <c r="B927" t="s">
        <v>53</v>
      </c>
      <c r="C927" t="s">
        <v>62</v>
      </c>
      <c r="D927" t="s">
        <v>100</v>
      </c>
      <c r="E927" t="s">
        <v>616</v>
      </c>
      <c r="F927" t="s">
        <v>617</v>
      </c>
      <c r="G927" t="str">
        <f t="shared" si="376"/>
        <v>Gobius_ornatus</v>
      </c>
      <c r="H927" t="s">
        <v>618</v>
      </c>
      <c r="I927" t="str">
        <f t="shared" si="348"/>
        <v>Crustacea</v>
      </c>
      <c r="J927" t="s">
        <v>47</v>
      </c>
      <c r="K927" t="s">
        <v>47</v>
      </c>
      <c r="L927">
        <v>53</v>
      </c>
      <c r="M927">
        <f t="shared" si="372"/>
        <v>0.53</v>
      </c>
      <c r="O927">
        <v>13</v>
      </c>
      <c r="P927">
        <v>0</v>
      </c>
      <c r="Q927">
        <f t="shared" si="377"/>
        <v>13</v>
      </c>
      <c r="R927">
        <v>31</v>
      </c>
      <c r="S927">
        <v>65</v>
      </c>
      <c r="T927" t="s">
        <v>772</v>
      </c>
    </row>
    <row r="928" spans="1:20" x14ac:dyDescent="0.35">
      <c r="A928" t="s">
        <v>779</v>
      </c>
      <c r="B928" t="s">
        <v>53</v>
      </c>
      <c r="C928" t="s">
        <v>62</v>
      </c>
      <c r="D928" t="s">
        <v>100</v>
      </c>
      <c r="E928" t="s">
        <v>616</v>
      </c>
      <c r="F928" t="s">
        <v>617</v>
      </c>
      <c r="G928" t="str">
        <f t="shared" si="376"/>
        <v>Gobius_ornatus</v>
      </c>
      <c r="H928" t="s">
        <v>618</v>
      </c>
      <c r="I928" t="str">
        <f t="shared" si="348"/>
        <v>Crustacea</v>
      </c>
      <c r="J928" t="s">
        <v>155</v>
      </c>
      <c r="K928" t="s">
        <v>155</v>
      </c>
      <c r="L928">
        <v>7</v>
      </c>
      <c r="M928">
        <f t="shared" si="372"/>
        <v>7.0000000000000007E-2</v>
      </c>
      <c r="O928">
        <v>13</v>
      </c>
      <c r="P928">
        <v>0</v>
      </c>
      <c r="Q928">
        <f t="shared" si="377"/>
        <v>13</v>
      </c>
      <c r="R928">
        <v>31</v>
      </c>
      <c r="S928">
        <v>65</v>
      </c>
      <c r="T928" t="s">
        <v>772</v>
      </c>
    </row>
    <row r="929" spans="1:20" x14ac:dyDescent="0.35">
      <c r="A929" t="s">
        <v>779</v>
      </c>
      <c r="B929" t="s">
        <v>53</v>
      </c>
      <c r="C929" t="s">
        <v>62</v>
      </c>
      <c r="D929" t="s">
        <v>100</v>
      </c>
      <c r="E929" t="s">
        <v>616</v>
      </c>
      <c r="F929" t="s">
        <v>617</v>
      </c>
      <c r="G929" t="str">
        <f t="shared" si="376"/>
        <v>Gobius_ornatus</v>
      </c>
      <c r="H929" t="s">
        <v>618</v>
      </c>
      <c r="I929" t="str">
        <f t="shared" si="348"/>
        <v>Annelida</v>
      </c>
      <c r="J929" t="s">
        <v>49</v>
      </c>
      <c r="K929" t="s">
        <v>49</v>
      </c>
      <c r="L929">
        <v>46</v>
      </c>
      <c r="M929">
        <f t="shared" si="372"/>
        <v>0.46</v>
      </c>
      <c r="O929">
        <v>13</v>
      </c>
      <c r="P929">
        <v>0</v>
      </c>
      <c r="Q929">
        <f t="shared" si="377"/>
        <v>13</v>
      </c>
      <c r="R929">
        <v>31</v>
      </c>
      <c r="S929">
        <v>65</v>
      </c>
      <c r="T929" t="s">
        <v>772</v>
      </c>
    </row>
    <row r="930" spans="1:20" x14ac:dyDescent="0.35">
      <c r="A930" t="s">
        <v>779</v>
      </c>
      <c r="B930" t="s">
        <v>53</v>
      </c>
      <c r="C930" t="s">
        <v>62</v>
      </c>
      <c r="D930" t="s">
        <v>100</v>
      </c>
      <c r="E930" t="s">
        <v>616</v>
      </c>
      <c r="F930" t="s">
        <v>617</v>
      </c>
      <c r="G930" t="str">
        <f t="shared" si="376"/>
        <v>Gobius_ornatus</v>
      </c>
      <c r="H930" t="s">
        <v>618</v>
      </c>
      <c r="I930" t="str">
        <f t="shared" si="348"/>
        <v>Protozoa</v>
      </c>
      <c r="J930" t="s">
        <v>61</v>
      </c>
      <c r="K930" t="s">
        <v>61</v>
      </c>
      <c r="L930">
        <v>23</v>
      </c>
      <c r="M930">
        <f t="shared" si="372"/>
        <v>0.23</v>
      </c>
      <c r="O930">
        <v>13</v>
      </c>
      <c r="P930">
        <v>0</v>
      </c>
      <c r="Q930">
        <f t="shared" si="377"/>
        <v>13</v>
      </c>
      <c r="R930">
        <v>31</v>
      </c>
      <c r="S930">
        <v>65</v>
      </c>
      <c r="T930" t="s">
        <v>772</v>
      </c>
    </row>
    <row r="931" spans="1:20" x14ac:dyDescent="0.35">
      <c r="A931" t="s">
        <v>779</v>
      </c>
      <c r="B931" t="s">
        <v>53</v>
      </c>
      <c r="C931" t="s">
        <v>62</v>
      </c>
      <c r="D931" t="s">
        <v>100</v>
      </c>
      <c r="E931" t="s">
        <v>616</v>
      </c>
      <c r="F931" t="s">
        <v>617</v>
      </c>
      <c r="G931" t="str">
        <f t="shared" si="376"/>
        <v>Gobius_ornatus</v>
      </c>
      <c r="H931" t="s">
        <v>618</v>
      </c>
      <c r="I931" t="str">
        <f t="shared" si="348"/>
        <v>Mollusca</v>
      </c>
      <c r="J931" t="s">
        <v>147</v>
      </c>
      <c r="K931" t="s">
        <v>189</v>
      </c>
      <c r="L931">
        <v>15</v>
      </c>
      <c r="M931">
        <f t="shared" si="372"/>
        <v>0.15</v>
      </c>
      <c r="O931">
        <v>13</v>
      </c>
      <c r="P931">
        <v>0</v>
      </c>
      <c r="Q931">
        <f t="shared" si="377"/>
        <v>13</v>
      </c>
      <c r="R931">
        <v>31</v>
      </c>
      <c r="S931">
        <v>65</v>
      </c>
      <c r="T931" t="s">
        <v>772</v>
      </c>
    </row>
    <row r="932" spans="1:20" x14ac:dyDescent="0.35">
      <c r="A932" t="s">
        <v>779</v>
      </c>
      <c r="B932" t="s">
        <v>53</v>
      </c>
      <c r="C932" t="s">
        <v>62</v>
      </c>
      <c r="D932" t="s">
        <v>100</v>
      </c>
      <c r="E932" t="s">
        <v>616</v>
      </c>
      <c r="F932" t="s">
        <v>617</v>
      </c>
      <c r="G932" t="str">
        <f t="shared" si="376"/>
        <v>Gobius_ornatus</v>
      </c>
      <c r="H932" t="s">
        <v>618</v>
      </c>
      <c r="I932" t="str">
        <f t="shared" si="348"/>
        <v>Prim_prod</v>
      </c>
      <c r="J932" t="s">
        <v>164</v>
      </c>
      <c r="K932" t="s">
        <v>470</v>
      </c>
      <c r="L932">
        <v>7</v>
      </c>
      <c r="M932">
        <f t="shared" si="372"/>
        <v>7.0000000000000007E-2</v>
      </c>
      <c r="O932">
        <v>13</v>
      </c>
      <c r="P932">
        <v>0</v>
      </c>
      <c r="Q932">
        <f t="shared" si="377"/>
        <v>13</v>
      </c>
      <c r="R932">
        <v>31</v>
      </c>
      <c r="S932">
        <v>65</v>
      </c>
      <c r="T932" t="s">
        <v>772</v>
      </c>
    </row>
    <row r="933" spans="1:20" x14ac:dyDescent="0.35">
      <c r="A933" t="s">
        <v>779</v>
      </c>
      <c r="B933" t="s">
        <v>53</v>
      </c>
      <c r="C933" t="s">
        <v>62</v>
      </c>
      <c r="D933" t="s">
        <v>100</v>
      </c>
      <c r="E933" t="s">
        <v>616</v>
      </c>
      <c r="F933" t="s">
        <v>617</v>
      </c>
      <c r="G933" t="str">
        <f t="shared" si="376"/>
        <v>Gobius_ornatus</v>
      </c>
      <c r="H933" t="s">
        <v>618</v>
      </c>
      <c r="I933" t="str">
        <f t="shared" si="348"/>
        <v>Other</v>
      </c>
      <c r="J933" t="s">
        <v>126</v>
      </c>
      <c r="K933" t="s">
        <v>126</v>
      </c>
      <c r="L933">
        <v>61</v>
      </c>
      <c r="M933">
        <f t="shared" si="372"/>
        <v>0.61</v>
      </c>
      <c r="O933">
        <v>13</v>
      </c>
      <c r="P933">
        <v>0</v>
      </c>
      <c r="Q933">
        <f t="shared" si="377"/>
        <v>13</v>
      </c>
      <c r="R933">
        <v>31</v>
      </c>
      <c r="S933">
        <v>65</v>
      </c>
      <c r="T933" t="s">
        <v>772</v>
      </c>
    </row>
    <row r="934" spans="1:20" x14ac:dyDescent="0.35">
      <c r="A934" t="s">
        <v>779</v>
      </c>
      <c r="B934" t="s">
        <v>53</v>
      </c>
      <c r="C934" t="s">
        <v>62</v>
      </c>
      <c r="D934" t="s">
        <v>100</v>
      </c>
      <c r="E934" t="s">
        <v>619</v>
      </c>
      <c r="F934" t="s">
        <v>620</v>
      </c>
      <c r="G934" t="str">
        <f t="shared" si="376"/>
        <v>Bathygobius_fuscus</v>
      </c>
      <c r="H934" t="str">
        <f>G934</f>
        <v>Bathygobius_fuscus</v>
      </c>
      <c r="I934" t="str">
        <f t="shared" si="348"/>
        <v>Crustacea</v>
      </c>
      <c r="J934" t="s">
        <v>50</v>
      </c>
      <c r="K934" t="s">
        <v>90</v>
      </c>
      <c r="L934">
        <v>30</v>
      </c>
      <c r="M934">
        <f t="shared" si="372"/>
        <v>0.3</v>
      </c>
      <c r="O934">
        <v>14</v>
      </c>
      <c r="P934">
        <v>1</v>
      </c>
      <c r="Q934">
        <f t="shared" si="377"/>
        <v>13</v>
      </c>
      <c r="R934">
        <v>32</v>
      </c>
      <c r="S934">
        <v>66</v>
      </c>
      <c r="T934" t="s">
        <v>772</v>
      </c>
    </row>
    <row r="935" spans="1:20" x14ac:dyDescent="0.35">
      <c r="A935" t="s">
        <v>779</v>
      </c>
      <c r="B935" t="s">
        <v>53</v>
      </c>
      <c r="C935" t="s">
        <v>62</v>
      </c>
      <c r="D935" t="s">
        <v>100</v>
      </c>
      <c r="E935" t="s">
        <v>619</v>
      </c>
      <c r="F935" t="s">
        <v>620</v>
      </c>
      <c r="G935" t="str">
        <f t="shared" ref="G935:G943" si="378">E935&amp;"_"&amp;F935</f>
        <v>Bathygobius_fuscus</v>
      </c>
      <c r="H935" t="str">
        <f t="shared" ref="H935:H941" si="379">G935</f>
        <v>Bathygobius_fuscus</v>
      </c>
      <c r="I935" t="str">
        <f t="shared" si="348"/>
        <v>Crustacea</v>
      </c>
      <c r="J935" t="s">
        <v>52</v>
      </c>
      <c r="K935" t="s">
        <v>58</v>
      </c>
      <c r="L935">
        <v>23</v>
      </c>
      <c r="M935">
        <f t="shared" si="372"/>
        <v>0.23</v>
      </c>
      <c r="O935">
        <v>14</v>
      </c>
      <c r="P935">
        <v>1</v>
      </c>
      <c r="Q935">
        <f t="shared" ref="Q935:Q943" si="380">O935-P935</f>
        <v>13</v>
      </c>
      <c r="R935">
        <v>32</v>
      </c>
      <c r="S935">
        <v>66</v>
      </c>
      <c r="T935" t="s">
        <v>772</v>
      </c>
    </row>
    <row r="936" spans="1:20" x14ac:dyDescent="0.35">
      <c r="A936" t="s">
        <v>779</v>
      </c>
      <c r="B936" t="s">
        <v>53</v>
      </c>
      <c r="C936" t="s">
        <v>62</v>
      </c>
      <c r="D936" t="s">
        <v>100</v>
      </c>
      <c r="E936" t="s">
        <v>619</v>
      </c>
      <c r="F936" t="s">
        <v>620</v>
      </c>
      <c r="G936" t="str">
        <f t="shared" si="378"/>
        <v>Bathygobius_fuscus</v>
      </c>
      <c r="H936" t="str">
        <f t="shared" si="379"/>
        <v>Bathygobius_fuscus</v>
      </c>
      <c r="I936" t="str">
        <f t="shared" si="348"/>
        <v>Annelida</v>
      </c>
      <c r="J936" t="s">
        <v>49</v>
      </c>
      <c r="K936" t="s">
        <v>49</v>
      </c>
      <c r="L936">
        <v>23</v>
      </c>
      <c r="M936">
        <f t="shared" si="372"/>
        <v>0.23</v>
      </c>
      <c r="O936">
        <v>14</v>
      </c>
      <c r="P936">
        <v>1</v>
      </c>
      <c r="Q936">
        <f t="shared" si="380"/>
        <v>13</v>
      </c>
      <c r="R936">
        <v>32</v>
      </c>
      <c r="S936">
        <v>66</v>
      </c>
      <c r="T936" t="s">
        <v>772</v>
      </c>
    </row>
    <row r="937" spans="1:20" x14ac:dyDescent="0.35">
      <c r="A937" t="s">
        <v>779</v>
      </c>
      <c r="B937" t="s">
        <v>53</v>
      </c>
      <c r="C937" t="s">
        <v>62</v>
      </c>
      <c r="D937" t="s">
        <v>100</v>
      </c>
      <c r="E937" t="s">
        <v>619</v>
      </c>
      <c r="F937" t="s">
        <v>620</v>
      </c>
      <c r="G937" t="str">
        <f t="shared" si="378"/>
        <v>Bathygobius_fuscus</v>
      </c>
      <c r="H937" t="str">
        <f t="shared" si="379"/>
        <v>Bathygobius_fuscus</v>
      </c>
      <c r="I937" t="str">
        <f t="shared" si="348"/>
        <v>Teleostei</v>
      </c>
      <c r="J937" t="s">
        <v>34</v>
      </c>
      <c r="K937" t="s">
        <v>71</v>
      </c>
      <c r="L937">
        <v>15</v>
      </c>
      <c r="M937">
        <f t="shared" si="372"/>
        <v>0.15</v>
      </c>
      <c r="O937">
        <v>14</v>
      </c>
      <c r="P937">
        <v>1</v>
      </c>
      <c r="Q937">
        <f t="shared" si="380"/>
        <v>13</v>
      </c>
      <c r="R937">
        <v>32</v>
      </c>
      <c r="S937">
        <v>66</v>
      </c>
      <c r="T937" t="s">
        <v>772</v>
      </c>
    </row>
    <row r="938" spans="1:20" x14ac:dyDescent="0.35">
      <c r="A938" t="s">
        <v>779</v>
      </c>
      <c r="B938" t="s">
        <v>53</v>
      </c>
      <c r="C938" t="s">
        <v>62</v>
      </c>
      <c r="D938" t="s">
        <v>100</v>
      </c>
      <c r="E938" t="s">
        <v>619</v>
      </c>
      <c r="F938" t="s">
        <v>620</v>
      </c>
      <c r="G938" t="str">
        <f t="shared" si="378"/>
        <v>Bathygobius_fuscus</v>
      </c>
      <c r="H938" t="str">
        <f t="shared" si="379"/>
        <v>Bathygobius_fuscus</v>
      </c>
      <c r="I938" t="str">
        <f t="shared" ref="I938:I1013" si="381">IF(J938="Acari","Chelicerata", IF(J938="Scyphozoa","Cnidaria", IF(J938="Anthozoa","Cnidaria",IF(COUNTIF(J938,"*Algae*"),"Prim_prod",IF(COUNTIF(J938,"Plant*"),"Prim_prod",IF(J938="Amphipoda","Crustacea",IF(J938="Tunicata","Tunicata",IF(J938="Appendicularia","Tunicata",IF(J938="Salpidae","Tunicata",IF(J938="Arachnida","Chelicerata",IF(COUNTIF(J938,"*Ascidia*"),"Tunicata",IF(COUNTIF(J938,"*Brachyura*"),"Crustacea",IF(J938="Bryozoa","Bryozoa",IF(J938="Protochonch","Mollusca",IF(J938="Hemichordata","Hemichordata",IF(COUNTIF(J938,"Cephalopoda*"),"Mollusca",IF(J938="Cirripedia","Crustacea",IF(J938="Copepoda","Crustacea",IF(J938="Crinoidea","Echinodermata",IF(COUNTIF(J938,"*Crustacea*"),"Crustacea",IF(J938="Cumacea","Crustacea",IF(J938="Echinoidea","Echinodermata",IF(COUNTIF(J938,"*Fish*"),"Teleostei",IF(J938="Foraminifera","Protozoa",IF(COUNTIF(J938,"*Gastro*"),"Mollusca",IF(J938="Tanaidacea","Crustacea",IF(J938="Holothuridae","Echinodermata",IF(J938="Hydrozoa","Cnidaria",IF(COUNTIF(J938,"*Insecta*"),"Insecta",IF(J938="Isopoda","Crustacea",IF(J938="Limestone_powder","Other",IF(J938="Mollusca","Mollusca",IF(J938="Nematoda","Nematoda",IF(COUNTIF(J938,"*OM*"),"Other",IF(J938="Ophiuridae","Echinodermata",IF(J938="Opisthobranchia","Mollusca",IF(J938="Ostracoda","Crustacea",IF(COUNTIF(J938,"*Pagur*"),"Crustacea",IF(COUNTIF(J938,"*Phanero*"),"Prim_prod",IF(COUNTIF(J938,"*Polych*"),"Annelida",IF(J938="Polyplacophora","Mollusca",IF(COUNTIF(J938,"*Porifera*"),"Porifera",IF(J938="Protochordata","Acraniata",IF(J938="Pycnogonida","Chelicerata",IF(COUNTIF(J938,"*Sand*"),"Other",IF(J938="Scaphopoda","Mollusca",IF(J938="Scleractinia","Cnidaria", IF(J938="Siphonophora","Cnidaria", IF(J938="Seagrass","Prim_prod",IF(COUNTIF(J938,"*Shrimp*"),"Crustacea",IF(COUNTIF(J938,"*Scyllaridae*"),"Crustacea",IF(J938="Siboglinidae","Annelida",IF(J938="Sipunculidae","Sipuncula",IF(COUNTIF(J938,"*Stomato*"),"Crustacea",IF(J938="Precarida","Crustacea",IF(J938="Zoantharia","Cnidaria",IF(J938="Echiura","Annelida",IF(J938="Priapulida","Cephalorynchia",IF(J938="Mysida","Crustacea",IF(J938="Nebaliacea","Crustacea",IF(J938="Ctenophora","Radiata",IF(J938="Cheloniidae","Reptilia",IF(J938="Eggs","Animalia",IF(COUNTIF(J938,"*Bival*"),"Mollusca","Other"))))))))))))))))))))))))))))))))))))))))))))))))))))))))))))))))</f>
        <v>Teleostei</v>
      </c>
      <c r="J938" t="s">
        <v>34</v>
      </c>
      <c r="K938" t="s">
        <v>106</v>
      </c>
      <c r="L938">
        <v>7</v>
      </c>
      <c r="M938">
        <f t="shared" si="372"/>
        <v>7.0000000000000007E-2</v>
      </c>
      <c r="O938">
        <v>14</v>
      </c>
      <c r="P938">
        <v>1</v>
      </c>
      <c r="Q938">
        <f t="shared" si="380"/>
        <v>13</v>
      </c>
      <c r="R938">
        <v>32</v>
      </c>
      <c r="S938">
        <v>66</v>
      </c>
      <c r="T938" t="s">
        <v>772</v>
      </c>
    </row>
    <row r="939" spans="1:20" x14ac:dyDescent="0.35">
      <c r="A939" t="s">
        <v>779</v>
      </c>
      <c r="B939" t="s">
        <v>53</v>
      </c>
      <c r="C939" t="s">
        <v>62</v>
      </c>
      <c r="D939" t="s">
        <v>100</v>
      </c>
      <c r="E939" t="s">
        <v>619</v>
      </c>
      <c r="F939" t="s">
        <v>620</v>
      </c>
      <c r="G939" t="str">
        <f t="shared" si="378"/>
        <v>Bathygobius_fuscus</v>
      </c>
      <c r="H939" t="str">
        <f t="shared" si="379"/>
        <v>Bathygobius_fuscus</v>
      </c>
      <c r="I939" t="str">
        <f t="shared" si="381"/>
        <v>Teleostei</v>
      </c>
      <c r="J939" t="s">
        <v>34</v>
      </c>
      <c r="K939" t="s">
        <v>100</v>
      </c>
      <c r="L939">
        <v>7</v>
      </c>
      <c r="M939">
        <f t="shared" si="372"/>
        <v>7.0000000000000007E-2</v>
      </c>
      <c r="O939">
        <v>14</v>
      </c>
      <c r="P939">
        <v>1</v>
      </c>
      <c r="Q939">
        <f t="shared" si="380"/>
        <v>13</v>
      </c>
      <c r="R939">
        <v>32</v>
      </c>
      <c r="S939">
        <v>66</v>
      </c>
      <c r="T939" t="s">
        <v>772</v>
      </c>
    </row>
    <row r="940" spans="1:20" x14ac:dyDescent="0.35">
      <c r="A940" t="s">
        <v>779</v>
      </c>
      <c r="B940" t="s">
        <v>53</v>
      </c>
      <c r="C940" t="s">
        <v>62</v>
      </c>
      <c r="D940" t="s">
        <v>100</v>
      </c>
      <c r="E940" t="s">
        <v>619</v>
      </c>
      <c r="F940" t="s">
        <v>620</v>
      </c>
      <c r="G940" t="str">
        <f t="shared" si="378"/>
        <v>Bathygobius_fuscus</v>
      </c>
      <c r="H940" t="str">
        <f t="shared" si="379"/>
        <v>Bathygobius_fuscus</v>
      </c>
      <c r="I940" t="s">
        <v>528</v>
      </c>
      <c r="J940" t="s">
        <v>527</v>
      </c>
      <c r="K940" t="s">
        <v>621</v>
      </c>
      <c r="L940">
        <v>15</v>
      </c>
      <c r="M940">
        <f t="shared" si="372"/>
        <v>0.15</v>
      </c>
      <c r="O940">
        <v>14</v>
      </c>
      <c r="P940">
        <v>1</v>
      </c>
      <c r="Q940">
        <f t="shared" si="380"/>
        <v>13</v>
      </c>
      <c r="R940">
        <v>32</v>
      </c>
      <c r="S940">
        <v>66</v>
      </c>
      <c r="T940" t="s">
        <v>772</v>
      </c>
    </row>
    <row r="941" spans="1:20" x14ac:dyDescent="0.35">
      <c r="A941" t="s">
        <v>779</v>
      </c>
      <c r="B941" t="s">
        <v>53</v>
      </c>
      <c r="C941" t="s">
        <v>62</v>
      </c>
      <c r="D941" t="s">
        <v>100</v>
      </c>
      <c r="E941" t="s">
        <v>619</v>
      </c>
      <c r="F941" t="s">
        <v>620</v>
      </c>
      <c r="G941" t="str">
        <f t="shared" si="378"/>
        <v>Bathygobius_fuscus</v>
      </c>
      <c r="H941" t="str">
        <f t="shared" si="379"/>
        <v>Bathygobius_fuscus</v>
      </c>
      <c r="I941" t="s">
        <v>528</v>
      </c>
      <c r="J941" t="s">
        <v>623</v>
      </c>
      <c r="K941" t="s">
        <v>622</v>
      </c>
      <c r="L941">
        <v>7</v>
      </c>
      <c r="M941">
        <f t="shared" si="372"/>
        <v>7.0000000000000007E-2</v>
      </c>
      <c r="O941">
        <v>14</v>
      </c>
      <c r="P941">
        <v>1</v>
      </c>
      <c r="Q941">
        <f t="shared" si="380"/>
        <v>13</v>
      </c>
      <c r="R941">
        <v>32</v>
      </c>
      <c r="S941">
        <v>66</v>
      </c>
      <c r="T941" t="s">
        <v>772</v>
      </c>
    </row>
    <row r="942" spans="1:20" x14ac:dyDescent="0.35">
      <c r="A942" t="s">
        <v>779</v>
      </c>
      <c r="B942" t="s">
        <v>53</v>
      </c>
      <c r="C942" t="s">
        <v>62</v>
      </c>
      <c r="D942" t="s">
        <v>100</v>
      </c>
      <c r="E942" t="s">
        <v>619</v>
      </c>
      <c r="F942" t="s">
        <v>620</v>
      </c>
      <c r="G942" t="str">
        <f t="shared" si="378"/>
        <v>Bathygobius_fuscus</v>
      </c>
      <c r="H942" t="str">
        <f>G942</f>
        <v>Bathygobius_fuscus</v>
      </c>
      <c r="I942" t="str">
        <f t="shared" si="381"/>
        <v>Prim_prod</v>
      </c>
      <c r="J942" t="s">
        <v>164</v>
      </c>
      <c r="K942" t="s">
        <v>470</v>
      </c>
      <c r="L942">
        <v>7</v>
      </c>
      <c r="M942">
        <f t="shared" si="372"/>
        <v>7.0000000000000007E-2</v>
      </c>
      <c r="O942">
        <v>14</v>
      </c>
      <c r="P942">
        <v>1</v>
      </c>
      <c r="Q942">
        <f t="shared" si="380"/>
        <v>13</v>
      </c>
      <c r="R942">
        <v>32</v>
      </c>
      <c r="S942">
        <v>66</v>
      </c>
      <c r="T942" t="s">
        <v>772</v>
      </c>
    </row>
    <row r="943" spans="1:20" x14ac:dyDescent="0.35">
      <c r="A943" t="s">
        <v>779</v>
      </c>
      <c r="B943" t="s">
        <v>53</v>
      </c>
      <c r="C943" t="s">
        <v>62</v>
      </c>
      <c r="D943" t="s">
        <v>100</v>
      </c>
      <c r="E943" t="s">
        <v>624</v>
      </c>
      <c r="F943" t="s">
        <v>625</v>
      </c>
      <c r="G943" t="str">
        <f t="shared" si="378"/>
        <v>Gobiodon_erythrospilus</v>
      </c>
      <c r="H943" t="str">
        <f>G943</f>
        <v>Gobiodon_erythrospilus</v>
      </c>
      <c r="I943" t="str">
        <f t="shared" si="381"/>
        <v>Teleostei</v>
      </c>
      <c r="J943" t="s">
        <v>34</v>
      </c>
      <c r="K943" t="s">
        <v>122</v>
      </c>
      <c r="L943">
        <v>50</v>
      </c>
      <c r="M943">
        <f t="shared" si="372"/>
        <v>0.5</v>
      </c>
      <c r="O943">
        <v>5</v>
      </c>
      <c r="P943">
        <v>1</v>
      </c>
      <c r="Q943">
        <f t="shared" si="380"/>
        <v>4</v>
      </c>
      <c r="R943">
        <v>28</v>
      </c>
      <c r="S943">
        <v>31</v>
      </c>
      <c r="T943" t="s">
        <v>772</v>
      </c>
    </row>
    <row r="944" spans="1:20" x14ac:dyDescent="0.35">
      <c r="A944" t="s">
        <v>779</v>
      </c>
      <c r="B944" t="s">
        <v>53</v>
      </c>
      <c r="C944" t="s">
        <v>62</v>
      </c>
      <c r="D944" t="s">
        <v>100</v>
      </c>
      <c r="E944" t="s">
        <v>624</v>
      </c>
      <c r="F944" t="s">
        <v>625</v>
      </c>
      <c r="G944" t="str">
        <f t="shared" ref="G944:G946" si="382">E944&amp;"_"&amp;F944</f>
        <v>Gobiodon_erythrospilus</v>
      </c>
      <c r="H944" t="str">
        <f t="shared" ref="H944:H952" si="383">G944</f>
        <v>Gobiodon_erythrospilus</v>
      </c>
      <c r="I944" t="str">
        <f t="shared" si="381"/>
        <v>Crustacea</v>
      </c>
      <c r="J944" t="s">
        <v>193</v>
      </c>
      <c r="K944" t="s">
        <v>193</v>
      </c>
      <c r="L944">
        <v>25</v>
      </c>
      <c r="M944">
        <f t="shared" si="372"/>
        <v>0.25</v>
      </c>
      <c r="O944">
        <v>5</v>
      </c>
      <c r="P944">
        <v>1</v>
      </c>
      <c r="Q944">
        <f t="shared" ref="Q944:Q946" si="384">O944-P944</f>
        <v>4</v>
      </c>
      <c r="R944">
        <v>28</v>
      </c>
      <c r="S944">
        <v>31</v>
      </c>
      <c r="T944" t="s">
        <v>772</v>
      </c>
    </row>
    <row r="945" spans="1:20" x14ac:dyDescent="0.35">
      <c r="A945" t="s">
        <v>779</v>
      </c>
      <c r="B945" t="s">
        <v>53</v>
      </c>
      <c r="C945" t="s">
        <v>62</v>
      </c>
      <c r="D945" t="s">
        <v>100</v>
      </c>
      <c r="E945" t="s">
        <v>624</v>
      </c>
      <c r="F945" t="s">
        <v>625</v>
      </c>
      <c r="G945" t="str">
        <f t="shared" si="382"/>
        <v>Gobiodon_erythrospilus</v>
      </c>
      <c r="H945" t="str">
        <f t="shared" si="383"/>
        <v>Gobiodon_erythrospilus</v>
      </c>
      <c r="I945" t="str">
        <f t="shared" si="381"/>
        <v>Annelida</v>
      </c>
      <c r="J945" t="s">
        <v>49</v>
      </c>
      <c r="K945" t="s">
        <v>49</v>
      </c>
      <c r="L945">
        <v>25</v>
      </c>
      <c r="M945">
        <f t="shared" si="372"/>
        <v>0.25</v>
      </c>
      <c r="O945">
        <v>5</v>
      </c>
      <c r="P945">
        <v>1</v>
      </c>
      <c r="Q945">
        <f t="shared" si="384"/>
        <v>4</v>
      </c>
      <c r="R945">
        <v>28</v>
      </c>
      <c r="S945">
        <v>31</v>
      </c>
      <c r="T945" t="s">
        <v>772</v>
      </c>
    </row>
    <row r="946" spans="1:20" x14ac:dyDescent="0.35">
      <c r="A946" t="s">
        <v>779</v>
      </c>
      <c r="B946" t="s">
        <v>53</v>
      </c>
      <c r="C946" t="s">
        <v>62</v>
      </c>
      <c r="D946" t="s">
        <v>100</v>
      </c>
      <c r="E946" t="s">
        <v>624</v>
      </c>
      <c r="F946" t="s">
        <v>626</v>
      </c>
      <c r="G946" t="str">
        <f t="shared" si="382"/>
        <v>Gobiodon_rivulatus</v>
      </c>
      <c r="H946" t="str">
        <f t="shared" si="383"/>
        <v>Gobiodon_rivulatus</v>
      </c>
      <c r="I946" t="str">
        <f t="shared" si="381"/>
        <v>Crustacea</v>
      </c>
      <c r="J946" t="s">
        <v>42</v>
      </c>
      <c r="K946" t="s">
        <v>42</v>
      </c>
      <c r="L946">
        <v>50</v>
      </c>
      <c r="M946">
        <f t="shared" si="372"/>
        <v>0.5</v>
      </c>
      <c r="O946">
        <v>11</v>
      </c>
      <c r="P946">
        <v>3</v>
      </c>
      <c r="Q946">
        <f t="shared" si="384"/>
        <v>8</v>
      </c>
      <c r="R946">
        <v>21</v>
      </c>
      <c r="S946">
        <v>33</v>
      </c>
      <c r="T946" t="s">
        <v>772</v>
      </c>
    </row>
    <row r="947" spans="1:20" x14ac:dyDescent="0.35">
      <c r="A947" t="s">
        <v>779</v>
      </c>
      <c r="B947" t="s">
        <v>53</v>
      </c>
      <c r="C947" t="s">
        <v>62</v>
      </c>
      <c r="D947" t="s">
        <v>100</v>
      </c>
      <c r="E947" t="s">
        <v>624</v>
      </c>
      <c r="F947" t="s">
        <v>626</v>
      </c>
      <c r="G947" t="str">
        <f t="shared" ref="G947:G951" si="385">E947&amp;"_"&amp;F947</f>
        <v>Gobiodon_rivulatus</v>
      </c>
      <c r="H947" t="str">
        <f t="shared" si="383"/>
        <v>Gobiodon_rivulatus</v>
      </c>
      <c r="I947" t="str">
        <f t="shared" si="381"/>
        <v>Crustacea</v>
      </c>
      <c r="J947" t="s">
        <v>42</v>
      </c>
      <c r="K947" t="s">
        <v>398</v>
      </c>
      <c r="L947">
        <v>25</v>
      </c>
      <c r="M947">
        <f t="shared" si="372"/>
        <v>0.25</v>
      </c>
      <c r="O947">
        <v>11</v>
      </c>
      <c r="P947">
        <v>3</v>
      </c>
      <c r="Q947">
        <f t="shared" ref="Q947:Q951" si="386">O947-P947</f>
        <v>8</v>
      </c>
      <c r="R947">
        <v>21</v>
      </c>
      <c r="S947">
        <v>33</v>
      </c>
      <c r="T947" t="s">
        <v>772</v>
      </c>
    </row>
    <row r="948" spans="1:20" x14ac:dyDescent="0.35">
      <c r="A948" t="s">
        <v>779</v>
      </c>
      <c r="B948" t="s">
        <v>53</v>
      </c>
      <c r="C948" t="s">
        <v>62</v>
      </c>
      <c r="D948" t="s">
        <v>100</v>
      </c>
      <c r="E948" t="s">
        <v>624</v>
      </c>
      <c r="F948" t="s">
        <v>626</v>
      </c>
      <c r="G948" t="str">
        <f t="shared" si="385"/>
        <v>Gobiodon_rivulatus</v>
      </c>
      <c r="H948" t="str">
        <f t="shared" si="383"/>
        <v>Gobiodon_rivulatus</v>
      </c>
      <c r="I948" t="str">
        <f t="shared" si="381"/>
        <v>Crustacea</v>
      </c>
      <c r="J948" t="s">
        <v>193</v>
      </c>
      <c r="K948" t="s">
        <v>193</v>
      </c>
      <c r="L948">
        <v>25</v>
      </c>
      <c r="M948">
        <f t="shared" si="372"/>
        <v>0.25</v>
      </c>
      <c r="O948">
        <v>11</v>
      </c>
      <c r="P948">
        <v>3</v>
      </c>
      <c r="Q948">
        <f t="shared" si="386"/>
        <v>8</v>
      </c>
      <c r="R948">
        <v>21</v>
      </c>
      <c r="S948">
        <v>33</v>
      </c>
      <c r="T948" t="s">
        <v>772</v>
      </c>
    </row>
    <row r="949" spans="1:20" x14ac:dyDescent="0.35">
      <c r="A949" t="s">
        <v>779</v>
      </c>
      <c r="B949" t="s">
        <v>53</v>
      </c>
      <c r="C949" t="s">
        <v>62</v>
      </c>
      <c r="D949" t="s">
        <v>100</v>
      </c>
      <c r="E949" t="s">
        <v>624</v>
      </c>
      <c r="F949" t="s">
        <v>626</v>
      </c>
      <c r="G949" t="str">
        <f t="shared" si="385"/>
        <v>Gobiodon_rivulatus</v>
      </c>
      <c r="H949" t="str">
        <f t="shared" si="383"/>
        <v>Gobiodon_rivulatus</v>
      </c>
      <c r="I949" t="str">
        <f t="shared" si="381"/>
        <v>Annelida</v>
      </c>
      <c r="J949" t="s">
        <v>49</v>
      </c>
      <c r="K949" t="s">
        <v>49</v>
      </c>
      <c r="L949">
        <v>25</v>
      </c>
      <c r="M949">
        <f t="shared" si="372"/>
        <v>0.25</v>
      </c>
      <c r="O949">
        <v>11</v>
      </c>
      <c r="P949">
        <v>3</v>
      </c>
      <c r="Q949">
        <f t="shared" si="386"/>
        <v>8</v>
      </c>
      <c r="R949">
        <v>21</v>
      </c>
      <c r="S949">
        <v>33</v>
      </c>
      <c r="T949" t="s">
        <v>772</v>
      </c>
    </row>
    <row r="950" spans="1:20" x14ac:dyDescent="0.35">
      <c r="A950" t="s">
        <v>779</v>
      </c>
      <c r="B950" t="s">
        <v>53</v>
      </c>
      <c r="C950" t="s">
        <v>62</v>
      </c>
      <c r="D950" t="s">
        <v>100</v>
      </c>
      <c r="E950" t="s">
        <v>624</v>
      </c>
      <c r="F950" t="s">
        <v>626</v>
      </c>
      <c r="G950" t="str">
        <f t="shared" si="385"/>
        <v>Gobiodon_rivulatus</v>
      </c>
      <c r="H950" t="str">
        <f t="shared" si="383"/>
        <v>Gobiodon_rivulatus</v>
      </c>
      <c r="I950" t="str">
        <f t="shared" si="381"/>
        <v>Other</v>
      </c>
      <c r="J950" t="s">
        <v>224</v>
      </c>
      <c r="K950" t="s">
        <v>506</v>
      </c>
      <c r="L950">
        <v>12</v>
      </c>
      <c r="M950">
        <f t="shared" si="372"/>
        <v>0.12</v>
      </c>
      <c r="O950">
        <v>11</v>
      </c>
      <c r="P950">
        <v>3</v>
      </c>
      <c r="Q950">
        <f t="shared" si="386"/>
        <v>8</v>
      </c>
      <c r="R950">
        <v>21</v>
      </c>
      <c r="S950">
        <v>33</v>
      </c>
      <c r="T950" t="s">
        <v>772</v>
      </c>
    </row>
    <row r="951" spans="1:20" x14ac:dyDescent="0.35">
      <c r="A951" t="s">
        <v>779</v>
      </c>
      <c r="B951" t="s">
        <v>53</v>
      </c>
      <c r="C951" t="s">
        <v>62</v>
      </c>
      <c r="D951" t="s">
        <v>100</v>
      </c>
      <c r="E951" t="s">
        <v>627</v>
      </c>
      <c r="F951" t="s">
        <v>628</v>
      </c>
      <c r="G951" t="str">
        <f t="shared" si="385"/>
        <v>Paragobiodon_echinocephalus</v>
      </c>
      <c r="H951" t="str">
        <f t="shared" si="383"/>
        <v>Paragobiodon_echinocephalus</v>
      </c>
      <c r="I951" t="str">
        <f t="shared" si="381"/>
        <v>Crustacea</v>
      </c>
      <c r="J951" t="s">
        <v>52</v>
      </c>
      <c r="K951" t="s">
        <v>58</v>
      </c>
      <c r="L951">
        <v>33</v>
      </c>
      <c r="M951">
        <f t="shared" si="372"/>
        <v>0.33</v>
      </c>
      <c r="O951">
        <v>8</v>
      </c>
      <c r="P951">
        <v>5</v>
      </c>
      <c r="Q951">
        <f t="shared" si="386"/>
        <v>3</v>
      </c>
      <c r="R951">
        <v>12</v>
      </c>
      <c r="S951">
        <v>19</v>
      </c>
      <c r="T951" t="s">
        <v>772</v>
      </c>
    </row>
    <row r="952" spans="1:20" x14ac:dyDescent="0.35">
      <c r="A952" t="s">
        <v>779</v>
      </c>
      <c r="B952" t="s">
        <v>53</v>
      </c>
      <c r="C952" t="s">
        <v>62</v>
      </c>
      <c r="D952" t="s">
        <v>100</v>
      </c>
      <c r="E952" t="s">
        <v>627</v>
      </c>
      <c r="F952" t="s">
        <v>628</v>
      </c>
      <c r="G952" t="str">
        <f t="shared" ref="G952:G953" si="387">E952&amp;"_"&amp;F952</f>
        <v>Paragobiodon_echinocephalus</v>
      </c>
      <c r="H952" t="str">
        <f t="shared" si="383"/>
        <v>Paragobiodon_echinocephalus</v>
      </c>
      <c r="I952" t="str">
        <f t="shared" si="381"/>
        <v>Crustacea</v>
      </c>
      <c r="J952" t="s">
        <v>193</v>
      </c>
      <c r="K952" t="s">
        <v>193</v>
      </c>
      <c r="L952">
        <v>67</v>
      </c>
      <c r="M952">
        <f t="shared" si="372"/>
        <v>0.67</v>
      </c>
      <c r="O952">
        <v>8</v>
      </c>
      <c r="P952">
        <v>5</v>
      </c>
      <c r="Q952">
        <f t="shared" ref="Q952:Q953" si="388">O952-P952</f>
        <v>3</v>
      </c>
      <c r="R952">
        <v>12</v>
      </c>
      <c r="S952">
        <v>19</v>
      </c>
      <c r="T952" t="s">
        <v>772</v>
      </c>
    </row>
    <row r="953" spans="1:20" x14ac:dyDescent="0.35">
      <c r="A953" t="s">
        <v>779</v>
      </c>
      <c r="B953" t="s">
        <v>93</v>
      </c>
      <c r="C953" t="s">
        <v>62</v>
      </c>
      <c r="D953" t="s">
        <v>100</v>
      </c>
      <c r="E953" t="s">
        <v>630</v>
      </c>
      <c r="F953" t="s">
        <v>629</v>
      </c>
      <c r="G953" t="str">
        <f t="shared" si="387"/>
        <v>Valenciennea_violifera</v>
      </c>
      <c r="H953" t="s">
        <v>631</v>
      </c>
      <c r="I953" t="str">
        <f t="shared" si="381"/>
        <v>Crustacea</v>
      </c>
      <c r="J953" t="s">
        <v>42</v>
      </c>
      <c r="K953" t="s">
        <v>42</v>
      </c>
      <c r="L953">
        <v>100</v>
      </c>
      <c r="M953">
        <f t="shared" si="372"/>
        <v>1</v>
      </c>
      <c r="O953">
        <v>18</v>
      </c>
      <c r="P953">
        <v>0</v>
      </c>
      <c r="Q953">
        <f t="shared" si="388"/>
        <v>18</v>
      </c>
      <c r="R953">
        <v>40</v>
      </c>
      <c r="S953">
        <v>85</v>
      </c>
      <c r="T953" t="s">
        <v>772</v>
      </c>
    </row>
    <row r="954" spans="1:20" x14ac:dyDescent="0.35">
      <c r="A954" t="s">
        <v>779</v>
      </c>
      <c r="B954" t="s">
        <v>93</v>
      </c>
      <c r="C954" t="s">
        <v>62</v>
      </c>
      <c r="D954" t="s">
        <v>100</v>
      </c>
      <c r="E954" t="s">
        <v>630</v>
      </c>
      <c r="F954" t="s">
        <v>629</v>
      </c>
      <c r="G954" t="str">
        <f t="shared" ref="G954:G965" si="389">E954&amp;"_"&amp;F954</f>
        <v>Valenciennea_violifera</v>
      </c>
      <c r="H954" t="s">
        <v>631</v>
      </c>
      <c r="I954" t="str">
        <f t="shared" si="381"/>
        <v>Crustacea</v>
      </c>
      <c r="J954" t="s">
        <v>41</v>
      </c>
      <c r="K954" t="s">
        <v>563</v>
      </c>
      <c r="L954">
        <v>11</v>
      </c>
      <c r="M954">
        <f t="shared" si="372"/>
        <v>0.11</v>
      </c>
      <c r="O954">
        <v>18</v>
      </c>
      <c r="P954">
        <v>0</v>
      </c>
      <c r="Q954">
        <f t="shared" ref="Q954:Q965" si="390">O954-P954</f>
        <v>18</v>
      </c>
      <c r="R954">
        <v>40</v>
      </c>
      <c r="S954">
        <v>85</v>
      </c>
      <c r="T954" t="s">
        <v>772</v>
      </c>
    </row>
    <row r="955" spans="1:20" x14ac:dyDescent="0.35">
      <c r="A955" t="s">
        <v>779</v>
      </c>
      <c r="B955" t="s">
        <v>93</v>
      </c>
      <c r="C955" t="s">
        <v>62</v>
      </c>
      <c r="D955" t="s">
        <v>100</v>
      </c>
      <c r="E955" t="s">
        <v>630</v>
      </c>
      <c r="F955" t="s">
        <v>629</v>
      </c>
      <c r="G955" t="str">
        <f t="shared" si="389"/>
        <v>Valenciennea_violifera</v>
      </c>
      <c r="H955" t="s">
        <v>631</v>
      </c>
      <c r="I955" t="str">
        <f t="shared" si="381"/>
        <v>Crustacea</v>
      </c>
      <c r="J955" t="s">
        <v>47</v>
      </c>
      <c r="K955" t="s">
        <v>47</v>
      </c>
      <c r="L955">
        <v>88</v>
      </c>
      <c r="M955">
        <f t="shared" si="372"/>
        <v>0.88</v>
      </c>
      <c r="O955">
        <v>18</v>
      </c>
      <c r="P955">
        <v>0</v>
      </c>
      <c r="Q955">
        <f t="shared" si="390"/>
        <v>18</v>
      </c>
      <c r="R955">
        <v>40</v>
      </c>
      <c r="S955">
        <v>85</v>
      </c>
      <c r="T955" t="s">
        <v>772</v>
      </c>
    </row>
    <row r="956" spans="1:20" x14ac:dyDescent="0.35">
      <c r="A956" t="s">
        <v>779</v>
      </c>
      <c r="B956" t="s">
        <v>93</v>
      </c>
      <c r="C956" t="s">
        <v>62</v>
      </c>
      <c r="D956" t="s">
        <v>100</v>
      </c>
      <c r="E956" t="s">
        <v>630</v>
      </c>
      <c r="F956" t="s">
        <v>629</v>
      </c>
      <c r="G956" t="str">
        <f t="shared" si="389"/>
        <v>Valenciennea_violifera</v>
      </c>
      <c r="H956" t="s">
        <v>631</v>
      </c>
      <c r="I956" t="str">
        <f t="shared" si="381"/>
        <v>Crustacea</v>
      </c>
      <c r="J956" t="s">
        <v>193</v>
      </c>
      <c r="K956" t="s">
        <v>193</v>
      </c>
      <c r="L956">
        <v>83</v>
      </c>
      <c r="M956">
        <f t="shared" si="372"/>
        <v>0.83</v>
      </c>
      <c r="O956">
        <v>18</v>
      </c>
      <c r="P956">
        <v>0</v>
      </c>
      <c r="Q956">
        <f t="shared" si="390"/>
        <v>18</v>
      </c>
      <c r="R956">
        <v>40</v>
      </c>
      <c r="S956">
        <v>85</v>
      </c>
      <c r="T956" t="s">
        <v>772</v>
      </c>
    </row>
    <row r="957" spans="1:20" x14ac:dyDescent="0.35">
      <c r="A957" t="s">
        <v>779</v>
      </c>
      <c r="B957" t="s">
        <v>93</v>
      </c>
      <c r="C957" t="s">
        <v>62</v>
      </c>
      <c r="D957" t="s">
        <v>100</v>
      </c>
      <c r="E957" t="s">
        <v>630</v>
      </c>
      <c r="F957" t="s">
        <v>629</v>
      </c>
      <c r="G957" t="str">
        <f t="shared" si="389"/>
        <v>Valenciennea_violifera</v>
      </c>
      <c r="H957" t="s">
        <v>631</v>
      </c>
      <c r="I957" t="str">
        <f t="shared" si="381"/>
        <v>Crustacea</v>
      </c>
      <c r="J957" t="s">
        <v>155</v>
      </c>
      <c r="K957" t="s">
        <v>155</v>
      </c>
      <c r="L957">
        <v>16</v>
      </c>
      <c r="M957">
        <f t="shared" si="372"/>
        <v>0.16</v>
      </c>
      <c r="O957">
        <v>18</v>
      </c>
      <c r="P957">
        <v>0</v>
      </c>
      <c r="Q957">
        <f t="shared" si="390"/>
        <v>18</v>
      </c>
      <c r="R957">
        <v>40</v>
      </c>
      <c r="S957">
        <v>85</v>
      </c>
      <c r="T957" t="s">
        <v>772</v>
      </c>
    </row>
    <row r="958" spans="1:20" x14ac:dyDescent="0.35">
      <c r="A958" t="s">
        <v>779</v>
      </c>
      <c r="B958" t="s">
        <v>93</v>
      </c>
      <c r="C958" t="s">
        <v>62</v>
      </c>
      <c r="D958" t="s">
        <v>100</v>
      </c>
      <c r="E958" t="s">
        <v>630</v>
      </c>
      <c r="F958" t="s">
        <v>629</v>
      </c>
      <c r="G958" t="str">
        <f t="shared" si="389"/>
        <v>Valenciennea_violifera</v>
      </c>
      <c r="H958" t="s">
        <v>631</v>
      </c>
      <c r="I958" t="str">
        <f t="shared" si="381"/>
        <v>Crustacea</v>
      </c>
      <c r="J958" t="s">
        <v>52</v>
      </c>
      <c r="K958" t="s">
        <v>58</v>
      </c>
      <c r="L958">
        <v>5</v>
      </c>
      <c r="M958">
        <f t="shared" si="372"/>
        <v>0.05</v>
      </c>
      <c r="O958">
        <v>18</v>
      </c>
      <c r="P958">
        <v>0</v>
      </c>
      <c r="Q958">
        <f t="shared" si="390"/>
        <v>18</v>
      </c>
      <c r="R958">
        <v>40</v>
      </c>
      <c r="S958">
        <v>85</v>
      </c>
      <c r="T958" t="s">
        <v>772</v>
      </c>
    </row>
    <row r="959" spans="1:20" x14ac:dyDescent="0.35">
      <c r="A959" t="s">
        <v>779</v>
      </c>
      <c r="B959" t="s">
        <v>93</v>
      </c>
      <c r="C959" t="s">
        <v>62</v>
      </c>
      <c r="D959" t="s">
        <v>100</v>
      </c>
      <c r="E959" t="s">
        <v>630</v>
      </c>
      <c r="F959" t="s">
        <v>629</v>
      </c>
      <c r="G959" t="str">
        <f t="shared" si="389"/>
        <v>Valenciennea_violifera</v>
      </c>
      <c r="H959" t="s">
        <v>631</v>
      </c>
      <c r="I959" t="str">
        <f t="shared" si="381"/>
        <v>Mollusca</v>
      </c>
      <c r="J959" t="s">
        <v>147</v>
      </c>
      <c r="K959" t="s">
        <v>189</v>
      </c>
      <c r="L959">
        <v>33</v>
      </c>
      <c r="M959">
        <f t="shared" si="372"/>
        <v>0.33</v>
      </c>
      <c r="O959">
        <v>18</v>
      </c>
      <c r="P959">
        <v>0</v>
      </c>
      <c r="Q959">
        <f t="shared" si="390"/>
        <v>18</v>
      </c>
      <c r="R959">
        <v>40</v>
      </c>
      <c r="S959">
        <v>85</v>
      </c>
      <c r="T959" t="s">
        <v>772</v>
      </c>
    </row>
    <row r="960" spans="1:20" x14ac:dyDescent="0.35">
      <c r="A960" t="s">
        <v>779</v>
      </c>
      <c r="B960" t="s">
        <v>93</v>
      </c>
      <c r="C960" t="s">
        <v>62</v>
      </c>
      <c r="D960" t="s">
        <v>100</v>
      </c>
      <c r="E960" t="s">
        <v>630</v>
      </c>
      <c r="F960" t="s">
        <v>629</v>
      </c>
      <c r="G960" t="str">
        <f t="shared" si="389"/>
        <v>Valenciennea_violifera</v>
      </c>
      <c r="H960" t="s">
        <v>631</v>
      </c>
      <c r="I960" t="str">
        <f t="shared" si="381"/>
        <v>Mollusca</v>
      </c>
      <c r="J960" t="s">
        <v>147</v>
      </c>
      <c r="K960" t="s">
        <v>147</v>
      </c>
      <c r="L960">
        <v>5</v>
      </c>
      <c r="M960">
        <f t="shared" si="372"/>
        <v>0.05</v>
      </c>
      <c r="O960">
        <v>18</v>
      </c>
      <c r="P960">
        <v>0</v>
      </c>
      <c r="Q960">
        <f t="shared" si="390"/>
        <v>18</v>
      </c>
      <c r="R960">
        <v>40</v>
      </c>
      <c r="S960">
        <v>85</v>
      </c>
      <c r="T960" t="s">
        <v>772</v>
      </c>
    </row>
    <row r="961" spans="1:20" x14ac:dyDescent="0.35">
      <c r="A961" t="s">
        <v>779</v>
      </c>
      <c r="B961" t="s">
        <v>93</v>
      </c>
      <c r="C961" t="s">
        <v>62</v>
      </c>
      <c r="D961" t="s">
        <v>100</v>
      </c>
      <c r="E961" t="s">
        <v>630</v>
      </c>
      <c r="F961" t="s">
        <v>629</v>
      </c>
      <c r="G961" t="str">
        <f t="shared" si="389"/>
        <v>Valenciennea_violifera</v>
      </c>
      <c r="H961" t="s">
        <v>631</v>
      </c>
      <c r="I961" t="str">
        <f t="shared" si="381"/>
        <v>Protozoa</v>
      </c>
      <c r="J961" t="s">
        <v>61</v>
      </c>
      <c r="K961" t="s">
        <v>61</v>
      </c>
      <c r="L961">
        <v>27</v>
      </c>
      <c r="M961">
        <f t="shared" si="372"/>
        <v>0.27</v>
      </c>
      <c r="O961">
        <v>18</v>
      </c>
      <c r="P961">
        <v>0</v>
      </c>
      <c r="Q961">
        <f t="shared" si="390"/>
        <v>18</v>
      </c>
      <c r="R961">
        <v>40</v>
      </c>
      <c r="S961">
        <v>85</v>
      </c>
      <c r="T961" t="s">
        <v>772</v>
      </c>
    </row>
    <row r="962" spans="1:20" x14ac:dyDescent="0.35">
      <c r="A962" t="s">
        <v>779</v>
      </c>
      <c r="B962" t="s">
        <v>93</v>
      </c>
      <c r="C962" t="s">
        <v>62</v>
      </c>
      <c r="D962" t="s">
        <v>100</v>
      </c>
      <c r="E962" t="s">
        <v>630</v>
      </c>
      <c r="F962" t="s">
        <v>629</v>
      </c>
      <c r="G962" t="str">
        <f t="shared" si="389"/>
        <v>Valenciennea_violifera</v>
      </c>
      <c r="H962" t="s">
        <v>631</v>
      </c>
      <c r="I962" t="str">
        <f t="shared" si="381"/>
        <v>Annelida</v>
      </c>
      <c r="J962" t="s">
        <v>49</v>
      </c>
      <c r="K962" t="s">
        <v>49</v>
      </c>
      <c r="L962">
        <v>16</v>
      </c>
      <c r="M962">
        <f t="shared" si="372"/>
        <v>0.16</v>
      </c>
      <c r="O962">
        <v>18</v>
      </c>
      <c r="P962">
        <v>0</v>
      </c>
      <c r="Q962">
        <f t="shared" si="390"/>
        <v>18</v>
      </c>
      <c r="R962">
        <v>40</v>
      </c>
      <c r="S962">
        <v>85</v>
      </c>
      <c r="T962" t="s">
        <v>772</v>
      </c>
    </row>
    <row r="963" spans="1:20" x14ac:dyDescent="0.35">
      <c r="A963" t="s">
        <v>779</v>
      </c>
      <c r="B963" t="s">
        <v>93</v>
      </c>
      <c r="C963" t="s">
        <v>62</v>
      </c>
      <c r="D963" t="s">
        <v>100</v>
      </c>
      <c r="E963" t="s">
        <v>630</v>
      </c>
      <c r="F963" t="s">
        <v>629</v>
      </c>
      <c r="G963" t="str">
        <f t="shared" si="389"/>
        <v>Valenciennea_violifera</v>
      </c>
      <c r="H963" t="s">
        <v>631</v>
      </c>
      <c r="I963" t="str">
        <f t="shared" si="381"/>
        <v>Mollusca</v>
      </c>
      <c r="J963" t="s">
        <v>190</v>
      </c>
      <c r="K963" t="s">
        <v>190</v>
      </c>
      <c r="L963">
        <v>5</v>
      </c>
      <c r="M963">
        <f t="shared" si="372"/>
        <v>0.05</v>
      </c>
      <c r="O963">
        <v>18</v>
      </c>
      <c r="P963">
        <v>0</v>
      </c>
      <c r="Q963">
        <f t="shared" si="390"/>
        <v>18</v>
      </c>
      <c r="R963">
        <v>40</v>
      </c>
      <c r="S963">
        <v>85</v>
      </c>
      <c r="T963" t="s">
        <v>772</v>
      </c>
    </row>
    <row r="964" spans="1:20" x14ac:dyDescent="0.35">
      <c r="A964" t="s">
        <v>779</v>
      </c>
      <c r="B964" t="s">
        <v>93</v>
      </c>
      <c r="C964" t="s">
        <v>62</v>
      </c>
      <c r="D964" t="s">
        <v>100</v>
      </c>
      <c r="E964" t="s">
        <v>630</v>
      </c>
      <c r="F964" t="s">
        <v>629</v>
      </c>
      <c r="G964" t="str">
        <f t="shared" si="389"/>
        <v>Valenciennea_violifera</v>
      </c>
      <c r="H964" t="s">
        <v>631</v>
      </c>
      <c r="I964" t="str">
        <f t="shared" si="381"/>
        <v>Other</v>
      </c>
      <c r="J964" t="s">
        <v>126</v>
      </c>
      <c r="K964" t="s">
        <v>126</v>
      </c>
      <c r="L964">
        <v>72</v>
      </c>
      <c r="M964">
        <f t="shared" si="372"/>
        <v>0.72</v>
      </c>
      <c r="O964">
        <v>18</v>
      </c>
      <c r="P964">
        <v>0</v>
      </c>
      <c r="Q964">
        <f t="shared" si="390"/>
        <v>18</v>
      </c>
      <c r="R964">
        <v>40</v>
      </c>
      <c r="S964">
        <v>85</v>
      </c>
      <c r="T964" t="s">
        <v>772</v>
      </c>
    </row>
    <row r="965" spans="1:20" x14ac:dyDescent="0.35">
      <c r="A965" t="s">
        <v>779</v>
      </c>
      <c r="B965" t="s">
        <v>93</v>
      </c>
      <c r="C965" t="s">
        <v>62</v>
      </c>
      <c r="D965" t="s">
        <v>100</v>
      </c>
      <c r="E965" t="s">
        <v>630</v>
      </c>
      <c r="F965" t="s">
        <v>632</v>
      </c>
      <c r="G965" t="str">
        <f t="shared" si="389"/>
        <v>Valenciennea_strigata</v>
      </c>
      <c r="H965" t="str">
        <f>G965</f>
        <v>Valenciennea_strigata</v>
      </c>
      <c r="I965" t="str">
        <f t="shared" si="381"/>
        <v>Crustacea</v>
      </c>
      <c r="J965" t="s">
        <v>42</v>
      </c>
      <c r="K965" t="s">
        <v>394</v>
      </c>
      <c r="L965">
        <v>66</v>
      </c>
      <c r="M965">
        <f t="shared" si="372"/>
        <v>0.66</v>
      </c>
      <c r="O965">
        <v>20</v>
      </c>
      <c r="P965">
        <v>2</v>
      </c>
      <c r="Q965">
        <f t="shared" si="390"/>
        <v>18</v>
      </c>
      <c r="R965">
        <v>44</v>
      </c>
      <c r="S965">
        <v>116</v>
      </c>
      <c r="T965" t="s">
        <v>772</v>
      </c>
    </row>
    <row r="966" spans="1:20" x14ac:dyDescent="0.35">
      <c r="A966" t="s">
        <v>779</v>
      </c>
      <c r="B966" t="s">
        <v>93</v>
      </c>
      <c r="C966" t="s">
        <v>62</v>
      </c>
      <c r="D966" t="s">
        <v>100</v>
      </c>
      <c r="E966" t="s">
        <v>630</v>
      </c>
      <c r="F966" t="s">
        <v>632</v>
      </c>
      <c r="G966" t="str">
        <f t="shared" ref="G966:G980" si="391">E966&amp;"_"&amp;F966</f>
        <v>Valenciennea_strigata</v>
      </c>
      <c r="H966" t="str">
        <f t="shared" ref="H966:H979" si="392">G966</f>
        <v>Valenciennea_strigata</v>
      </c>
      <c r="I966" t="str">
        <f t="shared" si="381"/>
        <v>Crustacea</v>
      </c>
      <c r="J966" t="s">
        <v>42</v>
      </c>
      <c r="K966" t="s">
        <v>562</v>
      </c>
      <c r="L966">
        <v>11</v>
      </c>
      <c r="M966">
        <f t="shared" si="372"/>
        <v>0.11</v>
      </c>
      <c r="O966">
        <v>20</v>
      </c>
      <c r="P966">
        <v>2</v>
      </c>
      <c r="Q966">
        <f t="shared" ref="Q966:Q980" si="393">O966-P966</f>
        <v>18</v>
      </c>
      <c r="R966">
        <v>44</v>
      </c>
      <c r="S966">
        <v>116</v>
      </c>
      <c r="T966" t="s">
        <v>772</v>
      </c>
    </row>
    <row r="967" spans="1:20" x14ac:dyDescent="0.35">
      <c r="A967" t="s">
        <v>779</v>
      </c>
      <c r="B967" t="s">
        <v>93</v>
      </c>
      <c r="C967" t="s">
        <v>62</v>
      </c>
      <c r="D967" t="s">
        <v>100</v>
      </c>
      <c r="E967" t="s">
        <v>630</v>
      </c>
      <c r="F967" t="s">
        <v>632</v>
      </c>
      <c r="G967" t="str">
        <f t="shared" si="391"/>
        <v>Valenciennea_strigata</v>
      </c>
      <c r="H967" t="str">
        <f t="shared" si="392"/>
        <v>Valenciennea_strigata</v>
      </c>
      <c r="I967" t="str">
        <f t="shared" si="381"/>
        <v>Crustacea</v>
      </c>
      <c r="J967" t="s">
        <v>42</v>
      </c>
      <c r="K967" t="s">
        <v>215</v>
      </c>
      <c r="L967">
        <v>5</v>
      </c>
      <c r="M967">
        <f t="shared" si="372"/>
        <v>0.05</v>
      </c>
      <c r="O967">
        <v>20</v>
      </c>
      <c r="P967">
        <v>2</v>
      </c>
      <c r="Q967">
        <f t="shared" si="393"/>
        <v>18</v>
      </c>
      <c r="R967">
        <v>44</v>
      </c>
      <c r="S967">
        <v>116</v>
      </c>
      <c r="T967" t="s">
        <v>772</v>
      </c>
    </row>
    <row r="968" spans="1:20" x14ac:dyDescent="0.35">
      <c r="A968" t="s">
        <v>779</v>
      </c>
      <c r="B968" t="s">
        <v>93</v>
      </c>
      <c r="C968" t="s">
        <v>62</v>
      </c>
      <c r="D968" t="s">
        <v>100</v>
      </c>
      <c r="E968" t="s">
        <v>630</v>
      </c>
      <c r="F968" t="s">
        <v>632</v>
      </c>
      <c r="G968" t="str">
        <f t="shared" si="391"/>
        <v>Valenciennea_strigata</v>
      </c>
      <c r="H968" t="str">
        <f t="shared" si="392"/>
        <v>Valenciennea_strigata</v>
      </c>
      <c r="I968" t="str">
        <f t="shared" si="381"/>
        <v>Crustacea</v>
      </c>
      <c r="J968" t="s">
        <v>42</v>
      </c>
      <c r="K968" t="s">
        <v>398</v>
      </c>
      <c r="L968">
        <v>11</v>
      </c>
      <c r="M968">
        <f t="shared" si="372"/>
        <v>0.11</v>
      </c>
      <c r="O968">
        <v>20</v>
      </c>
      <c r="P968">
        <v>2</v>
      </c>
      <c r="Q968">
        <f t="shared" si="393"/>
        <v>18</v>
      </c>
      <c r="R968">
        <v>44</v>
      </c>
      <c r="S968">
        <v>116</v>
      </c>
      <c r="T968" t="s">
        <v>772</v>
      </c>
    </row>
    <row r="969" spans="1:20" x14ac:dyDescent="0.35">
      <c r="A969" t="s">
        <v>779</v>
      </c>
      <c r="B969" t="s">
        <v>93</v>
      </c>
      <c r="C969" t="s">
        <v>62</v>
      </c>
      <c r="D969" t="s">
        <v>100</v>
      </c>
      <c r="E969" t="s">
        <v>630</v>
      </c>
      <c r="F969" t="s">
        <v>632</v>
      </c>
      <c r="G969" t="str">
        <f t="shared" si="391"/>
        <v>Valenciennea_strigata</v>
      </c>
      <c r="H969" t="str">
        <f t="shared" si="392"/>
        <v>Valenciennea_strigata</v>
      </c>
      <c r="I969" t="str">
        <f t="shared" si="381"/>
        <v>Crustacea</v>
      </c>
      <c r="J969" t="s">
        <v>47</v>
      </c>
      <c r="K969" t="s">
        <v>47</v>
      </c>
      <c r="L969">
        <v>66</v>
      </c>
      <c r="M969">
        <f t="shared" si="372"/>
        <v>0.66</v>
      </c>
      <c r="O969">
        <v>20</v>
      </c>
      <c r="P969">
        <v>2</v>
      </c>
      <c r="Q969">
        <f t="shared" si="393"/>
        <v>18</v>
      </c>
      <c r="R969">
        <v>44</v>
      </c>
      <c r="S969">
        <v>116</v>
      </c>
      <c r="T969" t="s">
        <v>772</v>
      </c>
    </row>
    <row r="970" spans="1:20" x14ac:dyDescent="0.35">
      <c r="A970" t="s">
        <v>779</v>
      </c>
      <c r="B970" t="s">
        <v>93</v>
      </c>
      <c r="C970" t="s">
        <v>62</v>
      </c>
      <c r="D970" t="s">
        <v>100</v>
      </c>
      <c r="E970" t="s">
        <v>630</v>
      </c>
      <c r="F970" t="s">
        <v>632</v>
      </c>
      <c r="G970" t="str">
        <f t="shared" si="391"/>
        <v>Valenciennea_strigata</v>
      </c>
      <c r="H970" t="str">
        <f t="shared" si="392"/>
        <v>Valenciennea_strigata</v>
      </c>
      <c r="I970" t="str">
        <f t="shared" si="381"/>
        <v>Crustacea</v>
      </c>
      <c r="J970" t="s">
        <v>193</v>
      </c>
      <c r="K970" t="s">
        <v>193</v>
      </c>
      <c r="L970">
        <v>50</v>
      </c>
      <c r="M970">
        <f t="shared" si="372"/>
        <v>0.5</v>
      </c>
      <c r="O970">
        <v>20</v>
      </c>
      <c r="P970">
        <v>2</v>
      </c>
      <c r="Q970">
        <f t="shared" si="393"/>
        <v>18</v>
      </c>
      <c r="R970">
        <v>44</v>
      </c>
      <c r="S970">
        <v>116</v>
      </c>
      <c r="T970" t="s">
        <v>772</v>
      </c>
    </row>
    <row r="971" spans="1:20" x14ac:dyDescent="0.35">
      <c r="A971" t="s">
        <v>779</v>
      </c>
      <c r="B971" t="s">
        <v>93</v>
      </c>
      <c r="C971" t="s">
        <v>62</v>
      </c>
      <c r="D971" t="s">
        <v>100</v>
      </c>
      <c r="E971" t="s">
        <v>630</v>
      </c>
      <c r="F971" t="s">
        <v>632</v>
      </c>
      <c r="G971" t="str">
        <f t="shared" si="391"/>
        <v>Valenciennea_strigata</v>
      </c>
      <c r="H971" t="str">
        <f t="shared" si="392"/>
        <v>Valenciennea_strigata</v>
      </c>
      <c r="I971" t="str">
        <f t="shared" si="381"/>
        <v>Crustacea</v>
      </c>
      <c r="J971" t="s">
        <v>399</v>
      </c>
      <c r="K971" t="s">
        <v>399</v>
      </c>
      <c r="L971">
        <v>5</v>
      </c>
      <c r="M971">
        <f t="shared" si="372"/>
        <v>0.05</v>
      </c>
      <c r="O971">
        <v>20</v>
      </c>
      <c r="P971">
        <v>2</v>
      </c>
      <c r="Q971">
        <f t="shared" si="393"/>
        <v>18</v>
      </c>
      <c r="R971">
        <v>44</v>
      </c>
      <c r="S971">
        <v>116</v>
      </c>
      <c r="T971" t="s">
        <v>772</v>
      </c>
    </row>
    <row r="972" spans="1:20" x14ac:dyDescent="0.35">
      <c r="A972" t="s">
        <v>779</v>
      </c>
      <c r="B972" t="s">
        <v>93</v>
      </c>
      <c r="C972" t="s">
        <v>62</v>
      </c>
      <c r="D972" t="s">
        <v>100</v>
      </c>
      <c r="E972" t="s">
        <v>630</v>
      </c>
      <c r="F972" t="s">
        <v>632</v>
      </c>
      <c r="G972" t="str">
        <f t="shared" si="391"/>
        <v>Valenciennea_strigata</v>
      </c>
      <c r="H972" t="str">
        <f t="shared" si="392"/>
        <v>Valenciennea_strigata</v>
      </c>
      <c r="I972" t="str">
        <f t="shared" si="381"/>
        <v>Crustacea</v>
      </c>
      <c r="J972" t="s">
        <v>41</v>
      </c>
      <c r="K972" t="s">
        <v>563</v>
      </c>
      <c r="L972">
        <v>33</v>
      </c>
      <c r="M972">
        <f t="shared" si="372"/>
        <v>0.33</v>
      </c>
      <c r="O972">
        <v>20</v>
      </c>
      <c r="P972">
        <v>2</v>
      </c>
      <c r="Q972">
        <f t="shared" si="393"/>
        <v>18</v>
      </c>
      <c r="R972">
        <v>44</v>
      </c>
      <c r="S972">
        <v>116</v>
      </c>
      <c r="T972" t="s">
        <v>772</v>
      </c>
    </row>
    <row r="973" spans="1:20" x14ac:dyDescent="0.35">
      <c r="A973" t="s">
        <v>779</v>
      </c>
      <c r="B973" t="s">
        <v>93</v>
      </c>
      <c r="C973" t="s">
        <v>62</v>
      </c>
      <c r="D973" t="s">
        <v>100</v>
      </c>
      <c r="E973" t="s">
        <v>630</v>
      </c>
      <c r="F973" t="s">
        <v>632</v>
      </c>
      <c r="G973" t="str">
        <f t="shared" si="391"/>
        <v>Valenciennea_strigata</v>
      </c>
      <c r="H973" t="str">
        <f t="shared" si="392"/>
        <v>Valenciennea_strigata</v>
      </c>
      <c r="I973" t="str">
        <f t="shared" si="381"/>
        <v>Crustacea</v>
      </c>
      <c r="J973" t="s">
        <v>52</v>
      </c>
      <c r="K973" t="s">
        <v>52</v>
      </c>
      <c r="L973">
        <v>5</v>
      </c>
      <c r="M973">
        <f t="shared" si="372"/>
        <v>0.05</v>
      </c>
      <c r="O973">
        <v>20</v>
      </c>
      <c r="P973">
        <v>2</v>
      </c>
      <c r="Q973">
        <f t="shared" si="393"/>
        <v>18</v>
      </c>
      <c r="R973">
        <v>44</v>
      </c>
      <c r="S973">
        <v>116</v>
      </c>
      <c r="T973" t="s">
        <v>772</v>
      </c>
    </row>
    <row r="974" spans="1:20" x14ac:dyDescent="0.35">
      <c r="A974" t="s">
        <v>779</v>
      </c>
      <c r="B974" t="s">
        <v>93</v>
      </c>
      <c r="C974" t="s">
        <v>62</v>
      </c>
      <c r="D974" t="s">
        <v>100</v>
      </c>
      <c r="E974" t="s">
        <v>630</v>
      </c>
      <c r="F974" t="s">
        <v>632</v>
      </c>
      <c r="G974" t="str">
        <f t="shared" si="391"/>
        <v>Valenciennea_strigata</v>
      </c>
      <c r="H974" t="str">
        <f t="shared" si="392"/>
        <v>Valenciennea_strigata</v>
      </c>
      <c r="I974" t="str">
        <f t="shared" si="381"/>
        <v>Mollusca</v>
      </c>
      <c r="J974" t="s">
        <v>147</v>
      </c>
      <c r="K974" t="s">
        <v>146</v>
      </c>
      <c r="L974">
        <v>33</v>
      </c>
      <c r="M974">
        <f t="shared" si="372"/>
        <v>0.33</v>
      </c>
      <c r="O974">
        <v>20</v>
      </c>
      <c r="P974">
        <v>2</v>
      </c>
      <c r="Q974">
        <f t="shared" si="393"/>
        <v>18</v>
      </c>
      <c r="R974">
        <v>44</v>
      </c>
      <c r="S974">
        <v>116</v>
      </c>
      <c r="T974" t="s">
        <v>772</v>
      </c>
    </row>
    <row r="975" spans="1:20" x14ac:dyDescent="0.35">
      <c r="A975" t="s">
        <v>779</v>
      </c>
      <c r="B975" t="s">
        <v>93</v>
      </c>
      <c r="C975" t="s">
        <v>62</v>
      </c>
      <c r="D975" t="s">
        <v>100</v>
      </c>
      <c r="E975" t="s">
        <v>630</v>
      </c>
      <c r="F975" t="s">
        <v>632</v>
      </c>
      <c r="G975" t="str">
        <f t="shared" si="391"/>
        <v>Valenciennea_strigata</v>
      </c>
      <c r="H975" t="str">
        <f t="shared" si="392"/>
        <v>Valenciennea_strigata</v>
      </c>
      <c r="I975" t="str">
        <f t="shared" si="381"/>
        <v>Mollusca</v>
      </c>
      <c r="J975" t="s">
        <v>190</v>
      </c>
      <c r="K975" t="s">
        <v>190</v>
      </c>
      <c r="L975">
        <v>5</v>
      </c>
      <c r="M975">
        <f t="shared" si="372"/>
        <v>0.05</v>
      </c>
      <c r="O975">
        <v>20</v>
      </c>
      <c r="P975">
        <v>2</v>
      </c>
      <c r="Q975">
        <f t="shared" si="393"/>
        <v>18</v>
      </c>
      <c r="R975">
        <v>44</v>
      </c>
      <c r="S975">
        <v>116</v>
      </c>
      <c r="T975" t="s">
        <v>772</v>
      </c>
    </row>
    <row r="976" spans="1:20" x14ac:dyDescent="0.35">
      <c r="A976" t="s">
        <v>779</v>
      </c>
      <c r="B976" t="s">
        <v>93</v>
      </c>
      <c r="C976" t="s">
        <v>62</v>
      </c>
      <c r="D976" t="s">
        <v>100</v>
      </c>
      <c r="E976" t="s">
        <v>630</v>
      </c>
      <c r="F976" t="s">
        <v>632</v>
      </c>
      <c r="G976" t="str">
        <f t="shared" si="391"/>
        <v>Valenciennea_strigata</v>
      </c>
      <c r="H976" t="str">
        <f t="shared" si="392"/>
        <v>Valenciennea_strigata</v>
      </c>
      <c r="I976" t="str">
        <f t="shared" si="381"/>
        <v>Echinodermata</v>
      </c>
      <c r="J976" t="s">
        <v>78</v>
      </c>
      <c r="K976" t="s">
        <v>78</v>
      </c>
      <c r="L976">
        <v>11</v>
      </c>
      <c r="M976">
        <f t="shared" si="372"/>
        <v>0.11</v>
      </c>
      <c r="O976">
        <v>20</v>
      </c>
      <c r="P976">
        <v>2</v>
      </c>
      <c r="Q976">
        <f t="shared" si="393"/>
        <v>18</v>
      </c>
      <c r="R976">
        <v>44</v>
      </c>
      <c r="S976">
        <v>116</v>
      </c>
      <c r="T976" t="s">
        <v>772</v>
      </c>
    </row>
    <row r="977" spans="1:20" x14ac:dyDescent="0.35">
      <c r="A977" t="s">
        <v>779</v>
      </c>
      <c r="B977" t="s">
        <v>93</v>
      </c>
      <c r="C977" t="s">
        <v>62</v>
      </c>
      <c r="D977" t="s">
        <v>100</v>
      </c>
      <c r="E977" t="s">
        <v>630</v>
      </c>
      <c r="F977" t="s">
        <v>632</v>
      </c>
      <c r="G977" t="str">
        <f t="shared" si="391"/>
        <v>Valenciennea_strigata</v>
      </c>
      <c r="H977" t="str">
        <f t="shared" si="392"/>
        <v>Valenciennea_strigata</v>
      </c>
      <c r="I977" t="str">
        <f t="shared" si="381"/>
        <v>Teleostei</v>
      </c>
      <c r="J977" t="s">
        <v>34</v>
      </c>
      <c r="K977" t="s">
        <v>71</v>
      </c>
      <c r="L977">
        <v>5</v>
      </c>
      <c r="M977">
        <f t="shared" si="372"/>
        <v>0.05</v>
      </c>
      <c r="O977">
        <v>20</v>
      </c>
      <c r="P977">
        <v>2</v>
      </c>
      <c r="Q977">
        <f t="shared" si="393"/>
        <v>18</v>
      </c>
      <c r="R977">
        <v>44</v>
      </c>
      <c r="S977">
        <v>116</v>
      </c>
      <c r="T977" t="s">
        <v>772</v>
      </c>
    </row>
    <row r="978" spans="1:20" x14ac:dyDescent="0.35">
      <c r="A978" t="s">
        <v>779</v>
      </c>
      <c r="B978" t="s">
        <v>93</v>
      </c>
      <c r="C978" t="s">
        <v>62</v>
      </c>
      <c r="D978" t="s">
        <v>100</v>
      </c>
      <c r="E978" t="s">
        <v>630</v>
      </c>
      <c r="F978" t="s">
        <v>632</v>
      </c>
      <c r="G978" t="str">
        <f t="shared" si="391"/>
        <v>Valenciennea_strigata</v>
      </c>
      <c r="H978" t="str">
        <f t="shared" si="392"/>
        <v>Valenciennea_strigata</v>
      </c>
      <c r="I978" t="str">
        <f t="shared" si="381"/>
        <v>Teleostei</v>
      </c>
      <c r="J978" t="s">
        <v>34</v>
      </c>
      <c r="K978" t="s">
        <v>122</v>
      </c>
      <c r="L978">
        <v>5</v>
      </c>
      <c r="M978">
        <f t="shared" si="372"/>
        <v>0.05</v>
      </c>
      <c r="O978">
        <v>20</v>
      </c>
      <c r="P978">
        <v>2</v>
      </c>
      <c r="Q978">
        <f t="shared" si="393"/>
        <v>18</v>
      </c>
      <c r="R978">
        <v>44</v>
      </c>
      <c r="S978">
        <v>116</v>
      </c>
      <c r="T978" t="s">
        <v>772</v>
      </c>
    </row>
    <row r="979" spans="1:20" x14ac:dyDescent="0.35">
      <c r="A979" t="s">
        <v>779</v>
      </c>
      <c r="B979" t="s">
        <v>93</v>
      </c>
      <c r="C979" t="s">
        <v>62</v>
      </c>
      <c r="D979" t="s">
        <v>100</v>
      </c>
      <c r="E979" t="s">
        <v>630</v>
      </c>
      <c r="F979" t="s">
        <v>632</v>
      </c>
      <c r="G979" t="str">
        <f t="shared" si="391"/>
        <v>Valenciennea_strigata</v>
      </c>
      <c r="H979" t="str">
        <f t="shared" si="392"/>
        <v>Valenciennea_strigata</v>
      </c>
      <c r="I979" t="str">
        <f t="shared" si="381"/>
        <v>Other</v>
      </c>
      <c r="J979" t="s">
        <v>126</v>
      </c>
      <c r="K979" t="s">
        <v>126</v>
      </c>
      <c r="L979">
        <v>50</v>
      </c>
      <c r="M979">
        <f t="shared" si="372"/>
        <v>0.5</v>
      </c>
      <c r="O979">
        <v>20</v>
      </c>
      <c r="P979">
        <v>2</v>
      </c>
      <c r="Q979">
        <f t="shared" si="393"/>
        <v>18</v>
      </c>
      <c r="R979">
        <v>44</v>
      </c>
      <c r="S979">
        <v>116</v>
      </c>
      <c r="T979" t="s">
        <v>772</v>
      </c>
    </row>
    <row r="980" spans="1:20" x14ac:dyDescent="0.35">
      <c r="A980" t="s">
        <v>779</v>
      </c>
      <c r="B980" t="s">
        <v>25</v>
      </c>
      <c r="C980" t="s">
        <v>62</v>
      </c>
      <c r="D980" t="s">
        <v>635</v>
      </c>
      <c r="E980" t="s">
        <v>633</v>
      </c>
      <c r="F980" t="s">
        <v>388</v>
      </c>
      <c r="G980" t="str">
        <f t="shared" si="391"/>
        <v>Paragobioides_grandoculis</v>
      </c>
      <c r="H980" t="s">
        <v>634</v>
      </c>
      <c r="I980" t="str">
        <f t="shared" si="381"/>
        <v>Crustacea</v>
      </c>
      <c r="J980" t="s">
        <v>50</v>
      </c>
      <c r="K980" t="s">
        <v>80</v>
      </c>
      <c r="L980" t="s">
        <v>22</v>
      </c>
      <c r="M980" t="e">
        <f t="shared" ref="M980:M1020" si="394">L980/100</f>
        <v>#VALUE!</v>
      </c>
      <c r="O980">
        <v>4</v>
      </c>
      <c r="P980">
        <v>2</v>
      </c>
      <c r="Q980">
        <f t="shared" si="393"/>
        <v>2</v>
      </c>
      <c r="R980">
        <v>88</v>
      </c>
      <c r="S980">
        <v>90</v>
      </c>
      <c r="T980" t="s">
        <v>772</v>
      </c>
    </row>
    <row r="981" spans="1:20" x14ac:dyDescent="0.35">
      <c r="A981" t="s">
        <v>779</v>
      </c>
      <c r="B981" t="s">
        <v>25</v>
      </c>
      <c r="C981" t="s">
        <v>62</v>
      </c>
      <c r="D981" t="s">
        <v>635</v>
      </c>
      <c r="E981" t="s">
        <v>633</v>
      </c>
      <c r="F981" t="s">
        <v>388</v>
      </c>
      <c r="G981" t="str">
        <f t="shared" ref="G981:G983" si="395">E981&amp;"_"&amp;F981</f>
        <v>Paragobioides_grandoculis</v>
      </c>
      <c r="H981" t="s">
        <v>634</v>
      </c>
      <c r="I981" t="str">
        <f t="shared" si="381"/>
        <v>Crustacea</v>
      </c>
      <c r="J981" t="s">
        <v>52</v>
      </c>
      <c r="K981" t="s">
        <v>46</v>
      </c>
      <c r="L981" t="s">
        <v>22</v>
      </c>
      <c r="M981" t="e">
        <f t="shared" si="394"/>
        <v>#VALUE!</v>
      </c>
      <c r="O981">
        <v>4</v>
      </c>
      <c r="P981">
        <v>2</v>
      </c>
      <c r="Q981">
        <f t="shared" ref="Q981:Q983" si="396">O981-P981</f>
        <v>2</v>
      </c>
      <c r="R981">
        <v>88</v>
      </c>
      <c r="S981">
        <v>90</v>
      </c>
      <c r="T981" t="s">
        <v>772</v>
      </c>
    </row>
    <row r="982" spans="1:20" x14ac:dyDescent="0.35">
      <c r="A982" t="s">
        <v>779</v>
      </c>
      <c r="B982" t="s">
        <v>25</v>
      </c>
      <c r="C982" t="s">
        <v>62</v>
      </c>
      <c r="D982" t="s">
        <v>636</v>
      </c>
      <c r="E982" t="s">
        <v>637</v>
      </c>
      <c r="F982" t="s">
        <v>638</v>
      </c>
      <c r="G982" t="str">
        <f t="shared" si="395"/>
        <v>Echenis_naucrates</v>
      </c>
      <c r="H982" t="str">
        <f>G982</f>
        <v>Echenis_naucrates</v>
      </c>
      <c r="I982" t="str">
        <f t="shared" si="381"/>
        <v>Other</v>
      </c>
      <c r="J982" t="s">
        <v>21</v>
      </c>
      <c r="K982" t="s">
        <v>21</v>
      </c>
      <c r="L982" t="s">
        <v>22</v>
      </c>
      <c r="M982" t="e">
        <f t="shared" si="394"/>
        <v>#VALUE!</v>
      </c>
      <c r="O982">
        <v>1</v>
      </c>
      <c r="P982">
        <v>1</v>
      </c>
      <c r="Q982">
        <f t="shared" si="396"/>
        <v>0</v>
      </c>
      <c r="R982">
        <v>660</v>
      </c>
      <c r="S982">
        <v>600</v>
      </c>
      <c r="T982" t="s">
        <v>772</v>
      </c>
    </row>
    <row r="983" spans="1:20" x14ac:dyDescent="0.35">
      <c r="A983" t="s">
        <v>779</v>
      </c>
      <c r="B983" t="s">
        <v>121</v>
      </c>
      <c r="C983" t="s">
        <v>62</v>
      </c>
      <c r="D983" t="s">
        <v>416</v>
      </c>
      <c r="E983" t="s">
        <v>639</v>
      </c>
      <c r="F983" t="s">
        <v>640</v>
      </c>
      <c r="G983" t="str">
        <f t="shared" si="395"/>
        <v>Parapercis_cephalopunctatus</v>
      </c>
      <c r="H983" t="s">
        <v>641</v>
      </c>
      <c r="I983" t="str">
        <f t="shared" si="381"/>
        <v>Crustacea</v>
      </c>
      <c r="J983" t="s">
        <v>50</v>
      </c>
      <c r="K983" t="s">
        <v>81</v>
      </c>
      <c r="L983">
        <v>54</v>
      </c>
      <c r="M983">
        <f t="shared" si="394"/>
        <v>0.54</v>
      </c>
      <c r="O983">
        <v>25</v>
      </c>
      <c r="P983">
        <v>1</v>
      </c>
      <c r="Q983">
        <f t="shared" si="396"/>
        <v>24</v>
      </c>
      <c r="R983">
        <v>70</v>
      </c>
      <c r="S983">
        <v>121</v>
      </c>
      <c r="T983" t="s">
        <v>772</v>
      </c>
    </row>
    <row r="984" spans="1:20" x14ac:dyDescent="0.35">
      <c r="A984" t="s">
        <v>779</v>
      </c>
      <c r="B984" t="s">
        <v>121</v>
      </c>
      <c r="C984" t="s">
        <v>62</v>
      </c>
      <c r="D984" t="s">
        <v>416</v>
      </c>
      <c r="E984" t="s">
        <v>639</v>
      </c>
      <c r="F984" t="s">
        <v>640</v>
      </c>
      <c r="G984" t="str">
        <f t="shared" ref="G984:G993" si="397">E984&amp;"_"&amp;F984</f>
        <v>Parapercis_cephalopunctatus</v>
      </c>
      <c r="H984" t="s">
        <v>641</v>
      </c>
      <c r="I984" t="str">
        <f t="shared" si="381"/>
        <v>Crustacea</v>
      </c>
      <c r="J984" t="s">
        <v>50</v>
      </c>
      <c r="K984" t="s">
        <v>175</v>
      </c>
      <c r="L984">
        <v>8</v>
      </c>
      <c r="M984">
        <f t="shared" si="394"/>
        <v>0.08</v>
      </c>
      <c r="O984">
        <v>25</v>
      </c>
      <c r="P984">
        <v>1</v>
      </c>
      <c r="Q984">
        <f t="shared" ref="Q984:Q993" si="398">O984-P984</f>
        <v>24</v>
      </c>
      <c r="R984">
        <v>70</v>
      </c>
      <c r="S984">
        <v>121</v>
      </c>
      <c r="T984" t="s">
        <v>772</v>
      </c>
    </row>
    <row r="985" spans="1:20" x14ac:dyDescent="0.35">
      <c r="A985" t="s">
        <v>779</v>
      </c>
      <c r="B985" t="s">
        <v>121</v>
      </c>
      <c r="C985" t="s">
        <v>62</v>
      </c>
      <c r="D985" t="s">
        <v>416</v>
      </c>
      <c r="E985" t="s">
        <v>639</v>
      </c>
      <c r="F985" t="s">
        <v>640</v>
      </c>
      <c r="G985" t="str">
        <f t="shared" si="397"/>
        <v>Parapercis_cephalopunctatus</v>
      </c>
      <c r="H985" t="s">
        <v>641</v>
      </c>
      <c r="I985" t="str">
        <f t="shared" si="381"/>
        <v>Crustacea</v>
      </c>
      <c r="J985" t="s">
        <v>50</v>
      </c>
      <c r="K985" t="s">
        <v>80</v>
      </c>
      <c r="L985">
        <v>8</v>
      </c>
      <c r="M985">
        <f t="shared" si="394"/>
        <v>0.08</v>
      </c>
      <c r="O985">
        <v>25</v>
      </c>
      <c r="P985">
        <v>1</v>
      </c>
      <c r="Q985">
        <f t="shared" si="398"/>
        <v>24</v>
      </c>
      <c r="R985">
        <v>70</v>
      </c>
      <c r="S985">
        <v>121</v>
      </c>
      <c r="T985" t="s">
        <v>772</v>
      </c>
    </row>
    <row r="986" spans="1:20" x14ac:dyDescent="0.35">
      <c r="A986" t="s">
        <v>779</v>
      </c>
      <c r="B986" t="s">
        <v>121</v>
      </c>
      <c r="C986" t="s">
        <v>62</v>
      </c>
      <c r="D986" t="s">
        <v>416</v>
      </c>
      <c r="E986" t="s">
        <v>639</v>
      </c>
      <c r="F986" t="s">
        <v>640</v>
      </c>
      <c r="G986" t="str">
        <f t="shared" si="397"/>
        <v>Parapercis_cephalopunctatus</v>
      </c>
      <c r="H986" t="s">
        <v>641</v>
      </c>
      <c r="I986" t="str">
        <f t="shared" si="381"/>
        <v>Crustacea</v>
      </c>
      <c r="J986" t="s">
        <v>52</v>
      </c>
      <c r="K986" t="s">
        <v>58</v>
      </c>
      <c r="L986">
        <v>25</v>
      </c>
      <c r="M986">
        <f t="shared" si="394"/>
        <v>0.25</v>
      </c>
      <c r="O986">
        <v>25</v>
      </c>
      <c r="P986">
        <v>1</v>
      </c>
      <c r="Q986">
        <f t="shared" si="398"/>
        <v>24</v>
      </c>
      <c r="R986">
        <v>70</v>
      </c>
      <c r="S986">
        <v>121</v>
      </c>
      <c r="T986" t="s">
        <v>772</v>
      </c>
    </row>
    <row r="987" spans="1:20" x14ac:dyDescent="0.35">
      <c r="A987" t="s">
        <v>779</v>
      </c>
      <c r="B987" t="s">
        <v>121</v>
      </c>
      <c r="C987" t="s">
        <v>62</v>
      </c>
      <c r="D987" t="s">
        <v>416</v>
      </c>
      <c r="E987" t="s">
        <v>639</v>
      </c>
      <c r="F987" t="s">
        <v>640</v>
      </c>
      <c r="G987" t="str">
        <f t="shared" si="397"/>
        <v>Parapercis_cephalopunctatus</v>
      </c>
      <c r="H987" t="s">
        <v>641</v>
      </c>
      <c r="I987" t="str">
        <f t="shared" si="381"/>
        <v>Crustacea</v>
      </c>
      <c r="J987" t="s">
        <v>52</v>
      </c>
      <c r="K987" t="s">
        <v>642</v>
      </c>
      <c r="L987">
        <v>8</v>
      </c>
      <c r="M987">
        <f t="shared" si="394"/>
        <v>0.08</v>
      </c>
      <c r="O987">
        <v>25</v>
      </c>
      <c r="P987">
        <v>1</v>
      </c>
      <c r="Q987">
        <f t="shared" si="398"/>
        <v>24</v>
      </c>
      <c r="R987">
        <v>70</v>
      </c>
      <c r="S987">
        <v>121</v>
      </c>
      <c r="T987" t="s">
        <v>772</v>
      </c>
    </row>
    <row r="988" spans="1:20" x14ac:dyDescent="0.35">
      <c r="A988" t="s">
        <v>779</v>
      </c>
      <c r="B988" t="s">
        <v>121</v>
      </c>
      <c r="C988" t="s">
        <v>62</v>
      </c>
      <c r="D988" t="s">
        <v>416</v>
      </c>
      <c r="E988" t="s">
        <v>639</v>
      </c>
      <c r="F988" t="s">
        <v>640</v>
      </c>
      <c r="G988" t="str">
        <f t="shared" si="397"/>
        <v>Parapercis_cephalopunctatus</v>
      </c>
      <c r="H988" t="s">
        <v>641</v>
      </c>
      <c r="I988" t="s">
        <v>41</v>
      </c>
      <c r="J988" t="s">
        <v>105</v>
      </c>
      <c r="K988" t="s">
        <v>104</v>
      </c>
      <c r="L988">
        <v>8</v>
      </c>
      <c r="M988">
        <f t="shared" si="394"/>
        <v>0.08</v>
      </c>
      <c r="O988">
        <v>25</v>
      </c>
      <c r="P988">
        <v>1</v>
      </c>
      <c r="Q988">
        <f t="shared" si="398"/>
        <v>24</v>
      </c>
      <c r="R988">
        <v>70</v>
      </c>
      <c r="S988">
        <v>121</v>
      </c>
      <c r="T988" t="s">
        <v>772</v>
      </c>
    </row>
    <row r="989" spans="1:20" x14ac:dyDescent="0.35">
      <c r="A989" t="s">
        <v>779</v>
      </c>
      <c r="B989" t="s">
        <v>121</v>
      </c>
      <c r="C989" t="s">
        <v>62</v>
      </c>
      <c r="D989" t="s">
        <v>416</v>
      </c>
      <c r="E989" t="s">
        <v>639</v>
      </c>
      <c r="F989" t="s">
        <v>640</v>
      </c>
      <c r="G989" t="str">
        <f t="shared" si="397"/>
        <v>Parapercis_cephalopunctatus</v>
      </c>
      <c r="H989" t="s">
        <v>641</v>
      </c>
      <c r="I989" t="s">
        <v>41</v>
      </c>
      <c r="J989" t="s">
        <v>162</v>
      </c>
      <c r="K989" t="s">
        <v>161</v>
      </c>
      <c r="L989">
        <v>4</v>
      </c>
      <c r="M989">
        <f t="shared" si="394"/>
        <v>0.04</v>
      </c>
      <c r="O989">
        <v>25</v>
      </c>
      <c r="P989">
        <v>1</v>
      </c>
      <c r="Q989">
        <f t="shared" si="398"/>
        <v>24</v>
      </c>
      <c r="R989">
        <v>70</v>
      </c>
      <c r="S989">
        <v>121</v>
      </c>
      <c r="T989" t="s">
        <v>772</v>
      </c>
    </row>
    <row r="990" spans="1:20" x14ac:dyDescent="0.35">
      <c r="A990" t="s">
        <v>779</v>
      </c>
      <c r="B990" t="s">
        <v>121</v>
      </c>
      <c r="C990" t="s">
        <v>62</v>
      </c>
      <c r="D990" t="s">
        <v>416</v>
      </c>
      <c r="E990" t="s">
        <v>639</v>
      </c>
      <c r="F990" t="s">
        <v>640</v>
      </c>
      <c r="G990" t="str">
        <f t="shared" si="397"/>
        <v>Parapercis_cephalopunctatus</v>
      </c>
      <c r="H990" t="s">
        <v>641</v>
      </c>
      <c r="I990" t="str">
        <f t="shared" si="381"/>
        <v>Teleostei</v>
      </c>
      <c r="J990" t="s">
        <v>34</v>
      </c>
      <c r="K990" t="s">
        <v>71</v>
      </c>
      <c r="L990">
        <v>25</v>
      </c>
      <c r="M990">
        <f t="shared" si="394"/>
        <v>0.25</v>
      </c>
      <c r="O990">
        <v>25</v>
      </c>
      <c r="P990">
        <v>1</v>
      </c>
      <c r="Q990">
        <f t="shared" si="398"/>
        <v>24</v>
      </c>
      <c r="R990">
        <v>70</v>
      </c>
      <c r="S990">
        <v>121</v>
      </c>
      <c r="T990" t="s">
        <v>772</v>
      </c>
    </row>
    <row r="991" spans="1:20" x14ac:dyDescent="0.35">
      <c r="A991" t="s">
        <v>779</v>
      </c>
      <c r="B991" t="s">
        <v>121</v>
      </c>
      <c r="C991" t="s">
        <v>62</v>
      </c>
      <c r="D991" t="s">
        <v>416</v>
      </c>
      <c r="E991" t="s">
        <v>639</v>
      </c>
      <c r="F991" t="s">
        <v>640</v>
      </c>
      <c r="G991" t="str">
        <f t="shared" si="397"/>
        <v>Parapercis_cephalopunctatus</v>
      </c>
      <c r="H991" t="s">
        <v>641</v>
      </c>
      <c r="I991" t="str">
        <f t="shared" si="381"/>
        <v>Teleostei</v>
      </c>
      <c r="J991" t="s">
        <v>34</v>
      </c>
      <c r="K991" t="s">
        <v>336</v>
      </c>
      <c r="L991">
        <v>4</v>
      </c>
      <c r="M991">
        <f t="shared" si="394"/>
        <v>0.04</v>
      </c>
      <c r="O991">
        <v>25</v>
      </c>
      <c r="P991">
        <v>1</v>
      </c>
      <c r="Q991">
        <f t="shared" si="398"/>
        <v>24</v>
      </c>
      <c r="R991">
        <v>70</v>
      </c>
      <c r="S991">
        <v>121</v>
      </c>
      <c r="T991" t="s">
        <v>772</v>
      </c>
    </row>
    <row r="992" spans="1:20" x14ac:dyDescent="0.35">
      <c r="A992" t="s">
        <v>779</v>
      </c>
      <c r="B992" t="s">
        <v>121</v>
      </c>
      <c r="C992" t="s">
        <v>62</v>
      </c>
      <c r="D992" t="s">
        <v>416</v>
      </c>
      <c r="E992" t="s">
        <v>639</v>
      </c>
      <c r="F992" t="s">
        <v>640</v>
      </c>
      <c r="G992" t="str">
        <f t="shared" si="397"/>
        <v>Parapercis_cephalopunctatus</v>
      </c>
      <c r="H992" t="s">
        <v>641</v>
      </c>
      <c r="I992" t="str">
        <f t="shared" si="381"/>
        <v>Teleostei</v>
      </c>
      <c r="J992" t="s">
        <v>34</v>
      </c>
      <c r="K992" t="s">
        <v>122</v>
      </c>
      <c r="L992">
        <v>4</v>
      </c>
      <c r="M992">
        <f t="shared" si="394"/>
        <v>0.04</v>
      </c>
      <c r="O992">
        <v>25</v>
      </c>
      <c r="P992">
        <v>1</v>
      </c>
      <c r="Q992">
        <f t="shared" si="398"/>
        <v>24</v>
      </c>
      <c r="R992">
        <v>70</v>
      </c>
      <c r="S992">
        <v>121</v>
      </c>
      <c r="T992" t="s">
        <v>772</v>
      </c>
    </row>
    <row r="993" spans="1:20" x14ac:dyDescent="0.35">
      <c r="A993" t="s">
        <v>779</v>
      </c>
      <c r="B993" t="s">
        <v>53</v>
      </c>
      <c r="C993" t="s">
        <v>62</v>
      </c>
      <c r="D993" t="s">
        <v>416</v>
      </c>
      <c r="E993" t="s">
        <v>639</v>
      </c>
      <c r="F993" t="s">
        <v>643</v>
      </c>
      <c r="G993" t="str">
        <f t="shared" si="397"/>
        <v>Parapercis_clathrata</v>
      </c>
      <c r="H993" t="str">
        <f>G993</f>
        <v>Parapercis_clathrata</v>
      </c>
      <c r="I993" t="str">
        <f t="shared" si="381"/>
        <v>Crustacea</v>
      </c>
      <c r="J993" t="s">
        <v>52</v>
      </c>
      <c r="K993" t="s">
        <v>58</v>
      </c>
      <c r="L993">
        <v>50</v>
      </c>
      <c r="M993">
        <f t="shared" si="394"/>
        <v>0.5</v>
      </c>
      <c r="O993">
        <v>2</v>
      </c>
      <c r="P993">
        <v>0</v>
      </c>
      <c r="Q993">
        <f t="shared" si="398"/>
        <v>2</v>
      </c>
      <c r="R993">
        <v>122</v>
      </c>
      <c r="S993">
        <v>126</v>
      </c>
      <c r="T993" t="s">
        <v>772</v>
      </c>
    </row>
    <row r="994" spans="1:20" x14ac:dyDescent="0.35">
      <c r="A994" t="s">
        <v>779</v>
      </c>
      <c r="B994" t="s">
        <v>53</v>
      </c>
      <c r="C994" t="s">
        <v>62</v>
      </c>
      <c r="D994" t="s">
        <v>416</v>
      </c>
      <c r="E994" t="s">
        <v>639</v>
      </c>
      <c r="F994" t="s">
        <v>643</v>
      </c>
      <c r="G994" t="str">
        <f t="shared" ref="G994:G995" si="399">E994&amp;"_"&amp;F994</f>
        <v>Parapercis_clathrata</v>
      </c>
      <c r="H994" t="str">
        <f>G994</f>
        <v>Parapercis_clathrata</v>
      </c>
      <c r="I994" t="str">
        <f t="shared" si="381"/>
        <v>Crustacea</v>
      </c>
      <c r="J994" t="s">
        <v>50</v>
      </c>
      <c r="K994" t="s">
        <v>80</v>
      </c>
      <c r="L994">
        <v>50</v>
      </c>
      <c r="M994">
        <f t="shared" si="394"/>
        <v>0.5</v>
      </c>
      <c r="O994">
        <v>2</v>
      </c>
      <c r="P994">
        <v>0</v>
      </c>
      <c r="Q994">
        <f t="shared" ref="Q994" si="400">O994-P994</f>
        <v>2</v>
      </c>
      <c r="R994">
        <v>122</v>
      </c>
      <c r="S994">
        <v>126</v>
      </c>
      <c r="T994" t="s">
        <v>772</v>
      </c>
    </row>
    <row r="995" spans="1:20" x14ac:dyDescent="0.35">
      <c r="A995" t="s">
        <v>779</v>
      </c>
      <c r="B995" t="s">
        <v>53</v>
      </c>
      <c r="C995" t="s">
        <v>62</v>
      </c>
      <c r="D995" t="s">
        <v>644</v>
      </c>
      <c r="E995" t="s">
        <v>645</v>
      </c>
      <c r="F995" t="s">
        <v>646</v>
      </c>
      <c r="G995" t="str">
        <f t="shared" si="399"/>
        <v>Aspidontus_taeniatus</v>
      </c>
      <c r="H995" t="str">
        <f>G995</f>
        <v>Aspidontus_taeniatus</v>
      </c>
      <c r="I995" t="str">
        <f t="shared" si="381"/>
        <v>Crustacea</v>
      </c>
      <c r="J995" t="s">
        <v>52</v>
      </c>
      <c r="K995" t="s">
        <v>58</v>
      </c>
      <c r="L995">
        <v>33</v>
      </c>
      <c r="M995">
        <f t="shared" si="394"/>
        <v>0.33</v>
      </c>
      <c r="O995">
        <v>3</v>
      </c>
      <c r="P995">
        <v>0</v>
      </c>
      <c r="Q995">
        <f>O995-P995</f>
        <v>3</v>
      </c>
      <c r="R995">
        <v>82</v>
      </c>
      <c r="S995">
        <v>92</v>
      </c>
      <c r="T995" t="s">
        <v>772</v>
      </c>
    </row>
    <row r="996" spans="1:20" x14ac:dyDescent="0.35">
      <c r="A996" t="s">
        <v>779</v>
      </c>
      <c r="B996" t="s">
        <v>53</v>
      </c>
      <c r="C996" t="s">
        <v>62</v>
      </c>
      <c r="D996" t="s">
        <v>644</v>
      </c>
      <c r="E996" t="s">
        <v>645</v>
      </c>
      <c r="F996" t="s">
        <v>646</v>
      </c>
      <c r="G996" t="str">
        <f t="shared" ref="G996:G998" si="401">E996&amp;"_"&amp;F996</f>
        <v>Aspidontus_taeniatus</v>
      </c>
      <c r="H996" t="str">
        <f t="shared" ref="H996:H997" si="402">G996</f>
        <v>Aspidontus_taeniatus</v>
      </c>
      <c r="I996" t="str">
        <f t="shared" si="381"/>
        <v>Teleostei</v>
      </c>
      <c r="J996" t="s">
        <v>34</v>
      </c>
      <c r="K996" t="s">
        <v>122</v>
      </c>
      <c r="L996">
        <v>33</v>
      </c>
      <c r="M996">
        <f t="shared" si="394"/>
        <v>0.33</v>
      </c>
      <c r="O996">
        <v>3</v>
      </c>
      <c r="P996">
        <v>0</v>
      </c>
      <c r="Q996">
        <f t="shared" ref="Q996:Q998" si="403">O996-P996</f>
        <v>3</v>
      </c>
      <c r="R996">
        <v>82</v>
      </c>
      <c r="S996">
        <v>92</v>
      </c>
      <c r="T996" t="s">
        <v>772</v>
      </c>
    </row>
    <row r="997" spans="1:20" x14ac:dyDescent="0.35">
      <c r="A997" t="s">
        <v>779</v>
      </c>
      <c r="B997" t="s">
        <v>53</v>
      </c>
      <c r="C997" t="s">
        <v>62</v>
      </c>
      <c r="D997" t="s">
        <v>644</v>
      </c>
      <c r="E997" t="s">
        <v>645</v>
      </c>
      <c r="F997" t="s">
        <v>646</v>
      </c>
      <c r="G997" t="str">
        <f t="shared" si="401"/>
        <v>Aspidontus_taeniatus</v>
      </c>
      <c r="H997" t="str">
        <f t="shared" si="402"/>
        <v>Aspidontus_taeniatus</v>
      </c>
      <c r="I997" t="str">
        <f t="shared" si="381"/>
        <v>Other</v>
      </c>
      <c r="J997" t="s">
        <v>112</v>
      </c>
      <c r="K997" t="s">
        <v>112</v>
      </c>
      <c r="L997">
        <v>33</v>
      </c>
      <c r="M997">
        <f t="shared" si="394"/>
        <v>0.33</v>
      </c>
      <c r="O997">
        <v>3</v>
      </c>
      <c r="P997">
        <v>0</v>
      </c>
      <c r="Q997">
        <f t="shared" si="403"/>
        <v>3</v>
      </c>
      <c r="R997">
        <v>82</v>
      </c>
      <c r="S997">
        <v>92</v>
      </c>
      <c r="T997" t="s">
        <v>772</v>
      </c>
    </row>
    <row r="998" spans="1:20" x14ac:dyDescent="0.35">
      <c r="A998" t="s">
        <v>779</v>
      </c>
      <c r="B998" t="s">
        <v>142</v>
      </c>
      <c r="C998" t="s">
        <v>62</v>
      </c>
      <c r="D998" t="s">
        <v>644</v>
      </c>
      <c r="E998" t="s">
        <v>647</v>
      </c>
      <c r="F998" t="s">
        <v>648</v>
      </c>
      <c r="G998" t="str">
        <f t="shared" si="401"/>
        <v>Istiblennius_coronatus</v>
      </c>
      <c r="H998" t="s">
        <v>649</v>
      </c>
      <c r="I998" t="str">
        <f t="shared" si="381"/>
        <v>Other</v>
      </c>
      <c r="J998" t="s">
        <v>224</v>
      </c>
      <c r="K998" t="s">
        <v>506</v>
      </c>
      <c r="L998">
        <v>100</v>
      </c>
      <c r="M998">
        <f t="shared" si="394"/>
        <v>1</v>
      </c>
      <c r="O998">
        <v>5</v>
      </c>
      <c r="P998">
        <v>0</v>
      </c>
      <c r="Q998">
        <f t="shared" si="403"/>
        <v>5</v>
      </c>
      <c r="R998">
        <v>73</v>
      </c>
      <c r="S998">
        <v>85</v>
      </c>
      <c r="T998" t="s">
        <v>772</v>
      </c>
    </row>
    <row r="999" spans="1:20" x14ac:dyDescent="0.35">
      <c r="A999" t="s">
        <v>779</v>
      </c>
      <c r="B999" t="s">
        <v>142</v>
      </c>
      <c r="C999" t="s">
        <v>62</v>
      </c>
      <c r="D999" t="s">
        <v>644</v>
      </c>
      <c r="E999" t="s">
        <v>647</v>
      </c>
      <c r="F999" t="s">
        <v>648</v>
      </c>
      <c r="G999" t="str">
        <f t="shared" ref="G999:G1001" si="404">E999&amp;"_"&amp;F999</f>
        <v>Istiblennius_coronatus</v>
      </c>
      <c r="H999" t="s">
        <v>649</v>
      </c>
      <c r="I999" t="str">
        <f t="shared" si="381"/>
        <v>Prim_prod</v>
      </c>
      <c r="J999" t="s">
        <v>164</v>
      </c>
      <c r="K999" t="s">
        <v>386</v>
      </c>
      <c r="L999">
        <v>100</v>
      </c>
      <c r="M999">
        <f t="shared" si="394"/>
        <v>1</v>
      </c>
      <c r="O999">
        <v>5</v>
      </c>
      <c r="P999">
        <v>0</v>
      </c>
      <c r="Q999">
        <f t="shared" ref="Q999:Q1001" si="405">O999-P999</f>
        <v>5</v>
      </c>
      <c r="R999">
        <v>73</v>
      </c>
      <c r="S999">
        <v>85</v>
      </c>
      <c r="T999" t="s">
        <v>772</v>
      </c>
    </row>
    <row r="1000" spans="1:20" x14ac:dyDescent="0.35">
      <c r="A1000" t="s">
        <v>779</v>
      </c>
      <c r="B1000" t="s">
        <v>142</v>
      </c>
      <c r="C1000" t="s">
        <v>62</v>
      </c>
      <c r="D1000" t="s">
        <v>644</v>
      </c>
      <c r="E1000" t="s">
        <v>647</v>
      </c>
      <c r="F1000" t="s">
        <v>648</v>
      </c>
      <c r="G1000" t="str">
        <f t="shared" si="404"/>
        <v>Istiblennius_coronatus</v>
      </c>
      <c r="H1000" t="s">
        <v>649</v>
      </c>
      <c r="I1000" t="str">
        <f t="shared" si="381"/>
        <v>Protozoa</v>
      </c>
      <c r="J1000" t="s">
        <v>61</v>
      </c>
      <c r="K1000" t="s">
        <v>60</v>
      </c>
      <c r="L1000">
        <v>40</v>
      </c>
      <c r="M1000">
        <f t="shared" si="394"/>
        <v>0.4</v>
      </c>
      <c r="O1000">
        <v>5</v>
      </c>
      <c r="P1000">
        <v>0</v>
      </c>
      <c r="Q1000">
        <f t="shared" si="405"/>
        <v>5</v>
      </c>
      <c r="R1000">
        <v>73</v>
      </c>
      <c r="S1000">
        <v>85</v>
      </c>
      <c r="T1000" t="s">
        <v>772</v>
      </c>
    </row>
    <row r="1001" spans="1:20" x14ac:dyDescent="0.35">
      <c r="A1001" t="s">
        <v>779</v>
      </c>
      <c r="B1001" t="s">
        <v>99</v>
      </c>
      <c r="C1001" t="s">
        <v>62</v>
      </c>
      <c r="D1001" t="s">
        <v>644</v>
      </c>
      <c r="E1001" t="s">
        <v>647</v>
      </c>
      <c r="F1001" t="s">
        <v>650</v>
      </c>
      <c r="G1001" t="str">
        <f t="shared" si="404"/>
        <v>Istiblennius_paulus</v>
      </c>
      <c r="H1001" t="s">
        <v>651</v>
      </c>
      <c r="I1001" t="str">
        <f t="shared" si="381"/>
        <v>Other</v>
      </c>
      <c r="J1001" t="s">
        <v>224</v>
      </c>
      <c r="K1001" t="s">
        <v>506</v>
      </c>
      <c r="L1001">
        <v>71</v>
      </c>
      <c r="M1001">
        <f t="shared" si="394"/>
        <v>0.71</v>
      </c>
      <c r="O1001">
        <v>22</v>
      </c>
      <c r="P1001">
        <v>1</v>
      </c>
      <c r="Q1001">
        <f t="shared" si="405"/>
        <v>21</v>
      </c>
      <c r="R1001">
        <v>51</v>
      </c>
      <c r="S1001">
        <v>130</v>
      </c>
      <c r="T1001" t="s">
        <v>772</v>
      </c>
    </row>
    <row r="1002" spans="1:20" x14ac:dyDescent="0.35">
      <c r="A1002" t="s">
        <v>779</v>
      </c>
      <c r="B1002" t="s">
        <v>99</v>
      </c>
      <c r="C1002" t="s">
        <v>62</v>
      </c>
      <c r="D1002" t="s">
        <v>644</v>
      </c>
      <c r="E1002" t="s">
        <v>647</v>
      </c>
      <c r="F1002" t="s">
        <v>650</v>
      </c>
      <c r="G1002" t="str">
        <f t="shared" ref="G1002:G1010" si="406">E1002&amp;"_"&amp;F1002</f>
        <v>Istiblennius_paulus</v>
      </c>
      <c r="H1002" t="s">
        <v>651</v>
      </c>
      <c r="I1002" t="str">
        <f t="shared" si="381"/>
        <v>Prim_prod</v>
      </c>
      <c r="J1002" t="s">
        <v>164</v>
      </c>
      <c r="K1002" t="s">
        <v>470</v>
      </c>
      <c r="L1002">
        <v>61</v>
      </c>
      <c r="M1002">
        <f t="shared" si="394"/>
        <v>0.61</v>
      </c>
      <c r="O1002">
        <v>22</v>
      </c>
      <c r="P1002">
        <v>1</v>
      </c>
      <c r="Q1002">
        <f t="shared" ref="Q1002:Q1010" si="407">O1002-P1002</f>
        <v>21</v>
      </c>
      <c r="R1002">
        <v>51</v>
      </c>
      <c r="S1002">
        <v>130</v>
      </c>
      <c r="T1002" t="s">
        <v>772</v>
      </c>
    </row>
    <row r="1003" spans="1:20" x14ac:dyDescent="0.35">
      <c r="A1003" t="s">
        <v>779</v>
      </c>
      <c r="B1003" t="s">
        <v>99</v>
      </c>
      <c r="C1003" t="s">
        <v>62</v>
      </c>
      <c r="D1003" t="s">
        <v>644</v>
      </c>
      <c r="E1003" t="s">
        <v>647</v>
      </c>
      <c r="F1003" t="s">
        <v>650</v>
      </c>
      <c r="G1003" t="str">
        <f t="shared" si="406"/>
        <v>Istiblennius_paulus</v>
      </c>
      <c r="H1003" t="s">
        <v>651</v>
      </c>
      <c r="I1003" t="str">
        <f t="shared" si="381"/>
        <v>Prim_prod</v>
      </c>
      <c r="J1003" t="s">
        <v>164</v>
      </c>
      <c r="K1003" t="s">
        <v>652</v>
      </c>
      <c r="L1003">
        <v>28</v>
      </c>
      <c r="M1003">
        <f t="shared" si="394"/>
        <v>0.28000000000000003</v>
      </c>
      <c r="O1003">
        <v>22</v>
      </c>
      <c r="P1003">
        <v>1</v>
      </c>
      <c r="Q1003">
        <f t="shared" si="407"/>
        <v>21</v>
      </c>
      <c r="R1003">
        <v>51</v>
      </c>
      <c r="S1003">
        <v>130</v>
      </c>
      <c r="T1003" t="s">
        <v>772</v>
      </c>
    </row>
    <row r="1004" spans="1:20" x14ac:dyDescent="0.35">
      <c r="A1004" t="s">
        <v>779</v>
      </c>
      <c r="B1004" t="s">
        <v>99</v>
      </c>
      <c r="C1004" t="s">
        <v>62</v>
      </c>
      <c r="D1004" t="s">
        <v>644</v>
      </c>
      <c r="E1004" t="s">
        <v>647</v>
      </c>
      <c r="F1004" t="s">
        <v>650</v>
      </c>
      <c r="G1004" t="str">
        <f t="shared" si="406"/>
        <v>Istiblennius_paulus</v>
      </c>
      <c r="H1004" t="s">
        <v>651</v>
      </c>
      <c r="I1004" t="str">
        <f t="shared" si="381"/>
        <v>Prim_prod</v>
      </c>
      <c r="J1004" t="s">
        <v>164</v>
      </c>
      <c r="K1004" t="s">
        <v>222</v>
      </c>
      <c r="L1004">
        <v>38</v>
      </c>
      <c r="M1004">
        <f t="shared" si="394"/>
        <v>0.38</v>
      </c>
      <c r="O1004">
        <v>22</v>
      </c>
      <c r="P1004">
        <v>1</v>
      </c>
      <c r="Q1004">
        <f t="shared" si="407"/>
        <v>21</v>
      </c>
      <c r="R1004">
        <v>51</v>
      </c>
      <c r="S1004">
        <v>130</v>
      </c>
      <c r="T1004" t="s">
        <v>772</v>
      </c>
    </row>
    <row r="1005" spans="1:20" x14ac:dyDescent="0.35">
      <c r="A1005" t="s">
        <v>779</v>
      </c>
      <c r="B1005" t="s">
        <v>99</v>
      </c>
      <c r="C1005" t="s">
        <v>62</v>
      </c>
      <c r="D1005" t="s">
        <v>644</v>
      </c>
      <c r="E1005" t="s">
        <v>647</v>
      </c>
      <c r="F1005" t="s">
        <v>650</v>
      </c>
      <c r="G1005" t="str">
        <f t="shared" si="406"/>
        <v>Istiblennius_paulus</v>
      </c>
      <c r="H1005" t="s">
        <v>651</v>
      </c>
      <c r="I1005" t="str">
        <f t="shared" si="381"/>
        <v>Protozoa</v>
      </c>
      <c r="J1005" t="s">
        <v>61</v>
      </c>
      <c r="K1005" t="s">
        <v>60</v>
      </c>
      <c r="L1005">
        <v>38</v>
      </c>
      <c r="M1005">
        <f t="shared" si="394"/>
        <v>0.38</v>
      </c>
      <c r="O1005">
        <v>22</v>
      </c>
      <c r="P1005">
        <v>1</v>
      </c>
      <c r="Q1005">
        <f t="shared" si="407"/>
        <v>21</v>
      </c>
      <c r="R1005">
        <v>51</v>
      </c>
      <c r="S1005">
        <v>130</v>
      </c>
      <c r="T1005" t="s">
        <v>772</v>
      </c>
    </row>
    <row r="1006" spans="1:20" x14ac:dyDescent="0.35">
      <c r="A1006" t="s">
        <v>779</v>
      </c>
      <c r="B1006" t="s">
        <v>99</v>
      </c>
      <c r="C1006" t="s">
        <v>62</v>
      </c>
      <c r="D1006" t="s">
        <v>644</v>
      </c>
      <c r="E1006" t="s">
        <v>647</v>
      </c>
      <c r="F1006" t="s">
        <v>650</v>
      </c>
      <c r="G1006" t="str">
        <f t="shared" si="406"/>
        <v>Istiblennius_paulus</v>
      </c>
      <c r="H1006" t="s">
        <v>651</v>
      </c>
      <c r="I1006" t="str">
        <f t="shared" si="381"/>
        <v>Protozoa</v>
      </c>
      <c r="J1006" t="s">
        <v>61</v>
      </c>
      <c r="K1006" t="s">
        <v>61</v>
      </c>
      <c r="L1006">
        <v>33</v>
      </c>
      <c r="M1006">
        <f t="shared" si="394"/>
        <v>0.33</v>
      </c>
      <c r="O1006">
        <v>22</v>
      </c>
      <c r="P1006">
        <v>1</v>
      </c>
      <c r="Q1006">
        <f t="shared" si="407"/>
        <v>21</v>
      </c>
      <c r="R1006">
        <v>51</v>
      </c>
      <c r="S1006">
        <v>130</v>
      </c>
      <c r="T1006" t="s">
        <v>772</v>
      </c>
    </row>
    <row r="1007" spans="1:20" x14ac:dyDescent="0.35">
      <c r="A1007" t="s">
        <v>779</v>
      </c>
      <c r="B1007" t="s">
        <v>99</v>
      </c>
      <c r="C1007" t="s">
        <v>62</v>
      </c>
      <c r="D1007" t="s">
        <v>644</v>
      </c>
      <c r="E1007" t="s">
        <v>647</v>
      </c>
      <c r="F1007" t="s">
        <v>650</v>
      </c>
      <c r="G1007" t="str">
        <f t="shared" si="406"/>
        <v>Istiblennius_paulus</v>
      </c>
      <c r="H1007" t="s">
        <v>651</v>
      </c>
      <c r="I1007" t="str">
        <f t="shared" si="381"/>
        <v>Crustacea</v>
      </c>
      <c r="J1007" t="s">
        <v>47</v>
      </c>
      <c r="K1007" t="s">
        <v>47</v>
      </c>
      <c r="L1007">
        <v>28</v>
      </c>
      <c r="M1007">
        <f t="shared" si="394"/>
        <v>0.28000000000000003</v>
      </c>
      <c r="O1007">
        <v>22</v>
      </c>
      <c r="P1007">
        <v>1</v>
      </c>
      <c r="Q1007">
        <f t="shared" si="407"/>
        <v>21</v>
      </c>
      <c r="R1007">
        <v>51</v>
      </c>
      <c r="S1007">
        <v>130</v>
      </c>
      <c r="T1007" t="s">
        <v>772</v>
      </c>
    </row>
    <row r="1008" spans="1:20" x14ac:dyDescent="0.35">
      <c r="A1008" t="s">
        <v>779</v>
      </c>
      <c r="B1008" t="s">
        <v>99</v>
      </c>
      <c r="C1008" t="s">
        <v>62</v>
      </c>
      <c r="D1008" t="s">
        <v>644</v>
      </c>
      <c r="E1008" t="s">
        <v>647</v>
      </c>
      <c r="F1008" t="s">
        <v>650</v>
      </c>
      <c r="G1008" t="str">
        <f t="shared" si="406"/>
        <v>Istiblennius_paulus</v>
      </c>
      <c r="H1008" t="s">
        <v>651</v>
      </c>
      <c r="I1008" t="str">
        <f t="shared" si="381"/>
        <v>Crustacea</v>
      </c>
      <c r="J1008" t="s">
        <v>42</v>
      </c>
      <c r="K1008" t="s">
        <v>42</v>
      </c>
      <c r="L1008">
        <v>28</v>
      </c>
      <c r="M1008">
        <f t="shared" si="394"/>
        <v>0.28000000000000003</v>
      </c>
      <c r="O1008">
        <v>22</v>
      </c>
      <c r="P1008">
        <v>1</v>
      </c>
      <c r="Q1008">
        <f t="shared" si="407"/>
        <v>21</v>
      </c>
      <c r="R1008">
        <v>51</v>
      </c>
      <c r="S1008">
        <v>130</v>
      </c>
      <c r="T1008" t="s">
        <v>772</v>
      </c>
    </row>
    <row r="1009" spans="1:20" x14ac:dyDescent="0.35">
      <c r="A1009" t="s">
        <v>779</v>
      </c>
      <c r="B1009" t="s">
        <v>99</v>
      </c>
      <c r="C1009" t="s">
        <v>62</v>
      </c>
      <c r="D1009" t="s">
        <v>644</v>
      </c>
      <c r="E1009" t="s">
        <v>647</v>
      </c>
      <c r="F1009" t="s">
        <v>650</v>
      </c>
      <c r="G1009" t="str">
        <f t="shared" si="406"/>
        <v>Istiblennius_paulus</v>
      </c>
      <c r="H1009" t="s">
        <v>651</v>
      </c>
      <c r="I1009" t="str">
        <f t="shared" si="381"/>
        <v>Mollusca</v>
      </c>
      <c r="J1009" t="s">
        <v>147</v>
      </c>
      <c r="K1009" t="s">
        <v>147</v>
      </c>
      <c r="L1009">
        <v>4</v>
      </c>
      <c r="M1009">
        <f t="shared" si="394"/>
        <v>0.04</v>
      </c>
      <c r="O1009">
        <v>22</v>
      </c>
      <c r="P1009">
        <v>1</v>
      </c>
      <c r="Q1009">
        <f t="shared" si="407"/>
        <v>21</v>
      </c>
      <c r="R1009">
        <v>51</v>
      </c>
      <c r="S1009">
        <v>130</v>
      </c>
      <c r="T1009" t="s">
        <v>772</v>
      </c>
    </row>
    <row r="1010" spans="1:20" x14ac:dyDescent="0.35">
      <c r="A1010" t="s">
        <v>779</v>
      </c>
      <c r="B1010" t="s">
        <v>40</v>
      </c>
      <c r="C1010" t="s">
        <v>62</v>
      </c>
      <c r="D1010" t="s">
        <v>644</v>
      </c>
      <c r="E1010" t="s">
        <v>653</v>
      </c>
      <c r="F1010" t="s">
        <v>654</v>
      </c>
      <c r="G1010" t="str">
        <f t="shared" si="406"/>
        <v>Exallias_brevis</v>
      </c>
      <c r="H1010" t="str">
        <f>G1010</f>
        <v>Exallias_brevis</v>
      </c>
      <c r="I1010" t="str">
        <f t="shared" si="381"/>
        <v>Prim_prod</v>
      </c>
      <c r="J1010" t="s">
        <v>164</v>
      </c>
      <c r="K1010" t="s">
        <v>470</v>
      </c>
      <c r="L1010">
        <v>100</v>
      </c>
      <c r="M1010">
        <f t="shared" si="394"/>
        <v>1</v>
      </c>
      <c r="O1010">
        <v>1</v>
      </c>
      <c r="P1010">
        <v>0</v>
      </c>
      <c r="Q1010">
        <f t="shared" si="407"/>
        <v>1</v>
      </c>
      <c r="R1010">
        <v>80</v>
      </c>
      <c r="S1010">
        <v>80</v>
      </c>
      <c r="T1010" t="s">
        <v>772</v>
      </c>
    </row>
    <row r="1011" spans="1:20" x14ac:dyDescent="0.35">
      <c r="A1011" t="s">
        <v>779</v>
      </c>
      <c r="B1011" t="s">
        <v>40</v>
      </c>
      <c r="C1011" t="s">
        <v>62</v>
      </c>
      <c r="D1011" t="s">
        <v>644</v>
      </c>
      <c r="E1011" t="s">
        <v>653</v>
      </c>
      <c r="F1011" t="s">
        <v>654</v>
      </c>
      <c r="G1011" t="str">
        <f t="shared" ref="G1011:G1013" si="408">E1011&amp;"_"&amp;F1011</f>
        <v>Exallias_brevis</v>
      </c>
      <c r="H1011" t="str">
        <f>G1011</f>
        <v>Exallias_brevis</v>
      </c>
      <c r="I1011" t="str">
        <f t="shared" si="381"/>
        <v>Other</v>
      </c>
      <c r="J1011" t="s">
        <v>224</v>
      </c>
      <c r="K1011" t="s">
        <v>506</v>
      </c>
      <c r="L1011">
        <v>100</v>
      </c>
      <c r="M1011">
        <f t="shared" si="394"/>
        <v>1</v>
      </c>
      <c r="O1011">
        <v>1</v>
      </c>
      <c r="P1011">
        <v>0</v>
      </c>
      <c r="Q1011">
        <f t="shared" ref="Q1011:Q1013" si="409">O1011-P1011</f>
        <v>1</v>
      </c>
      <c r="R1011">
        <v>80</v>
      </c>
      <c r="S1011">
        <v>80</v>
      </c>
      <c r="T1011" t="s">
        <v>772</v>
      </c>
    </row>
    <row r="1012" spans="1:20" x14ac:dyDescent="0.35">
      <c r="A1012" t="s">
        <v>779</v>
      </c>
      <c r="B1012" t="s">
        <v>40</v>
      </c>
      <c r="C1012" t="s">
        <v>62</v>
      </c>
      <c r="D1012" t="s">
        <v>644</v>
      </c>
      <c r="E1012" t="s">
        <v>656</v>
      </c>
      <c r="F1012" t="s">
        <v>655</v>
      </c>
      <c r="G1012" t="str">
        <f t="shared" si="408"/>
        <v>Cirripectus_variolosus</v>
      </c>
      <c r="H1012" t="s">
        <v>659</v>
      </c>
      <c r="I1012" t="str">
        <f t="shared" si="381"/>
        <v>Prim_prod</v>
      </c>
      <c r="J1012" t="s">
        <v>164</v>
      </c>
      <c r="K1012" t="s">
        <v>657</v>
      </c>
      <c r="L1012">
        <v>100</v>
      </c>
      <c r="M1012">
        <f t="shared" si="394"/>
        <v>1</v>
      </c>
      <c r="O1012">
        <v>1</v>
      </c>
      <c r="P1012">
        <v>0</v>
      </c>
      <c r="Q1012">
        <f t="shared" si="409"/>
        <v>1</v>
      </c>
      <c r="R1012">
        <v>70</v>
      </c>
      <c r="S1012">
        <v>70</v>
      </c>
      <c r="T1012" t="s">
        <v>772</v>
      </c>
    </row>
    <row r="1013" spans="1:20" x14ac:dyDescent="0.35">
      <c r="A1013" t="s">
        <v>779</v>
      </c>
      <c r="B1013" t="s">
        <v>53</v>
      </c>
      <c r="C1013" t="s">
        <v>62</v>
      </c>
      <c r="D1013" t="s">
        <v>644</v>
      </c>
      <c r="E1013" t="s">
        <v>656</v>
      </c>
      <c r="F1013" t="s">
        <v>658</v>
      </c>
      <c r="G1013" t="str">
        <f t="shared" si="408"/>
        <v>Cirripectus_sebae</v>
      </c>
      <c r="H1013" t="s">
        <v>659</v>
      </c>
      <c r="I1013" t="str">
        <f t="shared" si="381"/>
        <v>Other</v>
      </c>
      <c r="J1013" t="s">
        <v>224</v>
      </c>
      <c r="K1013" t="s">
        <v>224</v>
      </c>
      <c r="L1013">
        <v>88</v>
      </c>
      <c r="M1013">
        <f t="shared" si="394"/>
        <v>0.88</v>
      </c>
      <c r="O1013">
        <v>9</v>
      </c>
      <c r="P1013">
        <v>0</v>
      </c>
      <c r="Q1013">
        <f t="shared" si="409"/>
        <v>9</v>
      </c>
      <c r="R1013">
        <v>25</v>
      </c>
      <c r="S1013">
        <v>71</v>
      </c>
      <c r="T1013" t="s">
        <v>772</v>
      </c>
    </row>
    <row r="1014" spans="1:20" x14ac:dyDescent="0.35">
      <c r="A1014" t="s">
        <v>779</v>
      </c>
      <c r="B1014" t="s">
        <v>53</v>
      </c>
      <c r="C1014" t="s">
        <v>62</v>
      </c>
      <c r="D1014" t="s">
        <v>644</v>
      </c>
      <c r="E1014" t="s">
        <v>656</v>
      </c>
      <c r="F1014" t="s">
        <v>658</v>
      </c>
      <c r="G1014" t="str">
        <f t="shared" ref="G1014:G1019" si="410">E1014&amp;"_"&amp;F1014</f>
        <v>Cirripectus_sebae</v>
      </c>
      <c r="H1014" t="s">
        <v>659</v>
      </c>
      <c r="I1014" t="str">
        <f t="shared" ref="I1014:I1077" si="411">IF(J1014="Acari","Chelicerata", IF(J1014="Scyphozoa","Cnidaria", IF(J1014="Anthozoa","Cnidaria",IF(COUNTIF(J1014,"*Algae*"),"Prim_prod",IF(COUNTIF(J1014,"Plant*"),"Prim_prod",IF(J1014="Amphipoda","Crustacea",IF(J1014="Tunicata","Tunicata",IF(J1014="Appendicularia","Tunicata",IF(J1014="Salpidae","Tunicata",IF(J1014="Arachnida","Chelicerata",IF(COUNTIF(J1014,"*Ascidia*"),"Tunicata",IF(COUNTIF(J1014,"*Brachyura*"),"Crustacea",IF(J1014="Bryozoa","Bryozoa",IF(J1014="Protochonch","Mollusca",IF(J1014="Hemichordata","Hemichordata",IF(COUNTIF(J1014,"Cephalopoda*"),"Mollusca",IF(J1014="Cirripedia","Crustacea",IF(J1014="Copepoda","Crustacea",IF(J1014="Crinoidea","Echinodermata",IF(COUNTIF(J1014,"*Crustacea*"),"Crustacea",IF(J1014="Cumacea","Crustacea",IF(J1014="Echinoidea","Echinodermata",IF(COUNTIF(J1014,"*Fish*"),"Teleostei",IF(J1014="Foraminifera","Protozoa",IF(COUNTIF(J1014,"*Gastro*"),"Mollusca",IF(J1014="Tanaidacea","Crustacea",IF(J1014="Holothuridae","Echinodermata",IF(J1014="Hydrozoa","Cnidaria",IF(COUNTIF(J1014,"*Insecta*"),"Insecta",IF(J1014="Isopoda","Crustacea",IF(J1014="Limestone_powder","Other",IF(J1014="Mollusca","Mollusca",IF(J1014="Nematoda","Nematoda",IF(COUNTIF(J1014,"*OM*"),"Other",IF(J1014="Ophiuridae","Echinodermata",IF(J1014="Opisthobranchia","Mollusca",IF(J1014="Ostracoda","Crustacea",IF(COUNTIF(J1014,"*Pagur*"),"Crustacea",IF(COUNTIF(J1014,"*Phanero*"),"Prim_prod",IF(COUNTIF(J1014,"*Polych*"),"Annelida",IF(J1014="Polyplacophora","Mollusca",IF(COUNTIF(J1014,"*Porifera*"),"Porifera",IF(J1014="Protochordata","Acraniata",IF(J1014="Pycnogonida","Chelicerata",IF(COUNTIF(J1014,"*Sand*"),"Other",IF(J1014="Scaphopoda","Mollusca",IF(J1014="Scleractinia","Cnidaria", IF(J1014="Siphonophora","Cnidaria", IF(J1014="Seagrass","Prim_prod",IF(COUNTIF(J1014,"*Shrimp*"),"Crustacea",IF(COUNTIF(J1014,"*Scyllaridae*"),"Crustacea",IF(J1014="Siboglinidae","Annelida",IF(J1014="Sipunculidae","Sipuncula",IF(COUNTIF(J1014,"*Stomato*"),"Crustacea",IF(J1014="Precarida","Crustacea",IF(J1014="Zoantharia","Cnidaria",IF(J1014="Echiura","Annelida",IF(J1014="Priapulida","Cephalorynchia",IF(J1014="Mysida","Crustacea",IF(J1014="Nebaliacea","Crustacea",IF(J1014="Ctenophora","Radiata",IF(J1014="Cheloniidae","Reptilia",IF(J1014="Eggs","Animalia",IF(COUNTIF(J1014,"*Bival*"),"Mollusca","Other"))))))))))))))))))))))))))))))))))))))))))))))))))))))))))))))))</f>
        <v>Prim_prod</v>
      </c>
      <c r="J1014" t="s">
        <v>164</v>
      </c>
      <c r="K1014" t="s">
        <v>470</v>
      </c>
      <c r="L1014">
        <v>77</v>
      </c>
      <c r="M1014">
        <f t="shared" si="394"/>
        <v>0.77</v>
      </c>
      <c r="O1014">
        <v>9</v>
      </c>
      <c r="P1014">
        <v>0</v>
      </c>
      <c r="Q1014">
        <f t="shared" ref="Q1014:Q1019" si="412">O1014-P1014</f>
        <v>9</v>
      </c>
      <c r="R1014">
        <v>25</v>
      </c>
      <c r="S1014">
        <v>71</v>
      </c>
      <c r="T1014" t="s">
        <v>772</v>
      </c>
    </row>
    <row r="1015" spans="1:20" x14ac:dyDescent="0.35">
      <c r="A1015" t="s">
        <v>779</v>
      </c>
      <c r="B1015" t="s">
        <v>53</v>
      </c>
      <c r="C1015" t="s">
        <v>62</v>
      </c>
      <c r="D1015" t="s">
        <v>644</v>
      </c>
      <c r="E1015" t="s">
        <v>656</v>
      </c>
      <c r="F1015" t="s">
        <v>658</v>
      </c>
      <c r="G1015" t="str">
        <f t="shared" si="410"/>
        <v>Cirripectus_sebae</v>
      </c>
      <c r="H1015" t="s">
        <v>659</v>
      </c>
      <c r="I1015" t="str">
        <f t="shared" si="411"/>
        <v>Prim_prod</v>
      </c>
      <c r="J1015" t="s">
        <v>164</v>
      </c>
      <c r="K1015" t="s">
        <v>222</v>
      </c>
      <c r="L1015">
        <v>22</v>
      </c>
      <c r="M1015">
        <f t="shared" si="394"/>
        <v>0.22</v>
      </c>
      <c r="O1015">
        <v>9</v>
      </c>
      <c r="P1015">
        <v>0</v>
      </c>
      <c r="Q1015">
        <f t="shared" si="412"/>
        <v>9</v>
      </c>
      <c r="R1015">
        <v>25</v>
      </c>
      <c r="S1015">
        <v>71</v>
      </c>
      <c r="T1015" t="s">
        <v>772</v>
      </c>
    </row>
    <row r="1016" spans="1:20" x14ac:dyDescent="0.35">
      <c r="A1016" t="s">
        <v>779</v>
      </c>
      <c r="B1016" t="s">
        <v>53</v>
      </c>
      <c r="C1016" t="s">
        <v>62</v>
      </c>
      <c r="D1016" t="s">
        <v>644</v>
      </c>
      <c r="E1016" t="s">
        <v>656</v>
      </c>
      <c r="F1016" t="s">
        <v>658</v>
      </c>
      <c r="G1016" t="str">
        <f t="shared" si="410"/>
        <v>Cirripectus_sebae</v>
      </c>
      <c r="H1016" t="s">
        <v>659</v>
      </c>
      <c r="I1016" t="str">
        <f t="shared" si="411"/>
        <v>Protozoa</v>
      </c>
      <c r="J1016" t="s">
        <v>61</v>
      </c>
      <c r="K1016" t="s">
        <v>60</v>
      </c>
      <c r="L1016">
        <v>33</v>
      </c>
      <c r="M1016">
        <f t="shared" si="394"/>
        <v>0.33</v>
      </c>
      <c r="O1016">
        <v>9</v>
      </c>
      <c r="P1016">
        <v>0</v>
      </c>
      <c r="Q1016">
        <f t="shared" si="412"/>
        <v>9</v>
      </c>
      <c r="R1016">
        <v>25</v>
      </c>
      <c r="S1016">
        <v>71</v>
      </c>
      <c r="T1016" t="s">
        <v>772</v>
      </c>
    </row>
    <row r="1017" spans="1:20" x14ac:dyDescent="0.35">
      <c r="A1017" t="s">
        <v>779</v>
      </c>
      <c r="B1017" t="s">
        <v>53</v>
      </c>
      <c r="C1017" t="s">
        <v>62</v>
      </c>
      <c r="D1017" t="s">
        <v>644</v>
      </c>
      <c r="E1017" t="s">
        <v>656</v>
      </c>
      <c r="F1017" t="s">
        <v>658</v>
      </c>
      <c r="G1017" t="str">
        <f t="shared" si="410"/>
        <v>Cirripectus_sebae</v>
      </c>
      <c r="H1017" t="s">
        <v>659</v>
      </c>
      <c r="I1017" t="str">
        <f t="shared" si="411"/>
        <v>Crustacea</v>
      </c>
      <c r="J1017" t="s">
        <v>47</v>
      </c>
      <c r="K1017" t="s">
        <v>47</v>
      </c>
      <c r="L1017">
        <v>22</v>
      </c>
      <c r="M1017">
        <f t="shared" si="394"/>
        <v>0.22</v>
      </c>
      <c r="O1017">
        <v>9</v>
      </c>
      <c r="P1017">
        <v>0</v>
      </c>
      <c r="Q1017">
        <f t="shared" si="412"/>
        <v>9</v>
      </c>
      <c r="R1017">
        <v>25</v>
      </c>
      <c r="S1017">
        <v>71</v>
      </c>
      <c r="T1017" t="s">
        <v>772</v>
      </c>
    </row>
    <row r="1018" spans="1:20" x14ac:dyDescent="0.35">
      <c r="A1018" t="s">
        <v>779</v>
      </c>
      <c r="B1018" t="s">
        <v>53</v>
      </c>
      <c r="C1018" t="s">
        <v>62</v>
      </c>
      <c r="D1018" t="s">
        <v>644</v>
      </c>
      <c r="E1018" t="s">
        <v>656</v>
      </c>
      <c r="F1018" t="s">
        <v>658</v>
      </c>
      <c r="G1018" t="str">
        <f t="shared" si="410"/>
        <v>Cirripectus_sebae</v>
      </c>
      <c r="H1018" t="s">
        <v>659</v>
      </c>
      <c r="I1018" t="str">
        <f t="shared" si="411"/>
        <v>Mollusca</v>
      </c>
      <c r="J1018" t="s">
        <v>147</v>
      </c>
      <c r="K1018" t="s">
        <v>660</v>
      </c>
      <c r="L1018">
        <v>11</v>
      </c>
      <c r="M1018">
        <f t="shared" si="394"/>
        <v>0.11</v>
      </c>
      <c r="O1018">
        <v>9</v>
      </c>
      <c r="P1018">
        <v>0</v>
      </c>
      <c r="Q1018">
        <f t="shared" si="412"/>
        <v>9</v>
      </c>
      <c r="R1018">
        <v>25</v>
      </c>
      <c r="S1018">
        <v>71</v>
      </c>
      <c r="T1018" t="s">
        <v>772</v>
      </c>
    </row>
    <row r="1019" spans="1:20" x14ac:dyDescent="0.35">
      <c r="A1019" t="s">
        <v>779</v>
      </c>
      <c r="B1019" t="s">
        <v>99</v>
      </c>
      <c r="C1019" t="s">
        <v>62</v>
      </c>
      <c r="D1019" t="s">
        <v>663</v>
      </c>
      <c r="E1019" t="s">
        <v>661</v>
      </c>
      <c r="F1019" t="s">
        <v>662</v>
      </c>
      <c r="G1019" t="str">
        <f t="shared" si="410"/>
        <v>Dinematichthys_iluocoeteoides</v>
      </c>
      <c r="H1019" t="str">
        <f>G1019</f>
        <v>Dinematichthys_iluocoeteoides</v>
      </c>
      <c r="I1019" t="str">
        <f t="shared" si="411"/>
        <v>Crustacea</v>
      </c>
      <c r="J1019" t="s">
        <v>52</v>
      </c>
      <c r="K1019" t="s">
        <v>58</v>
      </c>
      <c r="L1019">
        <v>33</v>
      </c>
      <c r="M1019">
        <f t="shared" si="394"/>
        <v>0.33</v>
      </c>
      <c r="O1019">
        <v>16</v>
      </c>
      <c r="P1019">
        <v>4</v>
      </c>
      <c r="Q1019">
        <f t="shared" si="412"/>
        <v>12</v>
      </c>
      <c r="R1019">
        <v>34</v>
      </c>
      <c r="S1019">
        <v>83</v>
      </c>
      <c r="T1019" t="s">
        <v>772</v>
      </c>
    </row>
    <row r="1020" spans="1:20" x14ac:dyDescent="0.35">
      <c r="A1020" t="s">
        <v>779</v>
      </c>
      <c r="B1020" t="s">
        <v>99</v>
      </c>
      <c r="C1020" t="s">
        <v>62</v>
      </c>
      <c r="D1020" t="s">
        <v>663</v>
      </c>
      <c r="E1020" t="s">
        <v>661</v>
      </c>
      <c r="F1020" t="s">
        <v>662</v>
      </c>
      <c r="G1020" t="str">
        <f t="shared" ref="G1020:G1025" si="413">E1020&amp;"_"&amp;F1020</f>
        <v>Dinematichthys_iluocoeteoides</v>
      </c>
      <c r="H1020" t="str">
        <f t="shared" ref="H1020:H1083" si="414">G1020</f>
        <v>Dinematichthys_iluocoeteoides</v>
      </c>
      <c r="I1020" t="str">
        <f t="shared" si="411"/>
        <v>Crustacea</v>
      </c>
      <c r="J1020" t="s">
        <v>50</v>
      </c>
      <c r="K1020" t="s">
        <v>90</v>
      </c>
      <c r="L1020">
        <v>25</v>
      </c>
      <c r="M1020">
        <f t="shared" si="394"/>
        <v>0.25</v>
      </c>
      <c r="O1020">
        <v>16</v>
      </c>
      <c r="P1020">
        <v>4</v>
      </c>
      <c r="Q1020">
        <f t="shared" ref="Q1020:Q1025" si="415">O1020-P1020</f>
        <v>12</v>
      </c>
      <c r="R1020">
        <v>34</v>
      </c>
      <c r="S1020">
        <v>83</v>
      </c>
      <c r="T1020" t="s">
        <v>772</v>
      </c>
    </row>
    <row r="1021" spans="1:20" x14ac:dyDescent="0.35">
      <c r="A1021" t="s">
        <v>779</v>
      </c>
      <c r="B1021" t="s">
        <v>99</v>
      </c>
      <c r="C1021" t="s">
        <v>62</v>
      </c>
      <c r="D1021" t="s">
        <v>663</v>
      </c>
      <c r="E1021" t="s">
        <v>661</v>
      </c>
      <c r="F1021" t="s">
        <v>662</v>
      </c>
      <c r="G1021" t="str">
        <f t="shared" si="413"/>
        <v>Dinematichthys_iluocoeteoides</v>
      </c>
      <c r="H1021" t="str">
        <f t="shared" si="414"/>
        <v>Dinematichthys_iluocoeteoides</v>
      </c>
      <c r="I1021" t="str">
        <f t="shared" si="411"/>
        <v>Crustacea</v>
      </c>
      <c r="J1021" t="s">
        <v>193</v>
      </c>
      <c r="K1021" t="s">
        <v>193</v>
      </c>
      <c r="L1021">
        <v>8</v>
      </c>
      <c r="M1021">
        <f>L1021/100</f>
        <v>0.08</v>
      </c>
      <c r="O1021">
        <v>16</v>
      </c>
      <c r="P1021">
        <v>4</v>
      </c>
      <c r="Q1021">
        <f t="shared" si="415"/>
        <v>12</v>
      </c>
      <c r="R1021">
        <v>34</v>
      </c>
      <c r="S1021">
        <v>83</v>
      </c>
      <c r="T1021" t="s">
        <v>772</v>
      </c>
    </row>
    <row r="1022" spans="1:20" x14ac:dyDescent="0.35">
      <c r="A1022" t="s">
        <v>779</v>
      </c>
      <c r="B1022" t="s">
        <v>99</v>
      </c>
      <c r="C1022" t="s">
        <v>62</v>
      </c>
      <c r="D1022" t="s">
        <v>663</v>
      </c>
      <c r="E1022" t="s">
        <v>661</v>
      </c>
      <c r="F1022" t="s">
        <v>662</v>
      </c>
      <c r="G1022" t="str">
        <f t="shared" si="413"/>
        <v>Dinematichthys_iluocoeteoides</v>
      </c>
      <c r="H1022" t="str">
        <f t="shared" si="414"/>
        <v>Dinematichthys_iluocoeteoides</v>
      </c>
      <c r="I1022" t="str">
        <f t="shared" si="411"/>
        <v>Crustacea</v>
      </c>
      <c r="J1022" t="s">
        <v>47</v>
      </c>
      <c r="K1022" t="s">
        <v>47</v>
      </c>
      <c r="L1022">
        <v>8</v>
      </c>
      <c r="M1022">
        <f t="shared" ref="M1022:M1085" si="416">L1022/100</f>
        <v>0.08</v>
      </c>
      <c r="O1022">
        <v>16</v>
      </c>
      <c r="P1022">
        <v>4</v>
      </c>
      <c r="Q1022">
        <f t="shared" si="415"/>
        <v>12</v>
      </c>
      <c r="R1022">
        <v>34</v>
      </c>
      <c r="S1022">
        <v>83</v>
      </c>
      <c r="T1022" t="s">
        <v>772</v>
      </c>
    </row>
    <row r="1023" spans="1:20" x14ac:dyDescent="0.35">
      <c r="A1023" t="s">
        <v>779</v>
      </c>
      <c r="B1023" t="s">
        <v>99</v>
      </c>
      <c r="C1023" t="s">
        <v>62</v>
      </c>
      <c r="D1023" t="s">
        <v>663</v>
      </c>
      <c r="E1023" t="s">
        <v>661</v>
      </c>
      <c r="F1023" t="s">
        <v>662</v>
      </c>
      <c r="G1023" t="str">
        <f t="shared" si="413"/>
        <v>Dinematichthys_iluocoeteoides</v>
      </c>
      <c r="H1023" t="str">
        <f t="shared" si="414"/>
        <v>Dinematichthys_iluocoeteoides</v>
      </c>
      <c r="I1023" t="str">
        <f t="shared" si="411"/>
        <v>Teleostei</v>
      </c>
      <c r="J1023" t="s">
        <v>34</v>
      </c>
      <c r="K1023" t="s">
        <v>71</v>
      </c>
      <c r="L1023">
        <v>25</v>
      </c>
      <c r="M1023">
        <f t="shared" si="416"/>
        <v>0.25</v>
      </c>
      <c r="O1023">
        <v>16</v>
      </c>
      <c r="P1023">
        <v>4</v>
      </c>
      <c r="Q1023">
        <f t="shared" si="415"/>
        <v>12</v>
      </c>
      <c r="R1023">
        <v>34</v>
      </c>
      <c r="S1023">
        <v>83</v>
      </c>
      <c r="T1023" t="s">
        <v>772</v>
      </c>
    </row>
    <row r="1024" spans="1:20" x14ac:dyDescent="0.35">
      <c r="A1024" t="s">
        <v>779</v>
      </c>
      <c r="B1024" t="s">
        <v>99</v>
      </c>
      <c r="C1024" t="s">
        <v>62</v>
      </c>
      <c r="D1024" t="s">
        <v>663</v>
      </c>
      <c r="E1024" t="s">
        <v>661</v>
      </c>
      <c r="F1024" t="s">
        <v>662</v>
      </c>
      <c r="G1024" t="str">
        <f t="shared" si="413"/>
        <v>Dinematichthys_iluocoeteoides</v>
      </c>
      <c r="H1024" t="str">
        <f t="shared" si="414"/>
        <v>Dinematichthys_iluocoeteoides</v>
      </c>
      <c r="I1024" t="str">
        <f t="shared" si="411"/>
        <v>Other</v>
      </c>
      <c r="J1024" t="s">
        <v>112</v>
      </c>
      <c r="K1024" t="s">
        <v>112</v>
      </c>
      <c r="L1024">
        <v>8</v>
      </c>
      <c r="M1024">
        <f t="shared" si="416"/>
        <v>0.08</v>
      </c>
      <c r="O1024">
        <v>16</v>
      </c>
      <c r="P1024">
        <v>4</v>
      </c>
      <c r="Q1024">
        <f t="shared" si="415"/>
        <v>12</v>
      </c>
      <c r="R1024">
        <v>34</v>
      </c>
      <c r="S1024">
        <v>83</v>
      </c>
      <c r="T1024" t="s">
        <v>772</v>
      </c>
    </row>
    <row r="1025" spans="1:20" x14ac:dyDescent="0.35">
      <c r="A1025" t="s">
        <v>779</v>
      </c>
      <c r="B1025" t="s">
        <v>121</v>
      </c>
      <c r="C1025" t="s">
        <v>62</v>
      </c>
      <c r="D1025" t="s">
        <v>151</v>
      </c>
      <c r="E1025" t="s">
        <v>664</v>
      </c>
      <c r="F1025" t="s">
        <v>665</v>
      </c>
      <c r="G1025" t="str">
        <f t="shared" si="413"/>
        <v>Rhinecanthus_rectangulus</v>
      </c>
      <c r="H1025" t="str">
        <f t="shared" si="414"/>
        <v>Rhinecanthus_rectangulus</v>
      </c>
      <c r="I1025" t="str">
        <f t="shared" si="411"/>
        <v>Prim_prod</v>
      </c>
      <c r="J1025" t="s">
        <v>164</v>
      </c>
      <c r="K1025" t="s">
        <v>439</v>
      </c>
      <c r="L1025">
        <v>75</v>
      </c>
      <c r="M1025">
        <f t="shared" si="416"/>
        <v>0.75</v>
      </c>
      <c r="O1025">
        <v>8</v>
      </c>
      <c r="P1025">
        <v>0</v>
      </c>
      <c r="Q1025">
        <f t="shared" si="415"/>
        <v>8</v>
      </c>
      <c r="R1025">
        <v>60</v>
      </c>
      <c r="S1025">
        <v>160</v>
      </c>
      <c r="T1025" t="s">
        <v>772</v>
      </c>
    </row>
    <row r="1026" spans="1:20" x14ac:dyDescent="0.35">
      <c r="A1026" t="s">
        <v>779</v>
      </c>
      <c r="B1026" t="s">
        <v>121</v>
      </c>
      <c r="C1026" t="s">
        <v>62</v>
      </c>
      <c r="D1026" t="s">
        <v>151</v>
      </c>
      <c r="E1026" t="s">
        <v>664</v>
      </c>
      <c r="F1026" t="s">
        <v>665</v>
      </c>
      <c r="G1026" t="str">
        <f t="shared" ref="G1026:G1033" si="417">E1026&amp;"_"&amp;F1026</f>
        <v>Rhinecanthus_rectangulus</v>
      </c>
      <c r="H1026" t="str">
        <f t="shared" si="414"/>
        <v>Rhinecanthus_rectangulus</v>
      </c>
      <c r="I1026" t="str">
        <f t="shared" si="411"/>
        <v>Prim_prod</v>
      </c>
      <c r="J1026" t="s">
        <v>164</v>
      </c>
      <c r="K1026" t="s">
        <v>386</v>
      </c>
      <c r="L1026">
        <v>12</v>
      </c>
      <c r="M1026">
        <f t="shared" si="416"/>
        <v>0.12</v>
      </c>
      <c r="O1026">
        <v>8</v>
      </c>
      <c r="P1026">
        <v>0</v>
      </c>
      <c r="Q1026">
        <f t="shared" ref="Q1026:Q1033" si="418">O1026-P1026</f>
        <v>8</v>
      </c>
      <c r="R1026">
        <v>60</v>
      </c>
      <c r="S1026">
        <v>160</v>
      </c>
      <c r="T1026" t="s">
        <v>772</v>
      </c>
    </row>
    <row r="1027" spans="1:20" x14ac:dyDescent="0.35">
      <c r="A1027" t="s">
        <v>779</v>
      </c>
      <c r="B1027" t="s">
        <v>121</v>
      </c>
      <c r="C1027" t="s">
        <v>62</v>
      </c>
      <c r="D1027" t="s">
        <v>151</v>
      </c>
      <c r="E1027" t="s">
        <v>664</v>
      </c>
      <c r="F1027" t="s">
        <v>665</v>
      </c>
      <c r="G1027" t="str">
        <f t="shared" si="417"/>
        <v>Rhinecanthus_rectangulus</v>
      </c>
      <c r="H1027" t="str">
        <f t="shared" si="414"/>
        <v>Rhinecanthus_rectangulus</v>
      </c>
      <c r="I1027" t="str">
        <f t="shared" si="411"/>
        <v>Crustacea</v>
      </c>
      <c r="J1027" t="s">
        <v>193</v>
      </c>
      <c r="K1027" t="s">
        <v>193</v>
      </c>
      <c r="L1027">
        <v>37</v>
      </c>
      <c r="M1027">
        <f t="shared" si="416"/>
        <v>0.37</v>
      </c>
      <c r="O1027">
        <v>8</v>
      </c>
      <c r="P1027">
        <v>0</v>
      </c>
      <c r="Q1027">
        <f t="shared" si="418"/>
        <v>8</v>
      </c>
      <c r="R1027">
        <v>60</v>
      </c>
      <c r="S1027">
        <v>160</v>
      </c>
      <c r="T1027" t="s">
        <v>772</v>
      </c>
    </row>
    <row r="1028" spans="1:20" x14ac:dyDescent="0.35">
      <c r="A1028" t="s">
        <v>779</v>
      </c>
      <c r="B1028" t="s">
        <v>121</v>
      </c>
      <c r="C1028" t="s">
        <v>62</v>
      </c>
      <c r="D1028" t="s">
        <v>151</v>
      </c>
      <c r="E1028" t="s">
        <v>664</v>
      </c>
      <c r="F1028" t="s">
        <v>665</v>
      </c>
      <c r="G1028" t="str">
        <f t="shared" si="417"/>
        <v>Rhinecanthus_rectangulus</v>
      </c>
      <c r="H1028" t="str">
        <f t="shared" si="414"/>
        <v>Rhinecanthus_rectangulus</v>
      </c>
      <c r="I1028" t="str">
        <f t="shared" si="411"/>
        <v>Crustacea</v>
      </c>
      <c r="J1028" t="s">
        <v>50</v>
      </c>
      <c r="K1028" t="s">
        <v>153</v>
      </c>
      <c r="L1028">
        <v>12</v>
      </c>
      <c r="M1028">
        <f t="shared" si="416"/>
        <v>0.12</v>
      </c>
      <c r="O1028">
        <v>8</v>
      </c>
      <c r="P1028">
        <v>0</v>
      </c>
      <c r="Q1028">
        <f t="shared" si="418"/>
        <v>8</v>
      </c>
      <c r="R1028">
        <v>60</v>
      </c>
      <c r="S1028">
        <v>160</v>
      </c>
      <c r="T1028" t="s">
        <v>772</v>
      </c>
    </row>
    <row r="1029" spans="1:20" x14ac:dyDescent="0.35">
      <c r="A1029" t="s">
        <v>779</v>
      </c>
      <c r="B1029" t="s">
        <v>121</v>
      </c>
      <c r="C1029" t="s">
        <v>62</v>
      </c>
      <c r="D1029" t="s">
        <v>151</v>
      </c>
      <c r="E1029" t="s">
        <v>664</v>
      </c>
      <c r="F1029" t="s">
        <v>665</v>
      </c>
      <c r="G1029" t="str">
        <f t="shared" si="417"/>
        <v>Rhinecanthus_rectangulus</v>
      </c>
      <c r="H1029" t="str">
        <f t="shared" si="414"/>
        <v>Rhinecanthus_rectangulus</v>
      </c>
      <c r="I1029" t="str">
        <f t="shared" si="411"/>
        <v>Crustacea</v>
      </c>
      <c r="J1029" t="s">
        <v>42</v>
      </c>
      <c r="K1029" t="s">
        <v>42</v>
      </c>
      <c r="L1029">
        <v>12</v>
      </c>
      <c r="M1029">
        <f t="shared" si="416"/>
        <v>0.12</v>
      </c>
      <c r="O1029">
        <v>8</v>
      </c>
      <c r="P1029">
        <v>0</v>
      </c>
      <c r="Q1029">
        <f t="shared" si="418"/>
        <v>8</v>
      </c>
      <c r="R1029">
        <v>60</v>
      </c>
      <c r="S1029">
        <v>160</v>
      </c>
      <c r="T1029" t="s">
        <v>772</v>
      </c>
    </row>
    <row r="1030" spans="1:20" x14ac:dyDescent="0.35">
      <c r="A1030" t="s">
        <v>779</v>
      </c>
      <c r="B1030" t="s">
        <v>121</v>
      </c>
      <c r="C1030" t="s">
        <v>62</v>
      </c>
      <c r="D1030" t="s">
        <v>151</v>
      </c>
      <c r="E1030" t="s">
        <v>664</v>
      </c>
      <c r="F1030" t="s">
        <v>665</v>
      </c>
      <c r="G1030" t="str">
        <f t="shared" si="417"/>
        <v>Rhinecanthus_rectangulus</v>
      </c>
      <c r="H1030" t="str">
        <f t="shared" si="414"/>
        <v>Rhinecanthus_rectangulus</v>
      </c>
      <c r="I1030" t="s">
        <v>41</v>
      </c>
      <c r="J1030" t="s">
        <v>105</v>
      </c>
      <c r="K1030" t="s">
        <v>181</v>
      </c>
      <c r="L1030">
        <v>12</v>
      </c>
      <c r="M1030">
        <f t="shared" si="416"/>
        <v>0.12</v>
      </c>
      <c r="O1030">
        <v>8</v>
      </c>
      <c r="P1030">
        <v>0</v>
      </c>
      <c r="Q1030">
        <f t="shared" si="418"/>
        <v>8</v>
      </c>
      <c r="R1030">
        <v>60</v>
      </c>
      <c r="S1030">
        <v>160</v>
      </c>
      <c r="T1030" t="s">
        <v>772</v>
      </c>
    </row>
    <row r="1031" spans="1:20" x14ac:dyDescent="0.35">
      <c r="A1031" t="s">
        <v>779</v>
      </c>
      <c r="B1031" t="s">
        <v>121</v>
      </c>
      <c r="C1031" t="s">
        <v>62</v>
      </c>
      <c r="D1031" t="s">
        <v>151</v>
      </c>
      <c r="E1031" t="s">
        <v>664</v>
      </c>
      <c r="F1031" t="s">
        <v>665</v>
      </c>
      <c r="G1031" t="str">
        <f t="shared" si="417"/>
        <v>Rhinecanthus_rectangulus</v>
      </c>
      <c r="H1031" t="str">
        <f t="shared" si="414"/>
        <v>Rhinecanthus_rectangulus</v>
      </c>
      <c r="I1031" t="str">
        <f t="shared" si="411"/>
        <v>Annelida</v>
      </c>
      <c r="J1031" t="s">
        <v>49</v>
      </c>
      <c r="K1031" t="s">
        <v>49</v>
      </c>
      <c r="L1031">
        <v>12</v>
      </c>
      <c r="M1031">
        <f t="shared" si="416"/>
        <v>0.12</v>
      </c>
      <c r="O1031">
        <v>8</v>
      </c>
      <c r="P1031">
        <v>0</v>
      </c>
      <c r="Q1031">
        <f t="shared" si="418"/>
        <v>8</v>
      </c>
      <c r="R1031">
        <v>60</v>
      </c>
      <c r="S1031">
        <v>160</v>
      </c>
      <c r="T1031" t="s">
        <v>772</v>
      </c>
    </row>
    <row r="1032" spans="1:20" x14ac:dyDescent="0.35">
      <c r="A1032" t="s">
        <v>779</v>
      </c>
      <c r="B1032" t="s">
        <v>121</v>
      </c>
      <c r="C1032" t="s">
        <v>62</v>
      </c>
      <c r="D1032" t="s">
        <v>151</v>
      </c>
      <c r="E1032" t="s">
        <v>664</v>
      </c>
      <c r="F1032" t="s">
        <v>665</v>
      </c>
      <c r="G1032" t="str">
        <f t="shared" si="417"/>
        <v>Rhinecanthus_rectangulus</v>
      </c>
      <c r="H1032" t="str">
        <f t="shared" si="414"/>
        <v>Rhinecanthus_rectangulus</v>
      </c>
      <c r="I1032" t="str">
        <f t="shared" si="411"/>
        <v>Protozoa</v>
      </c>
      <c r="J1032" t="s">
        <v>61</v>
      </c>
      <c r="K1032" t="s">
        <v>60</v>
      </c>
      <c r="L1032">
        <v>12</v>
      </c>
      <c r="M1032">
        <f t="shared" si="416"/>
        <v>0.12</v>
      </c>
      <c r="O1032">
        <v>8</v>
      </c>
      <c r="P1032">
        <v>0</v>
      </c>
      <c r="Q1032">
        <f t="shared" si="418"/>
        <v>8</v>
      </c>
      <c r="R1032">
        <v>60</v>
      </c>
      <c r="S1032">
        <v>160</v>
      </c>
      <c r="T1032" t="s">
        <v>772</v>
      </c>
    </row>
    <row r="1033" spans="1:20" x14ac:dyDescent="0.35">
      <c r="A1033" t="s">
        <v>779</v>
      </c>
      <c r="B1033" t="s">
        <v>121</v>
      </c>
      <c r="C1033" t="s">
        <v>62</v>
      </c>
      <c r="D1033" t="s">
        <v>151</v>
      </c>
      <c r="E1033" t="s">
        <v>664</v>
      </c>
      <c r="F1033" t="s">
        <v>666</v>
      </c>
      <c r="G1033" t="str">
        <f t="shared" si="417"/>
        <v>Rhinecanthus_aculeatus</v>
      </c>
      <c r="H1033" t="str">
        <f t="shared" si="414"/>
        <v>Rhinecanthus_aculeatus</v>
      </c>
      <c r="I1033" t="str">
        <f t="shared" si="411"/>
        <v>Prim_prod</v>
      </c>
      <c r="J1033" t="s">
        <v>164</v>
      </c>
      <c r="K1033" t="s">
        <v>667</v>
      </c>
      <c r="L1033">
        <v>93</v>
      </c>
      <c r="M1033">
        <f t="shared" si="416"/>
        <v>0.93</v>
      </c>
      <c r="O1033">
        <v>15</v>
      </c>
      <c r="P1033">
        <v>0</v>
      </c>
      <c r="Q1033">
        <f t="shared" si="418"/>
        <v>15</v>
      </c>
      <c r="R1033">
        <v>105</v>
      </c>
      <c r="S1033">
        <v>181</v>
      </c>
      <c r="T1033" t="s">
        <v>772</v>
      </c>
    </row>
    <row r="1034" spans="1:20" x14ac:dyDescent="0.35">
      <c r="A1034" t="s">
        <v>779</v>
      </c>
      <c r="B1034" t="s">
        <v>121</v>
      </c>
      <c r="C1034" t="s">
        <v>62</v>
      </c>
      <c r="D1034" t="s">
        <v>151</v>
      </c>
      <c r="E1034" t="s">
        <v>664</v>
      </c>
      <c r="F1034" t="s">
        <v>666</v>
      </c>
      <c r="G1034" t="str">
        <f t="shared" ref="G1034:G1048" si="419">E1034&amp;"_"&amp;F1034</f>
        <v>Rhinecanthus_aculeatus</v>
      </c>
      <c r="H1034" t="str">
        <f t="shared" si="414"/>
        <v>Rhinecanthus_aculeatus</v>
      </c>
      <c r="I1034" t="str">
        <f t="shared" si="411"/>
        <v>Prim_prod</v>
      </c>
      <c r="J1034" t="s">
        <v>164</v>
      </c>
      <c r="K1034" t="s">
        <v>429</v>
      </c>
      <c r="L1034">
        <v>33</v>
      </c>
      <c r="M1034">
        <f t="shared" si="416"/>
        <v>0.33</v>
      </c>
      <c r="O1034">
        <v>15</v>
      </c>
      <c r="P1034">
        <v>0</v>
      </c>
      <c r="Q1034">
        <f t="shared" ref="Q1034:Q1048" si="420">O1034-P1034</f>
        <v>15</v>
      </c>
      <c r="R1034">
        <v>105</v>
      </c>
      <c r="S1034">
        <v>181</v>
      </c>
      <c r="T1034" t="s">
        <v>772</v>
      </c>
    </row>
    <row r="1035" spans="1:20" x14ac:dyDescent="0.35">
      <c r="A1035" t="s">
        <v>779</v>
      </c>
      <c r="B1035" t="s">
        <v>121</v>
      </c>
      <c r="C1035" t="s">
        <v>62</v>
      </c>
      <c r="D1035" t="s">
        <v>151</v>
      </c>
      <c r="E1035" t="s">
        <v>664</v>
      </c>
      <c r="F1035" t="s">
        <v>666</v>
      </c>
      <c r="G1035" t="str">
        <f t="shared" si="419"/>
        <v>Rhinecanthus_aculeatus</v>
      </c>
      <c r="H1035" t="str">
        <f t="shared" si="414"/>
        <v>Rhinecanthus_aculeatus</v>
      </c>
      <c r="I1035" t="s">
        <v>164</v>
      </c>
      <c r="J1035" t="s">
        <v>164</v>
      </c>
      <c r="K1035" t="s">
        <v>464</v>
      </c>
      <c r="L1035">
        <v>13</v>
      </c>
      <c r="M1035">
        <f t="shared" si="416"/>
        <v>0.13</v>
      </c>
      <c r="O1035">
        <v>15</v>
      </c>
      <c r="P1035">
        <v>0</v>
      </c>
      <c r="Q1035">
        <f t="shared" si="420"/>
        <v>15</v>
      </c>
      <c r="R1035">
        <v>105</v>
      </c>
      <c r="S1035">
        <v>181</v>
      </c>
      <c r="T1035" t="s">
        <v>772</v>
      </c>
    </row>
    <row r="1036" spans="1:20" x14ac:dyDescent="0.35">
      <c r="A1036" t="s">
        <v>779</v>
      </c>
      <c r="B1036" t="s">
        <v>121</v>
      </c>
      <c r="C1036" t="s">
        <v>62</v>
      </c>
      <c r="D1036" t="s">
        <v>151</v>
      </c>
      <c r="E1036" t="s">
        <v>664</v>
      </c>
      <c r="F1036" t="s">
        <v>666</v>
      </c>
      <c r="G1036" t="str">
        <f t="shared" si="419"/>
        <v>Rhinecanthus_aculeatus</v>
      </c>
      <c r="H1036" t="str">
        <f t="shared" si="414"/>
        <v>Rhinecanthus_aculeatus</v>
      </c>
      <c r="I1036" t="str">
        <f t="shared" si="411"/>
        <v>Mollusca</v>
      </c>
      <c r="J1036" t="s">
        <v>147</v>
      </c>
      <c r="K1036" t="s">
        <v>189</v>
      </c>
      <c r="L1036">
        <v>40</v>
      </c>
      <c r="M1036">
        <f t="shared" si="416"/>
        <v>0.4</v>
      </c>
      <c r="O1036">
        <v>15</v>
      </c>
      <c r="P1036">
        <v>0</v>
      </c>
      <c r="Q1036">
        <f t="shared" si="420"/>
        <v>15</v>
      </c>
      <c r="R1036">
        <v>105</v>
      </c>
      <c r="S1036">
        <v>181</v>
      </c>
      <c r="T1036" t="s">
        <v>772</v>
      </c>
    </row>
    <row r="1037" spans="1:20" x14ac:dyDescent="0.35">
      <c r="A1037" t="s">
        <v>779</v>
      </c>
      <c r="B1037" t="s">
        <v>121</v>
      </c>
      <c r="C1037" t="s">
        <v>62</v>
      </c>
      <c r="D1037" t="s">
        <v>151</v>
      </c>
      <c r="E1037" t="s">
        <v>664</v>
      </c>
      <c r="F1037" t="s">
        <v>666</v>
      </c>
      <c r="G1037" t="str">
        <f t="shared" si="419"/>
        <v>Rhinecanthus_aculeatus</v>
      </c>
      <c r="H1037" t="str">
        <f t="shared" si="414"/>
        <v>Rhinecanthus_aculeatus</v>
      </c>
      <c r="I1037" t="str">
        <f t="shared" si="411"/>
        <v>Mollusca</v>
      </c>
      <c r="J1037" t="s">
        <v>147</v>
      </c>
      <c r="K1037" t="s">
        <v>147</v>
      </c>
      <c r="L1037">
        <v>13</v>
      </c>
      <c r="M1037">
        <f t="shared" si="416"/>
        <v>0.13</v>
      </c>
      <c r="O1037">
        <v>15</v>
      </c>
      <c r="P1037">
        <v>0</v>
      </c>
      <c r="Q1037">
        <f t="shared" si="420"/>
        <v>15</v>
      </c>
      <c r="R1037">
        <v>105</v>
      </c>
      <c r="S1037">
        <v>181</v>
      </c>
      <c r="T1037" t="s">
        <v>772</v>
      </c>
    </row>
    <row r="1038" spans="1:20" x14ac:dyDescent="0.35">
      <c r="A1038" t="s">
        <v>779</v>
      </c>
      <c r="B1038" t="s">
        <v>121</v>
      </c>
      <c r="C1038" t="s">
        <v>62</v>
      </c>
      <c r="D1038" t="s">
        <v>151</v>
      </c>
      <c r="E1038" t="s">
        <v>664</v>
      </c>
      <c r="F1038" t="s">
        <v>666</v>
      </c>
      <c r="G1038" t="str">
        <f t="shared" si="419"/>
        <v>Rhinecanthus_aculeatus</v>
      </c>
      <c r="H1038" t="str">
        <f t="shared" si="414"/>
        <v>Rhinecanthus_aculeatus</v>
      </c>
      <c r="I1038" t="str">
        <f t="shared" si="411"/>
        <v>Protozoa</v>
      </c>
      <c r="J1038" t="s">
        <v>61</v>
      </c>
      <c r="K1038" t="s">
        <v>60</v>
      </c>
      <c r="L1038">
        <v>40</v>
      </c>
      <c r="M1038">
        <f t="shared" si="416"/>
        <v>0.4</v>
      </c>
      <c r="O1038">
        <v>15</v>
      </c>
      <c r="P1038">
        <v>0</v>
      </c>
      <c r="Q1038">
        <f t="shared" si="420"/>
        <v>15</v>
      </c>
      <c r="R1038">
        <v>105</v>
      </c>
      <c r="S1038">
        <v>181</v>
      </c>
      <c r="T1038" t="s">
        <v>772</v>
      </c>
    </row>
    <row r="1039" spans="1:20" x14ac:dyDescent="0.35">
      <c r="A1039" t="s">
        <v>779</v>
      </c>
      <c r="B1039" t="s">
        <v>121</v>
      </c>
      <c r="C1039" t="s">
        <v>62</v>
      </c>
      <c r="D1039" t="s">
        <v>151</v>
      </c>
      <c r="E1039" t="s">
        <v>664</v>
      </c>
      <c r="F1039" t="s">
        <v>666</v>
      </c>
      <c r="G1039" t="str">
        <f t="shared" si="419"/>
        <v>Rhinecanthus_aculeatus</v>
      </c>
      <c r="H1039" t="str">
        <f t="shared" si="414"/>
        <v>Rhinecanthus_aculeatus</v>
      </c>
      <c r="I1039" t="str">
        <f t="shared" si="411"/>
        <v>Crustacea</v>
      </c>
      <c r="J1039" t="s">
        <v>193</v>
      </c>
      <c r="K1039" t="s">
        <v>193</v>
      </c>
      <c r="L1039">
        <v>33</v>
      </c>
      <c r="M1039">
        <f t="shared" si="416"/>
        <v>0.33</v>
      </c>
      <c r="O1039">
        <v>15</v>
      </c>
      <c r="P1039">
        <v>0</v>
      </c>
      <c r="Q1039">
        <f t="shared" si="420"/>
        <v>15</v>
      </c>
      <c r="R1039">
        <v>105</v>
      </c>
      <c r="S1039">
        <v>181</v>
      </c>
      <c r="T1039" t="s">
        <v>772</v>
      </c>
    </row>
    <row r="1040" spans="1:20" x14ac:dyDescent="0.35">
      <c r="A1040" t="s">
        <v>779</v>
      </c>
      <c r="B1040" t="s">
        <v>121</v>
      </c>
      <c r="C1040" t="s">
        <v>62</v>
      </c>
      <c r="D1040" t="s">
        <v>151</v>
      </c>
      <c r="E1040" t="s">
        <v>664</v>
      </c>
      <c r="F1040" t="s">
        <v>666</v>
      </c>
      <c r="G1040" t="str">
        <f t="shared" si="419"/>
        <v>Rhinecanthus_aculeatus</v>
      </c>
      <c r="H1040" t="str">
        <f t="shared" si="414"/>
        <v>Rhinecanthus_aculeatus</v>
      </c>
      <c r="I1040" t="str">
        <f t="shared" si="411"/>
        <v>Crustacea</v>
      </c>
      <c r="J1040" t="s">
        <v>50</v>
      </c>
      <c r="K1040" t="s">
        <v>90</v>
      </c>
      <c r="L1040">
        <v>26</v>
      </c>
      <c r="M1040">
        <f t="shared" si="416"/>
        <v>0.26</v>
      </c>
      <c r="O1040">
        <v>15</v>
      </c>
      <c r="P1040">
        <v>0</v>
      </c>
      <c r="Q1040">
        <f t="shared" si="420"/>
        <v>15</v>
      </c>
      <c r="R1040">
        <v>105</v>
      </c>
      <c r="S1040">
        <v>181</v>
      </c>
      <c r="T1040" t="s">
        <v>772</v>
      </c>
    </row>
    <row r="1041" spans="1:20" x14ac:dyDescent="0.35">
      <c r="A1041" t="s">
        <v>779</v>
      </c>
      <c r="B1041" t="s">
        <v>121</v>
      </c>
      <c r="C1041" t="s">
        <v>62</v>
      </c>
      <c r="D1041" t="s">
        <v>151</v>
      </c>
      <c r="E1041" t="s">
        <v>664</v>
      </c>
      <c r="F1041" t="s">
        <v>666</v>
      </c>
      <c r="G1041" t="str">
        <f t="shared" si="419"/>
        <v>Rhinecanthus_aculeatus</v>
      </c>
      <c r="H1041" t="str">
        <f t="shared" si="414"/>
        <v>Rhinecanthus_aculeatus</v>
      </c>
      <c r="I1041" t="str">
        <f t="shared" si="411"/>
        <v>Crustacea</v>
      </c>
      <c r="J1041" t="s">
        <v>52</v>
      </c>
      <c r="K1041" t="s">
        <v>58</v>
      </c>
      <c r="L1041">
        <v>20</v>
      </c>
      <c r="M1041">
        <f t="shared" si="416"/>
        <v>0.2</v>
      </c>
      <c r="O1041">
        <v>15</v>
      </c>
      <c r="P1041">
        <v>0</v>
      </c>
      <c r="Q1041">
        <f t="shared" si="420"/>
        <v>15</v>
      </c>
      <c r="R1041">
        <v>105</v>
      </c>
      <c r="S1041">
        <v>181</v>
      </c>
      <c r="T1041" t="s">
        <v>772</v>
      </c>
    </row>
    <row r="1042" spans="1:20" x14ac:dyDescent="0.35">
      <c r="A1042" t="s">
        <v>779</v>
      </c>
      <c r="B1042" t="s">
        <v>121</v>
      </c>
      <c r="C1042" t="s">
        <v>62</v>
      </c>
      <c r="D1042" t="s">
        <v>151</v>
      </c>
      <c r="E1042" t="s">
        <v>664</v>
      </c>
      <c r="F1042" t="s">
        <v>666</v>
      </c>
      <c r="G1042" t="str">
        <f t="shared" si="419"/>
        <v>Rhinecanthus_aculeatus</v>
      </c>
      <c r="H1042" t="str">
        <f t="shared" si="414"/>
        <v>Rhinecanthus_aculeatus</v>
      </c>
      <c r="I1042" t="str">
        <f t="shared" si="411"/>
        <v>Crustacea</v>
      </c>
      <c r="J1042" t="s">
        <v>155</v>
      </c>
      <c r="K1042" t="s">
        <v>155</v>
      </c>
      <c r="L1042">
        <v>6</v>
      </c>
      <c r="M1042">
        <f t="shared" si="416"/>
        <v>0.06</v>
      </c>
      <c r="O1042">
        <v>15</v>
      </c>
      <c r="P1042">
        <v>0</v>
      </c>
      <c r="Q1042">
        <f t="shared" si="420"/>
        <v>15</v>
      </c>
      <c r="R1042">
        <v>105</v>
      </c>
      <c r="S1042">
        <v>181</v>
      </c>
      <c r="T1042" t="s">
        <v>772</v>
      </c>
    </row>
    <row r="1043" spans="1:20" x14ac:dyDescent="0.35">
      <c r="A1043" t="s">
        <v>779</v>
      </c>
      <c r="B1043" t="s">
        <v>121</v>
      </c>
      <c r="C1043" t="s">
        <v>62</v>
      </c>
      <c r="D1043" t="s">
        <v>151</v>
      </c>
      <c r="E1043" t="s">
        <v>664</v>
      </c>
      <c r="F1043" t="s">
        <v>666</v>
      </c>
      <c r="G1043" t="str">
        <f t="shared" si="419"/>
        <v>Rhinecanthus_aculeatus</v>
      </c>
      <c r="H1043" t="str">
        <f t="shared" si="414"/>
        <v>Rhinecanthus_aculeatus</v>
      </c>
      <c r="I1043" t="str">
        <f t="shared" si="411"/>
        <v>Annelida</v>
      </c>
      <c r="J1043" t="s">
        <v>49</v>
      </c>
      <c r="K1043" t="s">
        <v>49</v>
      </c>
      <c r="L1043">
        <v>20</v>
      </c>
      <c r="M1043">
        <f t="shared" si="416"/>
        <v>0.2</v>
      </c>
      <c r="O1043">
        <v>15</v>
      </c>
      <c r="P1043">
        <v>0</v>
      </c>
      <c r="Q1043">
        <f t="shared" si="420"/>
        <v>15</v>
      </c>
      <c r="R1043">
        <v>105</v>
      </c>
      <c r="S1043">
        <v>181</v>
      </c>
      <c r="T1043" t="s">
        <v>772</v>
      </c>
    </row>
    <row r="1044" spans="1:20" x14ac:dyDescent="0.35">
      <c r="A1044" t="s">
        <v>779</v>
      </c>
      <c r="B1044" t="s">
        <v>121</v>
      </c>
      <c r="C1044" t="s">
        <v>62</v>
      </c>
      <c r="D1044" t="s">
        <v>151</v>
      </c>
      <c r="E1044" t="s">
        <v>664</v>
      </c>
      <c r="F1044" t="s">
        <v>666</v>
      </c>
      <c r="G1044" t="str">
        <f t="shared" si="419"/>
        <v>Rhinecanthus_aculeatus</v>
      </c>
      <c r="H1044" t="str">
        <f t="shared" si="414"/>
        <v>Rhinecanthus_aculeatus</v>
      </c>
      <c r="I1044" t="str">
        <f t="shared" si="411"/>
        <v>Mollusca</v>
      </c>
      <c r="J1044" t="s">
        <v>190</v>
      </c>
      <c r="K1044" t="s">
        <v>190</v>
      </c>
      <c r="L1044">
        <v>6</v>
      </c>
      <c r="M1044">
        <f t="shared" si="416"/>
        <v>0.06</v>
      </c>
      <c r="O1044">
        <v>15</v>
      </c>
      <c r="P1044">
        <v>0</v>
      </c>
      <c r="Q1044">
        <f t="shared" si="420"/>
        <v>15</v>
      </c>
      <c r="R1044">
        <v>105</v>
      </c>
      <c r="S1044">
        <v>181</v>
      </c>
      <c r="T1044" t="s">
        <v>772</v>
      </c>
    </row>
    <row r="1045" spans="1:20" x14ac:dyDescent="0.35">
      <c r="A1045" t="s">
        <v>779</v>
      </c>
      <c r="B1045" t="s">
        <v>121</v>
      </c>
      <c r="C1045" t="s">
        <v>62</v>
      </c>
      <c r="D1045" t="s">
        <v>151</v>
      </c>
      <c r="E1045" t="s">
        <v>664</v>
      </c>
      <c r="F1045" t="s">
        <v>666</v>
      </c>
      <c r="G1045" t="str">
        <f t="shared" si="419"/>
        <v>Rhinecanthus_aculeatus</v>
      </c>
      <c r="H1045" t="str">
        <f t="shared" si="414"/>
        <v>Rhinecanthus_aculeatus</v>
      </c>
      <c r="I1045" t="str">
        <f t="shared" si="411"/>
        <v>Teleostei</v>
      </c>
      <c r="J1045" t="s">
        <v>34</v>
      </c>
      <c r="K1045" t="s">
        <v>71</v>
      </c>
      <c r="L1045">
        <v>12</v>
      </c>
      <c r="M1045">
        <f t="shared" si="416"/>
        <v>0.12</v>
      </c>
      <c r="O1045">
        <v>15</v>
      </c>
      <c r="P1045">
        <v>0</v>
      </c>
      <c r="Q1045">
        <f t="shared" si="420"/>
        <v>15</v>
      </c>
      <c r="R1045">
        <v>105</v>
      </c>
      <c r="S1045">
        <v>181</v>
      </c>
      <c r="T1045" t="s">
        <v>772</v>
      </c>
    </row>
    <row r="1046" spans="1:20" x14ac:dyDescent="0.35">
      <c r="A1046" t="s">
        <v>779</v>
      </c>
      <c r="B1046" t="s">
        <v>121</v>
      </c>
      <c r="C1046" t="s">
        <v>62</v>
      </c>
      <c r="D1046" t="s">
        <v>151</v>
      </c>
      <c r="E1046" t="s">
        <v>664</v>
      </c>
      <c r="F1046" t="s">
        <v>666</v>
      </c>
      <c r="G1046" t="str">
        <f t="shared" si="419"/>
        <v>Rhinecanthus_aculeatus</v>
      </c>
      <c r="H1046" t="str">
        <f t="shared" si="414"/>
        <v>Rhinecanthus_aculeatus</v>
      </c>
      <c r="I1046" t="str">
        <f t="shared" si="411"/>
        <v>Teleostei</v>
      </c>
      <c r="J1046" t="s">
        <v>34</v>
      </c>
      <c r="K1046" t="s">
        <v>419</v>
      </c>
      <c r="L1046">
        <v>6</v>
      </c>
      <c r="M1046">
        <f t="shared" si="416"/>
        <v>0.06</v>
      </c>
      <c r="O1046">
        <v>15</v>
      </c>
      <c r="P1046">
        <v>0</v>
      </c>
      <c r="Q1046">
        <f t="shared" si="420"/>
        <v>15</v>
      </c>
      <c r="R1046">
        <v>105</v>
      </c>
      <c r="S1046">
        <v>181</v>
      </c>
      <c r="T1046" t="s">
        <v>772</v>
      </c>
    </row>
    <row r="1047" spans="1:20" x14ac:dyDescent="0.35">
      <c r="A1047" t="s">
        <v>779</v>
      </c>
      <c r="B1047" t="s">
        <v>121</v>
      </c>
      <c r="C1047" t="s">
        <v>62</v>
      </c>
      <c r="D1047" t="s">
        <v>151</v>
      </c>
      <c r="E1047" t="s">
        <v>664</v>
      </c>
      <c r="F1047" t="s">
        <v>666</v>
      </c>
      <c r="G1047" t="str">
        <f t="shared" si="419"/>
        <v>Rhinecanthus_aculeatus</v>
      </c>
      <c r="H1047" t="str">
        <f t="shared" si="414"/>
        <v>Rhinecanthus_aculeatus</v>
      </c>
      <c r="I1047" t="str">
        <f t="shared" si="411"/>
        <v>Cnidaria</v>
      </c>
      <c r="J1047" t="s">
        <v>177</v>
      </c>
      <c r="K1047" t="s">
        <v>668</v>
      </c>
      <c r="L1047">
        <v>6</v>
      </c>
      <c r="M1047">
        <f t="shared" si="416"/>
        <v>0.06</v>
      </c>
      <c r="O1047">
        <v>15</v>
      </c>
      <c r="P1047">
        <v>0</v>
      </c>
      <c r="Q1047">
        <f t="shared" si="420"/>
        <v>15</v>
      </c>
      <c r="R1047">
        <v>105</v>
      </c>
      <c r="S1047">
        <v>181</v>
      </c>
      <c r="T1047" t="s">
        <v>772</v>
      </c>
    </row>
    <row r="1048" spans="1:20" x14ac:dyDescent="0.35">
      <c r="A1048" t="s">
        <v>779</v>
      </c>
      <c r="B1048" t="s">
        <v>93</v>
      </c>
      <c r="C1048" t="s">
        <v>62</v>
      </c>
      <c r="D1048" t="s">
        <v>151</v>
      </c>
      <c r="E1048" t="s">
        <v>669</v>
      </c>
      <c r="F1048" t="s">
        <v>107</v>
      </c>
      <c r="G1048" t="str">
        <f t="shared" si="419"/>
        <v>Balistapus_undulatus</v>
      </c>
      <c r="H1048" t="str">
        <f t="shared" si="414"/>
        <v>Balistapus_undulatus</v>
      </c>
      <c r="I1048" t="str">
        <f t="shared" si="411"/>
        <v>Cnidaria</v>
      </c>
      <c r="J1048" t="s">
        <v>177</v>
      </c>
      <c r="K1048" t="s">
        <v>668</v>
      </c>
      <c r="L1048">
        <v>65</v>
      </c>
      <c r="M1048">
        <f t="shared" si="416"/>
        <v>0.65</v>
      </c>
      <c r="O1048">
        <v>20</v>
      </c>
      <c r="P1048">
        <v>0</v>
      </c>
      <c r="Q1048">
        <f t="shared" si="420"/>
        <v>20</v>
      </c>
      <c r="R1048">
        <v>115</v>
      </c>
      <c r="S1048">
        <v>205</v>
      </c>
      <c r="T1048" t="s">
        <v>772</v>
      </c>
    </row>
    <row r="1049" spans="1:20" x14ac:dyDescent="0.35">
      <c r="A1049" t="s">
        <v>779</v>
      </c>
      <c r="B1049" t="s">
        <v>93</v>
      </c>
      <c r="C1049" t="s">
        <v>62</v>
      </c>
      <c r="D1049" t="s">
        <v>151</v>
      </c>
      <c r="E1049" t="s">
        <v>669</v>
      </c>
      <c r="F1049" t="s">
        <v>107</v>
      </c>
      <c r="G1049" t="str">
        <f t="shared" ref="G1049:G1071" si="421">E1049&amp;"_"&amp;F1049</f>
        <v>Balistapus_undulatus</v>
      </c>
      <c r="H1049" t="str">
        <f t="shared" si="414"/>
        <v>Balistapus_undulatus</v>
      </c>
      <c r="I1049" t="str">
        <f t="shared" si="411"/>
        <v>Cnidaria</v>
      </c>
      <c r="J1049" t="s">
        <v>177</v>
      </c>
      <c r="K1049" t="s">
        <v>670</v>
      </c>
      <c r="L1049">
        <v>10</v>
      </c>
      <c r="M1049">
        <f t="shared" si="416"/>
        <v>0.1</v>
      </c>
      <c r="O1049">
        <v>20</v>
      </c>
      <c r="P1049">
        <v>0</v>
      </c>
      <c r="Q1049">
        <f t="shared" ref="Q1049:Q1071" si="422">O1049-P1049</f>
        <v>20</v>
      </c>
      <c r="R1049">
        <v>115</v>
      </c>
      <c r="S1049">
        <v>205</v>
      </c>
      <c r="T1049" t="s">
        <v>772</v>
      </c>
    </row>
    <row r="1050" spans="1:20" x14ac:dyDescent="0.35">
      <c r="A1050" t="s">
        <v>779</v>
      </c>
      <c r="B1050" t="s">
        <v>93</v>
      </c>
      <c r="C1050" t="s">
        <v>62</v>
      </c>
      <c r="D1050" t="s">
        <v>151</v>
      </c>
      <c r="E1050" t="s">
        <v>669</v>
      </c>
      <c r="F1050" t="s">
        <v>107</v>
      </c>
      <c r="G1050" t="str">
        <f t="shared" si="421"/>
        <v>Balistapus_undulatus</v>
      </c>
      <c r="H1050" t="str">
        <f t="shared" si="414"/>
        <v>Balistapus_undulatus</v>
      </c>
      <c r="I1050" t="str">
        <f t="shared" si="411"/>
        <v>Cnidaria</v>
      </c>
      <c r="J1050" t="s">
        <v>177</v>
      </c>
      <c r="K1050" t="s">
        <v>671</v>
      </c>
      <c r="L1050">
        <v>5</v>
      </c>
      <c r="M1050">
        <f t="shared" si="416"/>
        <v>0.05</v>
      </c>
      <c r="O1050">
        <v>20</v>
      </c>
      <c r="P1050">
        <v>0</v>
      </c>
      <c r="Q1050">
        <f t="shared" si="422"/>
        <v>20</v>
      </c>
      <c r="R1050">
        <v>115</v>
      </c>
      <c r="S1050">
        <v>205</v>
      </c>
      <c r="T1050" t="s">
        <v>772</v>
      </c>
    </row>
    <row r="1051" spans="1:20" x14ac:dyDescent="0.35">
      <c r="A1051" t="s">
        <v>779</v>
      </c>
      <c r="B1051" t="s">
        <v>93</v>
      </c>
      <c r="C1051" t="s">
        <v>62</v>
      </c>
      <c r="D1051" t="s">
        <v>151</v>
      </c>
      <c r="E1051" t="s">
        <v>669</v>
      </c>
      <c r="F1051" t="s">
        <v>107</v>
      </c>
      <c r="G1051" t="str">
        <f t="shared" si="421"/>
        <v>Balistapus_undulatus</v>
      </c>
      <c r="H1051" t="str">
        <f t="shared" si="414"/>
        <v>Balistapus_undulatus</v>
      </c>
      <c r="I1051" t="str">
        <f t="shared" si="411"/>
        <v>Cnidaria</v>
      </c>
      <c r="J1051" t="s">
        <v>184</v>
      </c>
      <c r="K1051" t="s">
        <v>672</v>
      </c>
      <c r="L1051">
        <v>5</v>
      </c>
      <c r="M1051">
        <f t="shared" si="416"/>
        <v>0.05</v>
      </c>
      <c r="O1051">
        <v>20</v>
      </c>
      <c r="P1051">
        <v>0</v>
      </c>
      <c r="Q1051">
        <f t="shared" si="422"/>
        <v>20</v>
      </c>
      <c r="R1051">
        <v>115</v>
      </c>
      <c r="S1051">
        <v>205</v>
      </c>
      <c r="T1051" t="s">
        <v>772</v>
      </c>
    </row>
    <row r="1052" spans="1:20" x14ac:dyDescent="0.35">
      <c r="A1052" t="s">
        <v>779</v>
      </c>
      <c r="B1052" t="s">
        <v>93</v>
      </c>
      <c r="C1052" t="s">
        <v>62</v>
      </c>
      <c r="D1052" t="s">
        <v>151</v>
      </c>
      <c r="E1052" t="s">
        <v>669</v>
      </c>
      <c r="F1052" t="s">
        <v>107</v>
      </c>
      <c r="G1052" t="str">
        <f t="shared" si="421"/>
        <v>Balistapus_undulatus</v>
      </c>
      <c r="H1052" t="str">
        <f t="shared" si="414"/>
        <v>Balistapus_undulatus</v>
      </c>
      <c r="I1052" t="str">
        <f t="shared" si="411"/>
        <v>Teleostei</v>
      </c>
      <c r="J1052" t="s">
        <v>34</v>
      </c>
      <c r="K1052" t="s">
        <v>71</v>
      </c>
      <c r="L1052">
        <v>55</v>
      </c>
      <c r="M1052">
        <f t="shared" si="416"/>
        <v>0.55000000000000004</v>
      </c>
      <c r="O1052">
        <v>20</v>
      </c>
      <c r="P1052">
        <v>0</v>
      </c>
      <c r="Q1052">
        <f t="shared" si="422"/>
        <v>20</v>
      </c>
      <c r="R1052">
        <v>115</v>
      </c>
      <c r="S1052">
        <v>205</v>
      </c>
      <c r="T1052" t="s">
        <v>772</v>
      </c>
    </row>
    <row r="1053" spans="1:20" x14ac:dyDescent="0.35">
      <c r="A1053" t="s">
        <v>779</v>
      </c>
      <c r="B1053" t="s">
        <v>93</v>
      </c>
      <c r="C1053" t="s">
        <v>62</v>
      </c>
      <c r="D1053" t="s">
        <v>151</v>
      </c>
      <c r="E1053" t="s">
        <v>669</v>
      </c>
      <c r="F1053" t="s">
        <v>107</v>
      </c>
      <c r="G1053" t="str">
        <f t="shared" si="421"/>
        <v>Balistapus_undulatus</v>
      </c>
      <c r="H1053" t="str">
        <f t="shared" si="414"/>
        <v>Balistapus_undulatus</v>
      </c>
      <c r="I1053" t="str">
        <f t="shared" si="411"/>
        <v>Teleostei</v>
      </c>
      <c r="J1053" t="s">
        <v>34</v>
      </c>
      <c r="K1053" t="s">
        <v>673</v>
      </c>
      <c r="L1053">
        <v>5</v>
      </c>
      <c r="M1053">
        <f t="shared" si="416"/>
        <v>0.05</v>
      </c>
      <c r="O1053">
        <v>20</v>
      </c>
      <c r="P1053">
        <v>0</v>
      </c>
      <c r="Q1053">
        <f t="shared" si="422"/>
        <v>20</v>
      </c>
      <c r="R1053">
        <v>115</v>
      </c>
      <c r="S1053">
        <v>205</v>
      </c>
      <c r="T1053" t="s">
        <v>772</v>
      </c>
    </row>
    <row r="1054" spans="1:20" x14ac:dyDescent="0.35">
      <c r="A1054" t="s">
        <v>779</v>
      </c>
      <c r="B1054" t="s">
        <v>93</v>
      </c>
      <c r="C1054" t="s">
        <v>62</v>
      </c>
      <c r="D1054" t="s">
        <v>151</v>
      </c>
      <c r="E1054" t="s">
        <v>669</v>
      </c>
      <c r="F1054" t="s">
        <v>107</v>
      </c>
      <c r="G1054" t="str">
        <f t="shared" si="421"/>
        <v>Balistapus_undulatus</v>
      </c>
      <c r="H1054" t="str">
        <f t="shared" si="414"/>
        <v>Balistapus_undulatus</v>
      </c>
      <c r="I1054" t="str">
        <f t="shared" si="411"/>
        <v>Crustacea</v>
      </c>
      <c r="J1054" t="s">
        <v>50</v>
      </c>
      <c r="K1054" t="s">
        <v>90</v>
      </c>
      <c r="L1054">
        <v>45</v>
      </c>
      <c r="M1054">
        <f t="shared" si="416"/>
        <v>0.45</v>
      </c>
      <c r="O1054">
        <v>20</v>
      </c>
      <c r="P1054">
        <v>0</v>
      </c>
      <c r="Q1054">
        <f t="shared" si="422"/>
        <v>20</v>
      </c>
      <c r="R1054">
        <v>115</v>
      </c>
      <c r="S1054">
        <v>205</v>
      </c>
      <c r="T1054" t="s">
        <v>772</v>
      </c>
    </row>
    <row r="1055" spans="1:20" x14ac:dyDescent="0.35">
      <c r="A1055" t="s">
        <v>779</v>
      </c>
      <c r="B1055" t="s">
        <v>93</v>
      </c>
      <c r="C1055" t="s">
        <v>62</v>
      </c>
      <c r="D1055" t="s">
        <v>151</v>
      </c>
      <c r="E1055" t="s">
        <v>669</v>
      </c>
      <c r="F1055" t="s">
        <v>107</v>
      </c>
      <c r="G1055" t="str">
        <f t="shared" si="421"/>
        <v>Balistapus_undulatus</v>
      </c>
      <c r="H1055" t="str">
        <f t="shared" si="414"/>
        <v>Balistapus_undulatus</v>
      </c>
      <c r="I1055" t="str">
        <f t="shared" si="411"/>
        <v>Crustacea</v>
      </c>
      <c r="J1055" t="s">
        <v>50</v>
      </c>
      <c r="K1055" t="s">
        <v>81</v>
      </c>
      <c r="L1055">
        <v>30</v>
      </c>
      <c r="M1055">
        <f t="shared" si="416"/>
        <v>0.3</v>
      </c>
      <c r="O1055">
        <v>20</v>
      </c>
      <c r="P1055">
        <v>0</v>
      </c>
      <c r="Q1055">
        <f t="shared" si="422"/>
        <v>20</v>
      </c>
      <c r="R1055">
        <v>115</v>
      </c>
      <c r="S1055">
        <v>205</v>
      </c>
      <c r="T1055" t="s">
        <v>772</v>
      </c>
    </row>
    <row r="1056" spans="1:20" x14ac:dyDescent="0.35">
      <c r="A1056" t="s">
        <v>779</v>
      </c>
      <c r="B1056" t="s">
        <v>93</v>
      </c>
      <c r="C1056" t="s">
        <v>62</v>
      </c>
      <c r="D1056" t="s">
        <v>151</v>
      </c>
      <c r="E1056" t="s">
        <v>669</v>
      </c>
      <c r="F1056" t="s">
        <v>107</v>
      </c>
      <c r="G1056" t="str">
        <f t="shared" si="421"/>
        <v>Balistapus_undulatus</v>
      </c>
      <c r="H1056" t="str">
        <f t="shared" si="414"/>
        <v>Balistapus_undulatus</v>
      </c>
      <c r="I1056" t="str">
        <f t="shared" si="411"/>
        <v>Crustacea</v>
      </c>
      <c r="J1056" t="s">
        <v>329</v>
      </c>
      <c r="K1056" t="s">
        <v>329</v>
      </c>
      <c r="L1056">
        <v>5</v>
      </c>
      <c r="M1056">
        <f t="shared" si="416"/>
        <v>0.05</v>
      </c>
      <c r="O1056">
        <v>20</v>
      </c>
      <c r="P1056">
        <v>0</v>
      </c>
      <c r="Q1056">
        <f t="shared" si="422"/>
        <v>20</v>
      </c>
      <c r="R1056">
        <v>115</v>
      </c>
      <c r="S1056">
        <v>205</v>
      </c>
      <c r="T1056" t="s">
        <v>772</v>
      </c>
    </row>
    <row r="1057" spans="1:20" x14ac:dyDescent="0.35">
      <c r="A1057" t="s">
        <v>779</v>
      </c>
      <c r="B1057" t="s">
        <v>93</v>
      </c>
      <c r="C1057" t="s">
        <v>62</v>
      </c>
      <c r="D1057" t="s">
        <v>151</v>
      </c>
      <c r="E1057" t="s">
        <v>669</v>
      </c>
      <c r="F1057" t="s">
        <v>107</v>
      </c>
      <c r="G1057" t="str">
        <f t="shared" si="421"/>
        <v>Balistapus_undulatus</v>
      </c>
      <c r="H1057" t="str">
        <f t="shared" si="414"/>
        <v>Balistapus_undulatus</v>
      </c>
      <c r="I1057" t="str">
        <f t="shared" si="411"/>
        <v>Crustacea</v>
      </c>
      <c r="J1057" t="s">
        <v>52</v>
      </c>
      <c r="K1057" t="s">
        <v>58</v>
      </c>
      <c r="L1057">
        <v>20</v>
      </c>
      <c r="M1057">
        <f t="shared" si="416"/>
        <v>0.2</v>
      </c>
      <c r="O1057">
        <v>20</v>
      </c>
      <c r="P1057">
        <v>0</v>
      </c>
      <c r="Q1057">
        <f t="shared" si="422"/>
        <v>20</v>
      </c>
      <c r="R1057">
        <v>115</v>
      </c>
      <c r="S1057">
        <v>205</v>
      </c>
      <c r="T1057" t="s">
        <v>772</v>
      </c>
    </row>
    <row r="1058" spans="1:20" x14ac:dyDescent="0.35">
      <c r="A1058" t="s">
        <v>779</v>
      </c>
      <c r="B1058" t="s">
        <v>93</v>
      </c>
      <c r="C1058" t="s">
        <v>62</v>
      </c>
      <c r="D1058" t="s">
        <v>151</v>
      </c>
      <c r="E1058" t="s">
        <v>669</v>
      </c>
      <c r="F1058" t="s">
        <v>107</v>
      </c>
      <c r="G1058" t="str">
        <f t="shared" si="421"/>
        <v>Balistapus_undulatus</v>
      </c>
      <c r="H1058" t="str">
        <f t="shared" si="414"/>
        <v>Balistapus_undulatus</v>
      </c>
      <c r="I1058" t="str">
        <f t="shared" si="411"/>
        <v>Mollusca</v>
      </c>
      <c r="J1058" t="s">
        <v>147</v>
      </c>
      <c r="K1058" t="s">
        <v>674</v>
      </c>
      <c r="L1058">
        <v>45</v>
      </c>
      <c r="M1058">
        <f t="shared" si="416"/>
        <v>0.45</v>
      </c>
      <c r="O1058">
        <v>20</v>
      </c>
      <c r="P1058">
        <v>0</v>
      </c>
      <c r="Q1058">
        <f t="shared" si="422"/>
        <v>20</v>
      </c>
      <c r="R1058">
        <v>115</v>
      </c>
      <c r="S1058">
        <v>205</v>
      </c>
      <c r="T1058" t="s">
        <v>772</v>
      </c>
    </row>
    <row r="1059" spans="1:20" x14ac:dyDescent="0.35">
      <c r="A1059" t="s">
        <v>779</v>
      </c>
      <c r="B1059" t="s">
        <v>93</v>
      </c>
      <c r="C1059" t="s">
        <v>62</v>
      </c>
      <c r="D1059" t="s">
        <v>151</v>
      </c>
      <c r="E1059" t="s">
        <v>669</v>
      </c>
      <c r="F1059" t="s">
        <v>107</v>
      </c>
      <c r="G1059" t="str">
        <f t="shared" si="421"/>
        <v>Balistapus_undulatus</v>
      </c>
      <c r="H1059" t="str">
        <f t="shared" si="414"/>
        <v>Balistapus_undulatus</v>
      </c>
      <c r="I1059" t="str">
        <f t="shared" si="411"/>
        <v>Mollusca</v>
      </c>
      <c r="J1059" t="s">
        <v>147</v>
      </c>
      <c r="K1059" t="s">
        <v>773</v>
      </c>
      <c r="L1059">
        <v>10</v>
      </c>
      <c r="M1059">
        <f t="shared" si="416"/>
        <v>0.1</v>
      </c>
      <c r="O1059">
        <v>20</v>
      </c>
      <c r="P1059">
        <v>0</v>
      </c>
      <c r="Q1059">
        <f t="shared" si="422"/>
        <v>20</v>
      </c>
      <c r="R1059">
        <v>115</v>
      </c>
      <c r="S1059">
        <v>205</v>
      </c>
      <c r="T1059" t="s">
        <v>772</v>
      </c>
    </row>
    <row r="1060" spans="1:20" x14ac:dyDescent="0.35">
      <c r="A1060" t="s">
        <v>779</v>
      </c>
      <c r="B1060" t="s">
        <v>93</v>
      </c>
      <c r="C1060" t="s">
        <v>62</v>
      </c>
      <c r="D1060" t="s">
        <v>151</v>
      </c>
      <c r="E1060" t="s">
        <v>669</v>
      </c>
      <c r="F1060" t="s">
        <v>107</v>
      </c>
      <c r="G1060" t="str">
        <f t="shared" si="421"/>
        <v>Balistapus_undulatus</v>
      </c>
      <c r="H1060" t="str">
        <f t="shared" si="414"/>
        <v>Balistapus_undulatus</v>
      </c>
      <c r="I1060" t="str">
        <f t="shared" si="411"/>
        <v>Mollusca</v>
      </c>
      <c r="J1060" t="s">
        <v>147</v>
      </c>
      <c r="K1060" t="s">
        <v>675</v>
      </c>
      <c r="L1060">
        <v>5</v>
      </c>
      <c r="M1060">
        <f t="shared" si="416"/>
        <v>0.05</v>
      </c>
      <c r="O1060">
        <v>20</v>
      </c>
      <c r="P1060">
        <v>0</v>
      </c>
      <c r="Q1060">
        <f t="shared" si="422"/>
        <v>20</v>
      </c>
      <c r="R1060">
        <v>115</v>
      </c>
      <c r="S1060">
        <v>205</v>
      </c>
      <c r="T1060" t="s">
        <v>772</v>
      </c>
    </row>
    <row r="1061" spans="1:20" x14ac:dyDescent="0.35">
      <c r="A1061" t="s">
        <v>779</v>
      </c>
      <c r="B1061" t="s">
        <v>93</v>
      </c>
      <c r="C1061" t="s">
        <v>62</v>
      </c>
      <c r="D1061" t="s">
        <v>151</v>
      </c>
      <c r="E1061" t="s">
        <v>669</v>
      </c>
      <c r="F1061" t="s">
        <v>107</v>
      </c>
      <c r="G1061" t="str">
        <f t="shared" si="421"/>
        <v>Balistapus_undulatus</v>
      </c>
      <c r="H1061" t="str">
        <f t="shared" si="414"/>
        <v>Balistapus_undulatus</v>
      </c>
      <c r="I1061" t="str">
        <f t="shared" si="411"/>
        <v>Prim_prod</v>
      </c>
      <c r="J1061" t="s">
        <v>164</v>
      </c>
      <c r="K1061" t="s">
        <v>429</v>
      </c>
      <c r="L1061">
        <v>45</v>
      </c>
      <c r="M1061">
        <f t="shared" si="416"/>
        <v>0.45</v>
      </c>
      <c r="O1061">
        <v>20</v>
      </c>
      <c r="P1061">
        <v>0</v>
      </c>
      <c r="Q1061">
        <f t="shared" si="422"/>
        <v>20</v>
      </c>
      <c r="R1061">
        <v>115</v>
      </c>
      <c r="S1061">
        <v>205</v>
      </c>
      <c r="T1061" t="s">
        <v>772</v>
      </c>
    </row>
    <row r="1062" spans="1:20" x14ac:dyDescent="0.35">
      <c r="A1062" t="s">
        <v>779</v>
      </c>
      <c r="B1062" t="s">
        <v>93</v>
      </c>
      <c r="C1062" t="s">
        <v>62</v>
      </c>
      <c r="D1062" t="s">
        <v>151</v>
      </c>
      <c r="E1062" t="s">
        <v>669</v>
      </c>
      <c r="F1062" t="s">
        <v>107</v>
      </c>
      <c r="G1062" t="str">
        <f t="shared" si="421"/>
        <v>Balistapus_undulatus</v>
      </c>
      <c r="H1062" t="str">
        <f t="shared" si="414"/>
        <v>Balistapus_undulatus</v>
      </c>
      <c r="I1062" t="str">
        <f t="shared" si="411"/>
        <v>Prim_prod</v>
      </c>
      <c r="J1062" t="s">
        <v>164</v>
      </c>
      <c r="K1062" t="s">
        <v>442</v>
      </c>
      <c r="L1062">
        <v>35</v>
      </c>
      <c r="M1062">
        <f t="shared" si="416"/>
        <v>0.35</v>
      </c>
      <c r="O1062">
        <v>20</v>
      </c>
      <c r="P1062">
        <v>0</v>
      </c>
      <c r="Q1062">
        <f t="shared" si="422"/>
        <v>20</v>
      </c>
      <c r="R1062">
        <v>115</v>
      </c>
      <c r="S1062">
        <v>205</v>
      </c>
      <c r="T1062" t="s">
        <v>772</v>
      </c>
    </row>
    <row r="1063" spans="1:20" x14ac:dyDescent="0.35">
      <c r="A1063" t="s">
        <v>779</v>
      </c>
      <c r="B1063" t="s">
        <v>93</v>
      </c>
      <c r="C1063" t="s">
        <v>62</v>
      </c>
      <c r="D1063" t="s">
        <v>151</v>
      </c>
      <c r="E1063" t="s">
        <v>669</v>
      </c>
      <c r="F1063" t="s">
        <v>107</v>
      </c>
      <c r="G1063" t="str">
        <f t="shared" si="421"/>
        <v>Balistapus_undulatus</v>
      </c>
      <c r="H1063" t="str">
        <f t="shared" si="414"/>
        <v>Balistapus_undulatus</v>
      </c>
      <c r="I1063" t="s">
        <v>164</v>
      </c>
      <c r="J1063" t="s">
        <v>164</v>
      </c>
      <c r="K1063" t="s">
        <v>464</v>
      </c>
      <c r="L1063">
        <v>15</v>
      </c>
      <c r="M1063">
        <f t="shared" si="416"/>
        <v>0.15</v>
      </c>
      <c r="O1063">
        <v>20</v>
      </c>
      <c r="P1063">
        <v>0</v>
      </c>
      <c r="Q1063">
        <f t="shared" si="422"/>
        <v>20</v>
      </c>
      <c r="R1063">
        <v>115</v>
      </c>
      <c r="S1063">
        <v>205</v>
      </c>
      <c r="T1063" t="s">
        <v>772</v>
      </c>
    </row>
    <row r="1064" spans="1:20" x14ac:dyDescent="0.35">
      <c r="A1064" t="s">
        <v>779</v>
      </c>
      <c r="B1064" t="s">
        <v>93</v>
      </c>
      <c r="C1064" t="s">
        <v>62</v>
      </c>
      <c r="D1064" t="s">
        <v>151</v>
      </c>
      <c r="E1064" t="s">
        <v>669</v>
      </c>
      <c r="F1064" t="s">
        <v>107</v>
      </c>
      <c r="G1064" t="str">
        <f t="shared" si="421"/>
        <v>Balistapus_undulatus</v>
      </c>
      <c r="H1064" t="str">
        <f t="shared" si="414"/>
        <v>Balistapus_undulatus</v>
      </c>
      <c r="I1064" t="str">
        <f t="shared" si="411"/>
        <v>Echinodermata</v>
      </c>
      <c r="J1064" t="s">
        <v>78</v>
      </c>
      <c r="K1064" t="s">
        <v>77</v>
      </c>
      <c r="L1064">
        <v>15</v>
      </c>
      <c r="M1064">
        <f t="shared" si="416"/>
        <v>0.15</v>
      </c>
      <c r="O1064">
        <v>20</v>
      </c>
      <c r="P1064">
        <v>0</v>
      </c>
      <c r="Q1064">
        <f t="shared" si="422"/>
        <v>20</v>
      </c>
      <c r="R1064">
        <v>115</v>
      </c>
      <c r="S1064">
        <v>205</v>
      </c>
      <c r="T1064" t="s">
        <v>772</v>
      </c>
    </row>
    <row r="1065" spans="1:20" x14ac:dyDescent="0.35">
      <c r="A1065" t="s">
        <v>779</v>
      </c>
      <c r="B1065" t="s">
        <v>93</v>
      </c>
      <c r="C1065" t="s">
        <v>62</v>
      </c>
      <c r="D1065" t="s">
        <v>151</v>
      </c>
      <c r="E1065" t="s">
        <v>669</v>
      </c>
      <c r="F1065" t="s">
        <v>107</v>
      </c>
      <c r="G1065" t="str">
        <f t="shared" si="421"/>
        <v>Balistapus_undulatus</v>
      </c>
      <c r="H1065" t="str">
        <f t="shared" si="414"/>
        <v>Balistapus_undulatus</v>
      </c>
      <c r="I1065" t="str">
        <f t="shared" si="411"/>
        <v>Echinodermata</v>
      </c>
      <c r="J1065" t="s">
        <v>78</v>
      </c>
      <c r="K1065" t="s">
        <v>776</v>
      </c>
      <c r="L1065">
        <v>10</v>
      </c>
      <c r="M1065">
        <f t="shared" si="416"/>
        <v>0.1</v>
      </c>
      <c r="O1065">
        <v>20</v>
      </c>
      <c r="P1065">
        <v>0</v>
      </c>
      <c r="Q1065">
        <f t="shared" si="422"/>
        <v>20</v>
      </c>
      <c r="R1065">
        <v>115</v>
      </c>
      <c r="S1065">
        <v>205</v>
      </c>
      <c r="T1065" t="s">
        <v>772</v>
      </c>
    </row>
    <row r="1066" spans="1:20" x14ac:dyDescent="0.35">
      <c r="A1066" t="s">
        <v>779</v>
      </c>
      <c r="B1066" t="s">
        <v>93</v>
      </c>
      <c r="C1066" t="s">
        <v>62</v>
      </c>
      <c r="D1066" t="s">
        <v>151</v>
      </c>
      <c r="E1066" t="s">
        <v>669</v>
      </c>
      <c r="F1066" t="s">
        <v>107</v>
      </c>
      <c r="G1066" t="str">
        <f t="shared" si="421"/>
        <v>Balistapus_undulatus</v>
      </c>
      <c r="H1066" t="str">
        <f t="shared" si="414"/>
        <v>Balistapus_undulatus</v>
      </c>
      <c r="I1066" t="str">
        <f t="shared" si="411"/>
        <v>Echinodermata</v>
      </c>
      <c r="J1066" t="s">
        <v>78</v>
      </c>
      <c r="K1066" t="s">
        <v>676</v>
      </c>
      <c r="L1066">
        <v>5</v>
      </c>
      <c r="M1066">
        <f t="shared" si="416"/>
        <v>0.05</v>
      </c>
      <c r="O1066">
        <v>20</v>
      </c>
      <c r="P1066">
        <v>0</v>
      </c>
      <c r="Q1066">
        <f t="shared" si="422"/>
        <v>20</v>
      </c>
      <c r="R1066">
        <v>115</v>
      </c>
      <c r="S1066">
        <v>205</v>
      </c>
      <c r="T1066" t="s">
        <v>772</v>
      </c>
    </row>
    <row r="1067" spans="1:20" x14ac:dyDescent="0.35">
      <c r="A1067" t="s">
        <v>779</v>
      </c>
      <c r="B1067" t="s">
        <v>93</v>
      </c>
      <c r="C1067" t="s">
        <v>62</v>
      </c>
      <c r="D1067" t="s">
        <v>151</v>
      </c>
      <c r="E1067" t="s">
        <v>669</v>
      </c>
      <c r="F1067" t="s">
        <v>107</v>
      </c>
      <c r="G1067" t="str">
        <f t="shared" si="421"/>
        <v>Balistapus_undulatus</v>
      </c>
      <c r="H1067" t="str">
        <f t="shared" si="414"/>
        <v>Balistapus_undulatus</v>
      </c>
      <c r="I1067" t="str">
        <f t="shared" si="411"/>
        <v>Tunicata</v>
      </c>
      <c r="J1067" t="s">
        <v>679</v>
      </c>
      <c r="K1067" t="s">
        <v>677</v>
      </c>
      <c r="L1067">
        <v>10</v>
      </c>
      <c r="M1067">
        <f t="shared" si="416"/>
        <v>0.1</v>
      </c>
      <c r="O1067">
        <v>20</v>
      </c>
      <c r="P1067">
        <v>0</v>
      </c>
      <c r="Q1067">
        <f t="shared" si="422"/>
        <v>20</v>
      </c>
      <c r="R1067">
        <v>115</v>
      </c>
      <c r="S1067">
        <v>205</v>
      </c>
      <c r="T1067" t="s">
        <v>772</v>
      </c>
    </row>
    <row r="1068" spans="1:20" x14ac:dyDescent="0.35">
      <c r="A1068" t="s">
        <v>779</v>
      </c>
      <c r="B1068" t="s">
        <v>93</v>
      </c>
      <c r="C1068" t="s">
        <v>62</v>
      </c>
      <c r="D1068" t="s">
        <v>151</v>
      </c>
      <c r="E1068" t="s">
        <v>669</v>
      </c>
      <c r="F1068" t="s">
        <v>107</v>
      </c>
      <c r="G1068" t="str">
        <f t="shared" si="421"/>
        <v>Balistapus_undulatus</v>
      </c>
      <c r="H1068" t="str">
        <f t="shared" si="414"/>
        <v>Balistapus_undulatus</v>
      </c>
      <c r="I1068" t="str">
        <f t="shared" si="411"/>
        <v>Mollusca</v>
      </c>
      <c r="J1068" t="s">
        <v>190</v>
      </c>
      <c r="K1068" t="s">
        <v>505</v>
      </c>
      <c r="L1068">
        <v>10</v>
      </c>
      <c r="M1068">
        <f t="shared" si="416"/>
        <v>0.1</v>
      </c>
      <c r="O1068">
        <v>20</v>
      </c>
      <c r="P1068">
        <v>0</v>
      </c>
      <c r="Q1068">
        <f t="shared" si="422"/>
        <v>20</v>
      </c>
      <c r="R1068">
        <v>115</v>
      </c>
      <c r="S1068">
        <v>205</v>
      </c>
      <c r="T1068" t="s">
        <v>772</v>
      </c>
    </row>
    <row r="1069" spans="1:20" x14ac:dyDescent="0.35">
      <c r="A1069" t="s">
        <v>779</v>
      </c>
      <c r="B1069" t="s">
        <v>93</v>
      </c>
      <c r="C1069" t="s">
        <v>62</v>
      </c>
      <c r="D1069" t="s">
        <v>151</v>
      </c>
      <c r="E1069" t="s">
        <v>669</v>
      </c>
      <c r="F1069" t="s">
        <v>107</v>
      </c>
      <c r="G1069" t="str">
        <f t="shared" si="421"/>
        <v>Balistapus_undulatus</v>
      </c>
      <c r="H1069" t="str">
        <f t="shared" si="414"/>
        <v>Balistapus_undulatus</v>
      </c>
      <c r="I1069" t="str">
        <f t="shared" si="411"/>
        <v>Mollusca</v>
      </c>
      <c r="J1069" t="s">
        <v>190</v>
      </c>
      <c r="K1069" t="s">
        <v>587</v>
      </c>
      <c r="L1069">
        <v>5</v>
      </c>
      <c r="M1069">
        <f t="shared" si="416"/>
        <v>0.05</v>
      </c>
      <c r="O1069">
        <v>20</v>
      </c>
      <c r="P1069">
        <v>0</v>
      </c>
      <c r="Q1069">
        <f t="shared" si="422"/>
        <v>20</v>
      </c>
      <c r="R1069">
        <v>115</v>
      </c>
      <c r="S1069">
        <v>205</v>
      </c>
      <c r="T1069" t="s">
        <v>772</v>
      </c>
    </row>
    <row r="1070" spans="1:20" x14ac:dyDescent="0.35">
      <c r="A1070" t="s">
        <v>779</v>
      </c>
      <c r="B1070" t="s">
        <v>93</v>
      </c>
      <c r="C1070" t="s">
        <v>62</v>
      </c>
      <c r="D1070" t="s">
        <v>151</v>
      </c>
      <c r="E1070" t="s">
        <v>669</v>
      </c>
      <c r="F1070" t="s">
        <v>107</v>
      </c>
      <c r="G1070" t="str">
        <f t="shared" si="421"/>
        <v>Balistapus_undulatus</v>
      </c>
      <c r="H1070" t="str">
        <f t="shared" si="414"/>
        <v>Balistapus_undulatus</v>
      </c>
      <c r="I1070" t="str">
        <f t="shared" si="411"/>
        <v>Mollusca</v>
      </c>
      <c r="J1070" t="s">
        <v>190</v>
      </c>
      <c r="K1070" t="s">
        <v>678</v>
      </c>
      <c r="L1070">
        <v>5</v>
      </c>
      <c r="M1070">
        <f t="shared" si="416"/>
        <v>0.05</v>
      </c>
      <c r="O1070">
        <v>20</v>
      </c>
      <c r="P1070">
        <v>0</v>
      </c>
      <c r="Q1070">
        <f t="shared" si="422"/>
        <v>20</v>
      </c>
      <c r="R1070">
        <v>115</v>
      </c>
      <c r="S1070">
        <v>205</v>
      </c>
      <c r="T1070" t="s">
        <v>772</v>
      </c>
    </row>
    <row r="1071" spans="1:20" x14ac:dyDescent="0.35">
      <c r="A1071" t="s">
        <v>779</v>
      </c>
      <c r="B1071" t="s">
        <v>25</v>
      </c>
      <c r="C1071" t="s">
        <v>62</v>
      </c>
      <c r="D1071" t="s">
        <v>151</v>
      </c>
      <c r="E1071" t="s">
        <v>680</v>
      </c>
      <c r="F1071" t="s">
        <v>681</v>
      </c>
      <c r="G1071" t="str">
        <f t="shared" si="421"/>
        <v>Balistoides_viridescens</v>
      </c>
      <c r="H1071" t="str">
        <f t="shared" si="414"/>
        <v>Balistoides_viridescens</v>
      </c>
      <c r="I1071" t="str">
        <f t="shared" si="411"/>
        <v>Cnidaria</v>
      </c>
      <c r="J1071" t="s">
        <v>177</v>
      </c>
      <c r="K1071" t="s">
        <v>581</v>
      </c>
      <c r="L1071">
        <v>50</v>
      </c>
      <c r="M1071">
        <f t="shared" si="416"/>
        <v>0.5</v>
      </c>
      <c r="O1071">
        <v>2</v>
      </c>
      <c r="P1071">
        <v>0</v>
      </c>
      <c r="Q1071">
        <f t="shared" si="422"/>
        <v>2</v>
      </c>
      <c r="R1071">
        <v>490</v>
      </c>
      <c r="S1071">
        <v>515</v>
      </c>
      <c r="T1071" t="s">
        <v>772</v>
      </c>
    </row>
    <row r="1072" spans="1:20" x14ac:dyDescent="0.35">
      <c r="A1072" t="s">
        <v>779</v>
      </c>
      <c r="B1072" t="s">
        <v>25</v>
      </c>
      <c r="C1072" t="s">
        <v>62</v>
      </c>
      <c r="D1072" t="s">
        <v>151</v>
      </c>
      <c r="E1072" t="s">
        <v>680</v>
      </c>
      <c r="F1072" t="s">
        <v>681</v>
      </c>
      <c r="G1072" t="str">
        <f t="shared" ref="G1072:G1076" si="423">E1072&amp;"_"&amp;F1072</f>
        <v>Balistoides_viridescens</v>
      </c>
      <c r="H1072" t="str">
        <f t="shared" si="414"/>
        <v>Balistoides_viridescens</v>
      </c>
      <c r="I1072" t="str">
        <f t="shared" si="411"/>
        <v>Echinodermata</v>
      </c>
      <c r="J1072" t="s">
        <v>78</v>
      </c>
      <c r="K1072" t="s">
        <v>682</v>
      </c>
      <c r="L1072">
        <v>50</v>
      </c>
      <c r="M1072">
        <f t="shared" si="416"/>
        <v>0.5</v>
      </c>
      <c r="O1072">
        <v>2</v>
      </c>
      <c r="P1072">
        <v>0</v>
      </c>
      <c r="Q1072">
        <f t="shared" ref="Q1072:Q1076" si="424">O1072-P1072</f>
        <v>2</v>
      </c>
      <c r="R1072">
        <v>490</v>
      </c>
      <c r="S1072">
        <v>515</v>
      </c>
      <c r="T1072" t="s">
        <v>772</v>
      </c>
    </row>
    <row r="1073" spans="1:20" x14ac:dyDescent="0.35">
      <c r="A1073" t="s">
        <v>779</v>
      </c>
      <c r="B1073" t="s">
        <v>25</v>
      </c>
      <c r="C1073" t="s">
        <v>62</v>
      </c>
      <c r="D1073" t="s">
        <v>151</v>
      </c>
      <c r="E1073" t="s">
        <v>680</v>
      </c>
      <c r="F1073" t="s">
        <v>681</v>
      </c>
      <c r="G1073" t="str">
        <f t="shared" si="423"/>
        <v>Balistoides_viridescens</v>
      </c>
      <c r="H1073" t="str">
        <f t="shared" si="414"/>
        <v>Balistoides_viridescens</v>
      </c>
      <c r="I1073" t="str">
        <f t="shared" si="411"/>
        <v>Echinodermata</v>
      </c>
      <c r="J1073" t="s">
        <v>78</v>
      </c>
      <c r="K1073" t="s">
        <v>683</v>
      </c>
      <c r="L1073">
        <v>50</v>
      </c>
      <c r="M1073">
        <f t="shared" si="416"/>
        <v>0.5</v>
      </c>
      <c r="O1073">
        <v>2</v>
      </c>
      <c r="P1073">
        <v>0</v>
      </c>
      <c r="Q1073">
        <f t="shared" si="424"/>
        <v>2</v>
      </c>
      <c r="R1073">
        <v>490</v>
      </c>
      <c r="S1073">
        <v>515</v>
      </c>
      <c r="T1073" t="s">
        <v>772</v>
      </c>
    </row>
    <row r="1074" spans="1:20" x14ac:dyDescent="0.35">
      <c r="A1074" t="s">
        <v>779</v>
      </c>
      <c r="B1074" t="s">
        <v>25</v>
      </c>
      <c r="C1074" t="s">
        <v>62</v>
      </c>
      <c r="D1074" t="s">
        <v>151</v>
      </c>
      <c r="E1074" t="s">
        <v>680</v>
      </c>
      <c r="F1074" t="s">
        <v>681</v>
      </c>
      <c r="G1074" t="str">
        <f t="shared" si="423"/>
        <v>Balistoides_viridescens</v>
      </c>
      <c r="H1074" t="str">
        <f t="shared" si="414"/>
        <v>Balistoides_viridescens</v>
      </c>
      <c r="I1074" t="str">
        <f t="shared" si="411"/>
        <v>Mollusca</v>
      </c>
      <c r="J1074" t="s">
        <v>190</v>
      </c>
      <c r="K1074" t="s">
        <v>684</v>
      </c>
      <c r="L1074">
        <v>50</v>
      </c>
      <c r="M1074">
        <f t="shared" si="416"/>
        <v>0.5</v>
      </c>
      <c r="O1074">
        <v>2</v>
      </c>
      <c r="P1074">
        <v>0</v>
      </c>
      <c r="Q1074">
        <f t="shared" si="424"/>
        <v>2</v>
      </c>
      <c r="R1074">
        <v>490</v>
      </c>
      <c r="S1074">
        <v>515</v>
      </c>
      <c r="T1074" t="s">
        <v>772</v>
      </c>
    </row>
    <row r="1075" spans="1:20" x14ac:dyDescent="0.35">
      <c r="A1075" t="s">
        <v>779</v>
      </c>
      <c r="B1075" t="s">
        <v>25</v>
      </c>
      <c r="C1075" t="s">
        <v>62</v>
      </c>
      <c r="D1075" t="s">
        <v>151</v>
      </c>
      <c r="E1075" t="s">
        <v>680</v>
      </c>
      <c r="F1075" t="s">
        <v>681</v>
      </c>
      <c r="G1075" t="str">
        <f t="shared" si="423"/>
        <v>Balistoides_viridescens</v>
      </c>
      <c r="H1075" t="str">
        <f t="shared" si="414"/>
        <v>Balistoides_viridescens</v>
      </c>
      <c r="I1075" t="s">
        <v>686</v>
      </c>
      <c r="J1075" t="s">
        <v>685</v>
      </c>
      <c r="K1075" t="s">
        <v>685</v>
      </c>
      <c r="L1075">
        <v>50</v>
      </c>
      <c r="M1075">
        <f t="shared" si="416"/>
        <v>0.5</v>
      </c>
      <c r="O1075">
        <v>2</v>
      </c>
      <c r="P1075">
        <v>0</v>
      </c>
      <c r="Q1075">
        <f t="shared" si="424"/>
        <v>2</v>
      </c>
      <c r="R1075">
        <v>490</v>
      </c>
      <c r="S1075">
        <v>515</v>
      </c>
      <c r="T1075" t="s">
        <v>772</v>
      </c>
    </row>
    <row r="1076" spans="1:20" x14ac:dyDescent="0.35">
      <c r="A1076" t="s">
        <v>779</v>
      </c>
      <c r="B1076" t="s">
        <v>93</v>
      </c>
      <c r="C1076" t="s">
        <v>62</v>
      </c>
      <c r="D1076" t="s">
        <v>151</v>
      </c>
      <c r="E1076" t="s">
        <v>687</v>
      </c>
      <c r="F1076" t="s">
        <v>101</v>
      </c>
      <c r="G1076" t="str">
        <f t="shared" si="423"/>
        <v>Pseudobalistes_flavimarginatus</v>
      </c>
      <c r="H1076" t="str">
        <f t="shared" si="414"/>
        <v>Pseudobalistes_flavimarginatus</v>
      </c>
      <c r="I1076" t="str">
        <f t="shared" si="411"/>
        <v>Crustacea</v>
      </c>
      <c r="J1076" t="s">
        <v>50</v>
      </c>
      <c r="K1076" t="s">
        <v>688</v>
      </c>
      <c r="L1076" t="s">
        <v>22</v>
      </c>
      <c r="M1076" t="e">
        <f t="shared" si="416"/>
        <v>#VALUE!</v>
      </c>
      <c r="O1076">
        <v>2</v>
      </c>
      <c r="P1076">
        <v>0</v>
      </c>
      <c r="Q1076">
        <f t="shared" si="424"/>
        <v>2</v>
      </c>
      <c r="R1076">
        <v>190</v>
      </c>
      <c r="S1076">
        <v>460</v>
      </c>
      <c r="T1076" t="s">
        <v>772</v>
      </c>
    </row>
    <row r="1077" spans="1:20" x14ac:dyDescent="0.35">
      <c r="A1077" t="s">
        <v>779</v>
      </c>
      <c r="B1077" t="s">
        <v>93</v>
      </c>
      <c r="C1077" t="s">
        <v>62</v>
      </c>
      <c r="D1077" t="s">
        <v>151</v>
      </c>
      <c r="E1077" t="s">
        <v>687</v>
      </c>
      <c r="F1077" t="s">
        <v>101</v>
      </c>
      <c r="G1077" t="str">
        <f t="shared" ref="G1077:G1082" si="425">E1077&amp;"_"&amp;F1077</f>
        <v>Pseudobalistes_flavimarginatus</v>
      </c>
      <c r="H1077" t="str">
        <f t="shared" si="414"/>
        <v>Pseudobalistes_flavimarginatus</v>
      </c>
      <c r="I1077" t="str">
        <f t="shared" si="411"/>
        <v>Crustacea</v>
      </c>
      <c r="J1077" t="s">
        <v>193</v>
      </c>
      <c r="K1077" t="s">
        <v>193</v>
      </c>
      <c r="L1077" t="s">
        <v>22</v>
      </c>
      <c r="M1077" t="e">
        <f t="shared" si="416"/>
        <v>#VALUE!</v>
      </c>
      <c r="O1077">
        <v>2</v>
      </c>
      <c r="P1077">
        <v>0</v>
      </c>
      <c r="Q1077">
        <f t="shared" ref="Q1077:Q1082" si="426">O1077-P1077</f>
        <v>2</v>
      </c>
      <c r="R1077">
        <v>190</v>
      </c>
      <c r="S1077">
        <v>460</v>
      </c>
      <c r="T1077" t="s">
        <v>772</v>
      </c>
    </row>
    <row r="1078" spans="1:20" x14ac:dyDescent="0.35">
      <c r="A1078" t="s">
        <v>779</v>
      </c>
      <c r="B1078" t="s">
        <v>93</v>
      </c>
      <c r="C1078" t="s">
        <v>62</v>
      </c>
      <c r="D1078" t="s">
        <v>151</v>
      </c>
      <c r="E1078" t="s">
        <v>687</v>
      </c>
      <c r="F1078" t="s">
        <v>101</v>
      </c>
      <c r="G1078" t="str">
        <f t="shared" si="425"/>
        <v>Pseudobalistes_flavimarginatus</v>
      </c>
      <c r="H1078" t="str">
        <f t="shared" si="414"/>
        <v>Pseudobalistes_flavimarginatus</v>
      </c>
      <c r="I1078" t="str">
        <f t="shared" ref="I1078:I1141" si="427">IF(J1078="Acari","Chelicerata", IF(J1078="Scyphozoa","Cnidaria", IF(J1078="Anthozoa","Cnidaria",IF(COUNTIF(J1078,"*Algae*"),"Prim_prod",IF(COUNTIF(J1078,"Plant*"),"Prim_prod",IF(J1078="Amphipoda","Crustacea",IF(J1078="Tunicata","Tunicata",IF(J1078="Appendicularia","Tunicata",IF(J1078="Salpidae","Tunicata",IF(J1078="Arachnida","Chelicerata",IF(COUNTIF(J1078,"*Ascidia*"),"Tunicata",IF(COUNTIF(J1078,"*Brachyura*"),"Crustacea",IF(J1078="Bryozoa","Bryozoa",IF(J1078="Protochonch","Mollusca",IF(J1078="Hemichordata","Hemichordata",IF(COUNTIF(J1078,"Cephalopoda*"),"Mollusca",IF(J1078="Cirripedia","Crustacea",IF(J1078="Copepoda","Crustacea",IF(J1078="Crinoidea","Echinodermata",IF(COUNTIF(J1078,"*Crustacea*"),"Crustacea",IF(J1078="Cumacea","Crustacea",IF(J1078="Echinoidea","Echinodermata",IF(COUNTIF(J1078,"*Fish*"),"Teleostei",IF(J1078="Foraminifera","Protozoa",IF(COUNTIF(J1078,"*Gastro*"),"Mollusca",IF(J1078="Tanaidacea","Crustacea",IF(J1078="Holothuridae","Echinodermata",IF(J1078="Hydrozoa","Cnidaria",IF(COUNTIF(J1078,"*Insecta*"),"Insecta",IF(J1078="Isopoda","Crustacea",IF(J1078="Limestone_powder","Other",IF(J1078="Mollusca","Mollusca",IF(J1078="Nematoda","Nematoda",IF(COUNTIF(J1078,"*OM*"),"Other",IF(J1078="Ophiuridae","Echinodermata",IF(J1078="Opisthobranchia","Mollusca",IF(J1078="Ostracoda","Crustacea",IF(COUNTIF(J1078,"*Pagur*"),"Crustacea",IF(COUNTIF(J1078,"*Phanero*"),"Prim_prod",IF(COUNTIF(J1078,"*Polych*"),"Annelida",IF(J1078="Polyplacophora","Mollusca",IF(COUNTIF(J1078,"*Porifera*"),"Porifera",IF(J1078="Protochordata","Acraniata",IF(J1078="Pycnogonida","Chelicerata",IF(COUNTIF(J1078,"*Sand*"),"Other",IF(J1078="Scaphopoda","Mollusca",IF(J1078="Scleractinia","Cnidaria", IF(J1078="Siphonophora","Cnidaria", IF(J1078="Seagrass","Prim_prod",IF(COUNTIF(J1078,"*Shrimp*"),"Crustacea",IF(COUNTIF(J1078,"*Scyllaridae*"),"Crustacea",IF(J1078="Siboglinidae","Annelida",IF(J1078="Sipunculidae","Sipuncula",IF(COUNTIF(J1078,"*Stomato*"),"Crustacea",IF(J1078="Precarida","Crustacea",IF(J1078="Zoantharia","Cnidaria",IF(J1078="Echiura","Annelida",IF(J1078="Priapulida","Cephalorynchia",IF(J1078="Mysida","Crustacea",IF(J1078="Nebaliacea","Crustacea",IF(J1078="Ctenophora","Radiata",IF(J1078="Cheloniidae","Reptilia",IF(J1078="Eggs","Animalia",IF(COUNTIF(J1078,"*Bival*"),"Mollusca","Other"))))))))))))))))))))))))))))))))))))))))))))))))))))))))))))))))</f>
        <v>Mollusca</v>
      </c>
      <c r="J1078" t="s">
        <v>147</v>
      </c>
      <c r="K1078" t="s">
        <v>400</v>
      </c>
      <c r="L1078" t="s">
        <v>22</v>
      </c>
      <c r="M1078" t="e">
        <f t="shared" si="416"/>
        <v>#VALUE!</v>
      </c>
      <c r="O1078">
        <v>2</v>
      </c>
      <c r="P1078">
        <v>0</v>
      </c>
      <c r="Q1078">
        <f t="shared" si="426"/>
        <v>2</v>
      </c>
      <c r="R1078">
        <v>190</v>
      </c>
      <c r="S1078">
        <v>460</v>
      </c>
      <c r="T1078" t="s">
        <v>772</v>
      </c>
    </row>
    <row r="1079" spans="1:20" x14ac:dyDescent="0.35">
      <c r="A1079" t="s">
        <v>779</v>
      </c>
      <c r="B1079" t="s">
        <v>93</v>
      </c>
      <c r="C1079" t="s">
        <v>62</v>
      </c>
      <c r="D1079" t="s">
        <v>151</v>
      </c>
      <c r="E1079" t="s">
        <v>687</v>
      </c>
      <c r="F1079" t="s">
        <v>101</v>
      </c>
      <c r="G1079" t="str">
        <f t="shared" si="425"/>
        <v>Pseudobalistes_flavimarginatus</v>
      </c>
      <c r="H1079" t="str">
        <f t="shared" si="414"/>
        <v>Pseudobalistes_flavimarginatus</v>
      </c>
      <c r="I1079" t="str">
        <f t="shared" si="427"/>
        <v>Mollusca</v>
      </c>
      <c r="J1079" t="s">
        <v>147</v>
      </c>
      <c r="K1079" t="s">
        <v>147</v>
      </c>
      <c r="L1079" t="s">
        <v>22</v>
      </c>
      <c r="M1079" t="e">
        <f t="shared" si="416"/>
        <v>#VALUE!</v>
      </c>
      <c r="O1079">
        <v>2</v>
      </c>
      <c r="P1079">
        <v>0</v>
      </c>
      <c r="Q1079">
        <f t="shared" si="426"/>
        <v>2</v>
      </c>
      <c r="R1079">
        <v>190</v>
      </c>
      <c r="S1079">
        <v>460</v>
      </c>
      <c r="T1079" t="s">
        <v>772</v>
      </c>
    </row>
    <row r="1080" spans="1:20" x14ac:dyDescent="0.35">
      <c r="A1080" t="s">
        <v>779</v>
      </c>
      <c r="B1080" t="s">
        <v>93</v>
      </c>
      <c r="C1080" t="s">
        <v>62</v>
      </c>
      <c r="D1080" t="s">
        <v>151</v>
      </c>
      <c r="E1080" t="s">
        <v>687</v>
      </c>
      <c r="F1080" t="s">
        <v>101</v>
      </c>
      <c r="G1080" t="str">
        <f t="shared" si="425"/>
        <v>Pseudobalistes_flavimarginatus</v>
      </c>
      <c r="H1080" t="str">
        <f t="shared" si="414"/>
        <v>Pseudobalistes_flavimarginatus</v>
      </c>
      <c r="I1080" t="str">
        <f t="shared" si="427"/>
        <v>Protozoa</v>
      </c>
      <c r="J1080" t="s">
        <v>61</v>
      </c>
      <c r="K1080" t="s">
        <v>60</v>
      </c>
      <c r="L1080" t="s">
        <v>22</v>
      </c>
      <c r="M1080" t="e">
        <f t="shared" si="416"/>
        <v>#VALUE!</v>
      </c>
      <c r="O1080">
        <v>2</v>
      </c>
      <c r="P1080">
        <v>0</v>
      </c>
      <c r="Q1080">
        <f t="shared" si="426"/>
        <v>2</v>
      </c>
      <c r="R1080">
        <v>190</v>
      </c>
      <c r="S1080">
        <v>460</v>
      </c>
      <c r="T1080" t="s">
        <v>772</v>
      </c>
    </row>
    <row r="1081" spans="1:20" x14ac:dyDescent="0.35">
      <c r="A1081" t="s">
        <v>779</v>
      </c>
      <c r="B1081" t="s">
        <v>93</v>
      </c>
      <c r="C1081" t="s">
        <v>62</v>
      </c>
      <c r="D1081" t="s">
        <v>151</v>
      </c>
      <c r="E1081" t="s">
        <v>687</v>
      </c>
      <c r="F1081" t="s">
        <v>101</v>
      </c>
      <c r="G1081" t="str">
        <f t="shared" si="425"/>
        <v>Pseudobalistes_flavimarginatus</v>
      </c>
      <c r="H1081" t="str">
        <f t="shared" si="414"/>
        <v>Pseudobalistes_flavimarginatus</v>
      </c>
      <c r="I1081" t="str">
        <f t="shared" si="427"/>
        <v>Tunicata</v>
      </c>
      <c r="J1081" t="s">
        <v>679</v>
      </c>
      <c r="K1081" t="s">
        <v>677</v>
      </c>
      <c r="L1081" t="s">
        <v>22</v>
      </c>
      <c r="M1081" t="e">
        <f t="shared" si="416"/>
        <v>#VALUE!</v>
      </c>
      <c r="O1081">
        <v>2</v>
      </c>
      <c r="P1081">
        <v>0</v>
      </c>
      <c r="Q1081">
        <f t="shared" si="426"/>
        <v>2</v>
      </c>
      <c r="R1081">
        <v>190</v>
      </c>
      <c r="S1081">
        <v>460</v>
      </c>
      <c r="T1081" t="s">
        <v>772</v>
      </c>
    </row>
    <row r="1082" spans="1:20" x14ac:dyDescent="0.35">
      <c r="A1082" t="s">
        <v>779</v>
      </c>
      <c r="B1082" t="s">
        <v>53</v>
      </c>
      <c r="C1082" t="s">
        <v>62</v>
      </c>
      <c r="D1082" t="s">
        <v>151</v>
      </c>
      <c r="E1082" t="s">
        <v>687</v>
      </c>
      <c r="F1082" t="s">
        <v>620</v>
      </c>
      <c r="G1082" t="str">
        <f t="shared" si="425"/>
        <v>Pseudobalistes_fuscus</v>
      </c>
      <c r="H1082" t="str">
        <f t="shared" si="414"/>
        <v>Pseudobalistes_fuscus</v>
      </c>
      <c r="I1082" t="str">
        <f t="shared" si="427"/>
        <v>Echinodermata</v>
      </c>
      <c r="J1082" t="s">
        <v>78</v>
      </c>
      <c r="K1082" t="s">
        <v>78</v>
      </c>
      <c r="L1082">
        <v>100</v>
      </c>
      <c r="M1082">
        <f t="shared" si="416"/>
        <v>1</v>
      </c>
      <c r="O1082">
        <v>1</v>
      </c>
      <c r="P1082">
        <v>0</v>
      </c>
      <c r="Q1082">
        <f t="shared" si="426"/>
        <v>1</v>
      </c>
      <c r="R1082">
        <v>310</v>
      </c>
      <c r="S1082">
        <v>310</v>
      </c>
      <c r="T1082" t="s">
        <v>772</v>
      </c>
    </row>
    <row r="1083" spans="1:20" x14ac:dyDescent="0.35">
      <c r="A1083" t="s">
        <v>779</v>
      </c>
      <c r="B1083" t="s">
        <v>53</v>
      </c>
      <c r="C1083" t="s">
        <v>62</v>
      </c>
      <c r="D1083" t="s">
        <v>151</v>
      </c>
      <c r="E1083" t="s">
        <v>687</v>
      </c>
      <c r="F1083" t="s">
        <v>620</v>
      </c>
      <c r="G1083" t="str">
        <f t="shared" ref="G1083:G1088" si="428">E1083&amp;"_"&amp;F1083</f>
        <v>Pseudobalistes_fuscus</v>
      </c>
      <c r="H1083" t="str">
        <f t="shared" si="414"/>
        <v>Pseudobalistes_fuscus</v>
      </c>
      <c r="I1083" t="str">
        <f t="shared" si="427"/>
        <v>Protozoa</v>
      </c>
      <c r="J1083" t="s">
        <v>61</v>
      </c>
      <c r="K1083" t="s">
        <v>60</v>
      </c>
      <c r="L1083">
        <v>100</v>
      </c>
      <c r="M1083">
        <f t="shared" si="416"/>
        <v>1</v>
      </c>
      <c r="O1083">
        <v>1</v>
      </c>
      <c r="P1083">
        <v>0</v>
      </c>
      <c r="Q1083">
        <f t="shared" ref="Q1083:Q1088" si="429">O1083-P1083</f>
        <v>1</v>
      </c>
      <c r="R1083">
        <v>310</v>
      </c>
      <c r="S1083">
        <v>310</v>
      </c>
      <c r="T1083" t="s">
        <v>772</v>
      </c>
    </row>
    <row r="1084" spans="1:20" x14ac:dyDescent="0.35">
      <c r="A1084" t="s">
        <v>779</v>
      </c>
      <c r="B1084" t="s">
        <v>53</v>
      </c>
      <c r="C1084" t="s">
        <v>62</v>
      </c>
      <c r="D1084" t="s">
        <v>151</v>
      </c>
      <c r="E1084" t="s">
        <v>687</v>
      </c>
      <c r="F1084" t="s">
        <v>620</v>
      </c>
      <c r="G1084" t="str">
        <f t="shared" si="428"/>
        <v>Pseudobalistes_fuscus</v>
      </c>
      <c r="H1084" t="str">
        <f t="shared" ref="H1084:H1093" si="430">G1084</f>
        <v>Pseudobalistes_fuscus</v>
      </c>
      <c r="I1084" t="str">
        <f t="shared" si="427"/>
        <v>Protozoa</v>
      </c>
      <c r="J1084" t="s">
        <v>61</v>
      </c>
      <c r="K1084" t="s">
        <v>689</v>
      </c>
      <c r="L1084">
        <v>100</v>
      </c>
      <c r="M1084">
        <f t="shared" si="416"/>
        <v>1</v>
      </c>
      <c r="O1084">
        <v>1</v>
      </c>
      <c r="P1084">
        <v>0</v>
      </c>
      <c r="Q1084">
        <f t="shared" si="429"/>
        <v>1</v>
      </c>
      <c r="R1084">
        <v>310</v>
      </c>
      <c r="S1084">
        <v>310</v>
      </c>
      <c r="T1084" t="s">
        <v>772</v>
      </c>
    </row>
    <row r="1085" spans="1:20" x14ac:dyDescent="0.35">
      <c r="A1085" t="s">
        <v>779</v>
      </c>
      <c r="B1085" t="s">
        <v>53</v>
      </c>
      <c r="C1085" t="s">
        <v>62</v>
      </c>
      <c r="D1085" t="s">
        <v>151</v>
      </c>
      <c r="E1085" t="s">
        <v>687</v>
      </c>
      <c r="F1085" t="s">
        <v>620</v>
      </c>
      <c r="G1085" t="str">
        <f t="shared" si="428"/>
        <v>Pseudobalistes_fuscus</v>
      </c>
      <c r="H1085" t="str">
        <f t="shared" si="430"/>
        <v>Pseudobalistes_fuscus</v>
      </c>
      <c r="I1085" t="str">
        <f t="shared" si="427"/>
        <v>Protozoa</v>
      </c>
      <c r="J1085" t="s">
        <v>61</v>
      </c>
      <c r="K1085" t="s">
        <v>61</v>
      </c>
      <c r="L1085">
        <v>100</v>
      </c>
      <c r="M1085">
        <f t="shared" si="416"/>
        <v>1</v>
      </c>
      <c r="O1085">
        <v>1</v>
      </c>
      <c r="P1085">
        <v>0</v>
      </c>
      <c r="Q1085">
        <f t="shared" si="429"/>
        <v>1</v>
      </c>
      <c r="R1085">
        <v>310</v>
      </c>
      <c r="S1085">
        <v>310</v>
      </c>
      <c r="T1085" t="s">
        <v>772</v>
      </c>
    </row>
    <row r="1086" spans="1:20" x14ac:dyDescent="0.35">
      <c r="A1086" t="s">
        <v>779</v>
      </c>
      <c r="B1086" t="s">
        <v>53</v>
      </c>
      <c r="C1086" t="s">
        <v>62</v>
      </c>
      <c r="D1086" t="s">
        <v>151</v>
      </c>
      <c r="E1086" t="s">
        <v>687</v>
      </c>
      <c r="F1086" t="s">
        <v>620</v>
      </c>
      <c r="G1086" t="str">
        <f t="shared" si="428"/>
        <v>Pseudobalistes_fuscus</v>
      </c>
      <c r="H1086" t="str">
        <f t="shared" si="430"/>
        <v>Pseudobalistes_fuscus</v>
      </c>
      <c r="I1086" t="str">
        <f t="shared" si="427"/>
        <v>Mollusca</v>
      </c>
      <c r="J1086" t="s">
        <v>147</v>
      </c>
      <c r="K1086" t="s">
        <v>447</v>
      </c>
      <c r="L1086">
        <v>100</v>
      </c>
      <c r="M1086">
        <f t="shared" ref="M1086:M1149" si="431">L1086/100</f>
        <v>1</v>
      </c>
      <c r="O1086">
        <v>1</v>
      </c>
      <c r="P1086">
        <v>0</v>
      </c>
      <c r="Q1086">
        <f t="shared" si="429"/>
        <v>1</v>
      </c>
      <c r="R1086">
        <v>310</v>
      </c>
      <c r="S1086">
        <v>310</v>
      </c>
      <c r="T1086" t="s">
        <v>772</v>
      </c>
    </row>
    <row r="1087" spans="1:20" x14ac:dyDescent="0.35">
      <c r="A1087" t="s">
        <v>779</v>
      </c>
      <c r="B1087" t="s">
        <v>53</v>
      </c>
      <c r="C1087" t="s">
        <v>62</v>
      </c>
      <c r="D1087" t="s">
        <v>151</v>
      </c>
      <c r="E1087" t="s">
        <v>687</v>
      </c>
      <c r="F1087" t="s">
        <v>620</v>
      </c>
      <c r="G1087" t="str">
        <f t="shared" si="428"/>
        <v>Pseudobalistes_fuscus</v>
      </c>
      <c r="H1087" t="str">
        <f t="shared" si="430"/>
        <v>Pseudobalistes_fuscus</v>
      </c>
      <c r="I1087" t="str">
        <f t="shared" si="427"/>
        <v>Mollusca</v>
      </c>
      <c r="J1087" t="s">
        <v>190</v>
      </c>
      <c r="K1087" t="s">
        <v>48</v>
      </c>
      <c r="L1087">
        <v>100</v>
      </c>
      <c r="M1087">
        <f t="shared" si="431"/>
        <v>1</v>
      </c>
      <c r="O1087">
        <v>1</v>
      </c>
      <c r="P1087">
        <v>0</v>
      </c>
      <c r="Q1087">
        <f t="shared" si="429"/>
        <v>1</v>
      </c>
      <c r="R1087">
        <v>310</v>
      </c>
      <c r="S1087">
        <v>310</v>
      </c>
      <c r="T1087" t="s">
        <v>772</v>
      </c>
    </row>
    <row r="1088" spans="1:20" x14ac:dyDescent="0.35">
      <c r="A1088" t="s">
        <v>779</v>
      </c>
      <c r="B1088" t="s">
        <v>25</v>
      </c>
      <c r="C1088" t="s">
        <v>62</v>
      </c>
      <c r="D1088" t="s">
        <v>151</v>
      </c>
      <c r="E1088" t="s">
        <v>690</v>
      </c>
      <c r="F1088" t="s">
        <v>691</v>
      </c>
      <c r="G1088" t="str">
        <f t="shared" si="428"/>
        <v>Melichthys_vidua</v>
      </c>
      <c r="H1088" t="str">
        <f t="shared" si="430"/>
        <v>Melichthys_vidua</v>
      </c>
      <c r="I1088" t="str">
        <f t="shared" si="427"/>
        <v>Prim_prod</v>
      </c>
      <c r="J1088" t="s">
        <v>164</v>
      </c>
      <c r="K1088" t="s">
        <v>692</v>
      </c>
      <c r="L1088">
        <v>100</v>
      </c>
      <c r="M1088">
        <f t="shared" si="431"/>
        <v>1</v>
      </c>
      <c r="O1088">
        <v>1</v>
      </c>
      <c r="P1088">
        <v>0</v>
      </c>
      <c r="Q1088">
        <f t="shared" si="429"/>
        <v>1</v>
      </c>
      <c r="R1088">
        <v>140</v>
      </c>
      <c r="S1088">
        <v>140</v>
      </c>
      <c r="T1088" t="s">
        <v>772</v>
      </c>
    </row>
    <row r="1089" spans="1:20" x14ac:dyDescent="0.35">
      <c r="A1089" t="s">
        <v>779</v>
      </c>
      <c r="B1089" t="s">
        <v>25</v>
      </c>
      <c r="C1089" t="s">
        <v>62</v>
      </c>
      <c r="D1089" t="s">
        <v>151</v>
      </c>
      <c r="E1089" t="s">
        <v>690</v>
      </c>
      <c r="F1089" t="s">
        <v>691</v>
      </c>
      <c r="G1089" t="str">
        <f t="shared" ref="G1089:G1094" si="432">E1089&amp;"_"&amp;F1089</f>
        <v>Melichthys_vidua</v>
      </c>
      <c r="H1089" t="str">
        <f t="shared" si="430"/>
        <v>Melichthys_vidua</v>
      </c>
      <c r="I1089" t="str">
        <f t="shared" si="427"/>
        <v>Other</v>
      </c>
      <c r="J1089" t="s">
        <v>126</v>
      </c>
      <c r="K1089" t="s">
        <v>126</v>
      </c>
      <c r="L1089">
        <v>100</v>
      </c>
      <c r="M1089">
        <f t="shared" si="431"/>
        <v>1</v>
      </c>
      <c r="O1089">
        <v>1</v>
      </c>
      <c r="P1089">
        <v>0</v>
      </c>
      <c r="Q1089">
        <f t="shared" ref="Q1089:Q1094" si="433">O1089-P1089</f>
        <v>1</v>
      </c>
      <c r="R1089">
        <v>140</v>
      </c>
      <c r="S1089">
        <v>140</v>
      </c>
      <c r="T1089" t="s">
        <v>772</v>
      </c>
    </row>
    <row r="1090" spans="1:20" x14ac:dyDescent="0.35">
      <c r="A1090" t="s">
        <v>779</v>
      </c>
      <c r="B1090" t="s">
        <v>25</v>
      </c>
      <c r="C1090" t="s">
        <v>62</v>
      </c>
      <c r="D1090" t="s">
        <v>151</v>
      </c>
      <c r="E1090" t="s">
        <v>690</v>
      </c>
      <c r="F1090" t="s">
        <v>691</v>
      </c>
      <c r="G1090" t="str">
        <f t="shared" si="432"/>
        <v>Melichthys_vidua</v>
      </c>
      <c r="H1090" t="str">
        <f t="shared" si="430"/>
        <v>Melichthys_vidua</v>
      </c>
      <c r="I1090" t="str">
        <f t="shared" si="427"/>
        <v>Crustacea</v>
      </c>
      <c r="J1090" t="s">
        <v>50</v>
      </c>
      <c r="K1090" t="s">
        <v>81</v>
      </c>
      <c r="L1090">
        <v>100</v>
      </c>
      <c r="M1090">
        <f t="shared" si="431"/>
        <v>1</v>
      </c>
      <c r="O1090">
        <v>1</v>
      </c>
      <c r="P1090">
        <v>0</v>
      </c>
      <c r="Q1090">
        <f t="shared" si="433"/>
        <v>1</v>
      </c>
      <c r="R1090">
        <v>140</v>
      </c>
      <c r="S1090">
        <v>140</v>
      </c>
      <c r="T1090" t="s">
        <v>772</v>
      </c>
    </row>
    <row r="1091" spans="1:20" x14ac:dyDescent="0.35">
      <c r="A1091" t="s">
        <v>779</v>
      </c>
      <c r="B1091" t="s">
        <v>25</v>
      </c>
      <c r="C1091" t="s">
        <v>62</v>
      </c>
      <c r="D1091" t="s">
        <v>151</v>
      </c>
      <c r="E1091" t="s">
        <v>690</v>
      </c>
      <c r="F1091" t="s">
        <v>691</v>
      </c>
      <c r="G1091" t="str">
        <f t="shared" si="432"/>
        <v>Melichthys_vidua</v>
      </c>
      <c r="H1091" t="str">
        <f t="shared" si="430"/>
        <v>Melichthys_vidua</v>
      </c>
      <c r="I1091" t="str">
        <f t="shared" si="427"/>
        <v>Crustacea</v>
      </c>
      <c r="J1091" t="s">
        <v>42</v>
      </c>
      <c r="K1091" t="s">
        <v>42</v>
      </c>
      <c r="L1091">
        <v>100</v>
      </c>
      <c r="M1091">
        <f t="shared" si="431"/>
        <v>1</v>
      </c>
      <c r="O1091">
        <v>1</v>
      </c>
      <c r="P1091">
        <v>0</v>
      </c>
      <c r="Q1091">
        <f t="shared" si="433"/>
        <v>1</v>
      </c>
      <c r="R1091">
        <v>140</v>
      </c>
      <c r="S1091">
        <v>140</v>
      </c>
      <c r="T1091" t="s">
        <v>772</v>
      </c>
    </row>
    <row r="1092" spans="1:20" x14ac:dyDescent="0.35">
      <c r="A1092" t="s">
        <v>779</v>
      </c>
      <c r="B1092" t="s">
        <v>25</v>
      </c>
      <c r="C1092" t="s">
        <v>62</v>
      </c>
      <c r="D1092" t="s">
        <v>151</v>
      </c>
      <c r="E1092" t="s">
        <v>690</v>
      </c>
      <c r="F1092" t="s">
        <v>691</v>
      </c>
      <c r="G1092" t="str">
        <f t="shared" si="432"/>
        <v>Melichthys_vidua</v>
      </c>
      <c r="H1092" t="str">
        <f t="shared" si="430"/>
        <v>Melichthys_vidua</v>
      </c>
      <c r="I1092" t="str">
        <f t="shared" si="427"/>
        <v>Mollusca</v>
      </c>
      <c r="J1092" t="s">
        <v>190</v>
      </c>
      <c r="K1092" t="s">
        <v>190</v>
      </c>
      <c r="L1092">
        <v>100</v>
      </c>
      <c r="M1092">
        <f t="shared" si="431"/>
        <v>1</v>
      </c>
      <c r="O1092">
        <v>1</v>
      </c>
      <c r="P1092">
        <v>0</v>
      </c>
      <c r="Q1092">
        <f t="shared" si="433"/>
        <v>1</v>
      </c>
      <c r="R1092">
        <v>140</v>
      </c>
      <c r="S1092">
        <v>140</v>
      </c>
      <c r="T1092" t="s">
        <v>772</v>
      </c>
    </row>
    <row r="1093" spans="1:20" x14ac:dyDescent="0.35">
      <c r="A1093" t="s">
        <v>779</v>
      </c>
      <c r="B1093" t="s">
        <v>25</v>
      </c>
      <c r="C1093" t="s">
        <v>62</v>
      </c>
      <c r="D1093" t="s">
        <v>151</v>
      </c>
      <c r="E1093" t="s">
        <v>690</v>
      </c>
      <c r="F1093" t="s">
        <v>691</v>
      </c>
      <c r="G1093" t="str">
        <f t="shared" si="432"/>
        <v>Melichthys_vidua</v>
      </c>
      <c r="H1093" t="str">
        <f t="shared" si="430"/>
        <v>Melichthys_vidua</v>
      </c>
      <c r="I1093" t="str">
        <f t="shared" si="427"/>
        <v>Mollusca</v>
      </c>
      <c r="J1093" t="s">
        <v>147</v>
      </c>
      <c r="K1093" t="s">
        <v>147</v>
      </c>
      <c r="L1093">
        <v>100</v>
      </c>
      <c r="M1093">
        <f t="shared" si="431"/>
        <v>1</v>
      </c>
      <c r="O1093">
        <v>1</v>
      </c>
      <c r="P1093">
        <v>0</v>
      </c>
      <c r="Q1093">
        <f t="shared" si="433"/>
        <v>1</v>
      </c>
      <c r="R1093">
        <v>140</v>
      </c>
      <c r="S1093">
        <v>140</v>
      </c>
      <c r="T1093" t="s">
        <v>772</v>
      </c>
    </row>
    <row r="1094" spans="1:20" x14ac:dyDescent="0.35">
      <c r="A1094" t="s">
        <v>779</v>
      </c>
      <c r="B1094" t="s">
        <v>53</v>
      </c>
      <c r="C1094" t="s">
        <v>62</v>
      </c>
      <c r="D1094" t="s">
        <v>693</v>
      </c>
      <c r="E1094" t="s">
        <v>694</v>
      </c>
      <c r="F1094" t="s">
        <v>695</v>
      </c>
      <c r="G1094" t="str">
        <f t="shared" si="432"/>
        <v>Amanses_carolae</v>
      </c>
      <c r="H1094" t="s">
        <v>696</v>
      </c>
      <c r="I1094" t="str">
        <f t="shared" si="427"/>
        <v>Cnidaria</v>
      </c>
      <c r="J1094" t="s">
        <v>177</v>
      </c>
      <c r="K1094" t="s">
        <v>668</v>
      </c>
      <c r="L1094">
        <v>50</v>
      </c>
      <c r="M1094">
        <f t="shared" si="431"/>
        <v>0.5</v>
      </c>
      <c r="O1094">
        <v>2</v>
      </c>
      <c r="P1094">
        <v>0</v>
      </c>
      <c r="Q1094">
        <f t="shared" si="433"/>
        <v>2</v>
      </c>
      <c r="R1094">
        <v>131</v>
      </c>
      <c r="S1094">
        <v>151</v>
      </c>
      <c r="T1094" t="s">
        <v>772</v>
      </c>
    </row>
    <row r="1095" spans="1:20" x14ac:dyDescent="0.35">
      <c r="A1095" t="s">
        <v>779</v>
      </c>
      <c r="B1095" t="s">
        <v>53</v>
      </c>
      <c r="C1095" t="s">
        <v>62</v>
      </c>
      <c r="D1095" t="s">
        <v>693</v>
      </c>
      <c r="E1095" t="s">
        <v>694</v>
      </c>
      <c r="F1095" t="s">
        <v>695</v>
      </c>
      <c r="G1095" t="str">
        <f t="shared" ref="G1095:G1097" si="434">E1095&amp;"_"&amp;F1095</f>
        <v>Amanses_carolae</v>
      </c>
      <c r="H1095" t="s">
        <v>696</v>
      </c>
      <c r="I1095" t="str">
        <f t="shared" si="427"/>
        <v>Porifera</v>
      </c>
      <c r="J1095" t="s">
        <v>697</v>
      </c>
      <c r="K1095" t="s">
        <v>698</v>
      </c>
      <c r="L1095">
        <v>50</v>
      </c>
      <c r="M1095">
        <f t="shared" si="431"/>
        <v>0.5</v>
      </c>
      <c r="O1095">
        <v>2</v>
      </c>
      <c r="P1095">
        <v>0</v>
      </c>
      <c r="Q1095">
        <f t="shared" ref="Q1095:Q1097" si="435">O1095-P1095</f>
        <v>2</v>
      </c>
      <c r="R1095">
        <v>131</v>
      </c>
      <c r="S1095">
        <v>151</v>
      </c>
      <c r="T1095" t="s">
        <v>772</v>
      </c>
    </row>
    <row r="1096" spans="1:20" x14ac:dyDescent="0.35">
      <c r="A1096" t="s">
        <v>779</v>
      </c>
      <c r="B1096" t="s">
        <v>25</v>
      </c>
      <c r="C1096" t="s">
        <v>62</v>
      </c>
      <c r="D1096" t="s">
        <v>693</v>
      </c>
      <c r="E1096" t="s">
        <v>699</v>
      </c>
      <c r="F1096" t="s">
        <v>700</v>
      </c>
      <c r="G1096" t="str">
        <f t="shared" si="434"/>
        <v>Oxymonacanthus_longirostris</v>
      </c>
      <c r="H1096" t="str">
        <f>G1096</f>
        <v>Oxymonacanthus_longirostris</v>
      </c>
      <c r="I1096" t="str">
        <f t="shared" si="427"/>
        <v>Cnidaria</v>
      </c>
      <c r="J1096" t="s">
        <v>177</v>
      </c>
      <c r="K1096" t="s">
        <v>435</v>
      </c>
      <c r="L1096">
        <v>100</v>
      </c>
      <c r="M1096">
        <f t="shared" si="431"/>
        <v>1</v>
      </c>
      <c r="O1096">
        <v>2</v>
      </c>
      <c r="P1096">
        <v>0</v>
      </c>
      <c r="Q1096">
        <f t="shared" si="435"/>
        <v>2</v>
      </c>
      <c r="R1096">
        <v>75</v>
      </c>
      <c r="S1096">
        <v>75</v>
      </c>
      <c r="T1096" t="s">
        <v>772</v>
      </c>
    </row>
    <row r="1097" spans="1:20" x14ac:dyDescent="0.35">
      <c r="A1097" t="s">
        <v>779</v>
      </c>
      <c r="B1097" t="s">
        <v>40</v>
      </c>
      <c r="C1097" t="s">
        <v>62</v>
      </c>
      <c r="D1097" t="s">
        <v>693</v>
      </c>
      <c r="E1097" t="s">
        <v>701</v>
      </c>
      <c r="F1097" t="s">
        <v>4</v>
      </c>
      <c r="G1097" t="str">
        <f t="shared" si="434"/>
        <v>Monacanthus_sp</v>
      </c>
      <c r="H1097" t="str">
        <f>G1097</f>
        <v>Monacanthus_sp</v>
      </c>
      <c r="I1097" t="str">
        <f t="shared" si="427"/>
        <v>Cnidaria</v>
      </c>
      <c r="J1097" t="s">
        <v>177</v>
      </c>
      <c r="K1097" t="s">
        <v>668</v>
      </c>
      <c r="L1097">
        <v>100</v>
      </c>
      <c r="M1097">
        <f t="shared" si="431"/>
        <v>1</v>
      </c>
      <c r="O1097">
        <v>1</v>
      </c>
      <c r="P1097">
        <v>0</v>
      </c>
      <c r="Q1097">
        <f t="shared" si="435"/>
        <v>1</v>
      </c>
      <c r="R1097">
        <v>290</v>
      </c>
      <c r="S1097">
        <v>290</v>
      </c>
      <c r="T1097" t="s">
        <v>772</v>
      </c>
    </row>
    <row r="1098" spans="1:20" x14ac:dyDescent="0.35">
      <c r="A1098" t="s">
        <v>779</v>
      </c>
      <c r="B1098" t="s">
        <v>40</v>
      </c>
      <c r="C1098" t="s">
        <v>62</v>
      </c>
      <c r="D1098" t="s">
        <v>693</v>
      </c>
      <c r="E1098" t="s">
        <v>701</v>
      </c>
      <c r="F1098" t="s">
        <v>4</v>
      </c>
      <c r="G1098" t="str">
        <f t="shared" ref="G1098:G1100" si="436">E1098&amp;"_"&amp;F1098</f>
        <v>Monacanthus_sp</v>
      </c>
      <c r="H1098" t="str">
        <f t="shared" ref="H1098:H1150" si="437">G1098</f>
        <v>Monacanthus_sp</v>
      </c>
      <c r="I1098" t="str">
        <f t="shared" si="427"/>
        <v>Cnidaria</v>
      </c>
      <c r="J1098" t="s">
        <v>177</v>
      </c>
      <c r="K1098" t="s">
        <v>702</v>
      </c>
      <c r="L1098">
        <v>100</v>
      </c>
      <c r="M1098">
        <f t="shared" si="431"/>
        <v>1</v>
      </c>
      <c r="O1098">
        <v>1</v>
      </c>
      <c r="P1098">
        <v>0</v>
      </c>
      <c r="Q1098">
        <f t="shared" ref="Q1098:Q1100" si="438">O1098-P1098</f>
        <v>1</v>
      </c>
      <c r="R1098">
        <v>290</v>
      </c>
      <c r="S1098">
        <v>290</v>
      </c>
      <c r="T1098" t="s">
        <v>772</v>
      </c>
    </row>
    <row r="1099" spans="1:20" x14ac:dyDescent="0.35">
      <c r="A1099" t="s">
        <v>779</v>
      </c>
      <c r="B1099" t="s">
        <v>40</v>
      </c>
      <c r="C1099" t="s">
        <v>62</v>
      </c>
      <c r="D1099" t="s">
        <v>693</v>
      </c>
      <c r="E1099" t="s">
        <v>701</v>
      </c>
      <c r="F1099" t="s">
        <v>4</v>
      </c>
      <c r="G1099" t="str">
        <f t="shared" si="436"/>
        <v>Monacanthus_sp</v>
      </c>
      <c r="H1099" t="str">
        <f t="shared" si="437"/>
        <v>Monacanthus_sp</v>
      </c>
      <c r="I1099" t="s">
        <v>164</v>
      </c>
      <c r="J1099" t="s">
        <v>164</v>
      </c>
      <c r="K1099" t="s">
        <v>703</v>
      </c>
      <c r="L1099">
        <v>100</v>
      </c>
      <c r="M1099">
        <f t="shared" si="431"/>
        <v>1</v>
      </c>
      <c r="O1099">
        <v>1</v>
      </c>
      <c r="P1099">
        <v>0</v>
      </c>
      <c r="Q1099">
        <f t="shared" si="438"/>
        <v>1</v>
      </c>
      <c r="R1099">
        <v>290</v>
      </c>
      <c r="S1099">
        <v>290</v>
      </c>
      <c r="T1099" t="s">
        <v>772</v>
      </c>
    </row>
    <row r="1100" spans="1:20" x14ac:dyDescent="0.35">
      <c r="A1100" t="s">
        <v>779</v>
      </c>
      <c r="B1100" t="s">
        <v>25</v>
      </c>
      <c r="C1100" t="s">
        <v>62</v>
      </c>
      <c r="D1100" t="s">
        <v>704</v>
      </c>
      <c r="E1100" t="s">
        <v>705</v>
      </c>
      <c r="F1100" t="s">
        <v>706</v>
      </c>
      <c r="G1100" t="str">
        <f t="shared" si="436"/>
        <v>Ostracion_cubicus</v>
      </c>
      <c r="H1100" t="str">
        <f t="shared" si="437"/>
        <v>Ostracion_cubicus</v>
      </c>
      <c r="I1100" t="str">
        <f t="shared" si="427"/>
        <v>Prim_prod</v>
      </c>
      <c r="J1100" t="s">
        <v>164</v>
      </c>
      <c r="K1100" t="s">
        <v>439</v>
      </c>
      <c r="L1100">
        <v>50</v>
      </c>
      <c r="M1100">
        <f t="shared" si="431"/>
        <v>0.5</v>
      </c>
      <c r="O1100">
        <v>6</v>
      </c>
      <c r="P1100">
        <v>0</v>
      </c>
      <c r="Q1100">
        <f t="shared" si="438"/>
        <v>6</v>
      </c>
      <c r="R1100">
        <v>125</v>
      </c>
      <c r="S1100">
        <v>260</v>
      </c>
      <c r="T1100" t="s">
        <v>772</v>
      </c>
    </row>
    <row r="1101" spans="1:20" x14ac:dyDescent="0.35">
      <c r="A1101" t="s">
        <v>779</v>
      </c>
      <c r="B1101" t="s">
        <v>25</v>
      </c>
      <c r="C1101" t="s">
        <v>62</v>
      </c>
      <c r="D1101" t="s">
        <v>704</v>
      </c>
      <c r="E1101" t="s">
        <v>705</v>
      </c>
      <c r="F1101" t="s">
        <v>706</v>
      </c>
      <c r="G1101" t="str">
        <f t="shared" ref="G1101:G1109" si="439">E1101&amp;"_"&amp;F1101</f>
        <v>Ostracion_cubicus</v>
      </c>
      <c r="H1101" t="str">
        <f t="shared" si="437"/>
        <v>Ostracion_cubicus</v>
      </c>
      <c r="I1101" t="str">
        <f t="shared" si="427"/>
        <v>Prim_prod</v>
      </c>
      <c r="J1101" t="s">
        <v>164</v>
      </c>
      <c r="K1101" t="s">
        <v>386</v>
      </c>
      <c r="L1101">
        <v>16</v>
      </c>
      <c r="M1101">
        <f t="shared" si="431"/>
        <v>0.16</v>
      </c>
      <c r="O1101">
        <v>6</v>
      </c>
      <c r="P1101">
        <v>0</v>
      </c>
      <c r="Q1101">
        <f t="shared" ref="Q1101:Q1109" si="440">O1101-P1101</f>
        <v>6</v>
      </c>
      <c r="R1101">
        <v>125</v>
      </c>
      <c r="S1101">
        <v>260</v>
      </c>
      <c r="T1101" t="s">
        <v>772</v>
      </c>
    </row>
    <row r="1102" spans="1:20" x14ac:dyDescent="0.35">
      <c r="A1102" t="s">
        <v>779</v>
      </c>
      <c r="B1102" t="s">
        <v>25</v>
      </c>
      <c r="C1102" t="s">
        <v>62</v>
      </c>
      <c r="D1102" t="s">
        <v>704</v>
      </c>
      <c r="E1102" t="s">
        <v>705</v>
      </c>
      <c r="F1102" t="s">
        <v>706</v>
      </c>
      <c r="G1102" t="str">
        <f t="shared" si="439"/>
        <v>Ostracion_cubicus</v>
      </c>
      <c r="H1102" t="str">
        <f t="shared" si="437"/>
        <v>Ostracion_cubicus</v>
      </c>
      <c r="I1102" t="str">
        <f t="shared" si="427"/>
        <v>Annelida</v>
      </c>
      <c r="J1102" t="s">
        <v>49</v>
      </c>
      <c r="K1102" t="s">
        <v>49</v>
      </c>
      <c r="L1102">
        <v>50</v>
      </c>
      <c r="M1102">
        <f t="shared" si="431"/>
        <v>0.5</v>
      </c>
      <c r="O1102">
        <v>6</v>
      </c>
      <c r="P1102">
        <v>0</v>
      </c>
      <c r="Q1102">
        <f t="shared" si="440"/>
        <v>6</v>
      </c>
      <c r="R1102">
        <v>125</v>
      </c>
      <c r="S1102">
        <v>260</v>
      </c>
      <c r="T1102" t="s">
        <v>772</v>
      </c>
    </row>
    <row r="1103" spans="1:20" x14ac:dyDescent="0.35">
      <c r="A1103" t="s">
        <v>779</v>
      </c>
      <c r="B1103" t="s">
        <v>25</v>
      </c>
      <c r="C1103" t="s">
        <v>62</v>
      </c>
      <c r="D1103" t="s">
        <v>704</v>
      </c>
      <c r="E1103" t="s">
        <v>705</v>
      </c>
      <c r="F1103" t="s">
        <v>706</v>
      </c>
      <c r="G1103" t="str">
        <f t="shared" si="439"/>
        <v>Ostracion_cubicus</v>
      </c>
      <c r="H1103" t="str">
        <f t="shared" si="437"/>
        <v>Ostracion_cubicus</v>
      </c>
      <c r="I1103" t="str">
        <f t="shared" si="427"/>
        <v>Mollusca</v>
      </c>
      <c r="J1103" t="s">
        <v>147</v>
      </c>
      <c r="K1103" t="s">
        <v>189</v>
      </c>
      <c r="L1103">
        <v>33</v>
      </c>
      <c r="M1103">
        <f t="shared" si="431"/>
        <v>0.33</v>
      </c>
      <c r="O1103">
        <v>6</v>
      </c>
      <c r="P1103">
        <v>0</v>
      </c>
      <c r="Q1103">
        <f t="shared" si="440"/>
        <v>6</v>
      </c>
      <c r="R1103">
        <v>125</v>
      </c>
      <c r="S1103">
        <v>260</v>
      </c>
      <c r="T1103" t="s">
        <v>772</v>
      </c>
    </row>
    <row r="1104" spans="1:20" x14ac:dyDescent="0.35">
      <c r="A1104" t="s">
        <v>779</v>
      </c>
      <c r="B1104" t="s">
        <v>25</v>
      </c>
      <c r="C1104" t="s">
        <v>62</v>
      </c>
      <c r="D1104" t="s">
        <v>704</v>
      </c>
      <c r="E1104" t="s">
        <v>705</v>
      </c>
      <c r="F1104" t="s">
        <v>706</v>
      </c>
      <c r="G1104" t="str">
        <f t="shared" si="439"/>
        <v>Ostracion_cubicus</v>
      </c>
      <c r="H1104" t="str">
        <f t="shared" si="437"/>
        <v>Ostracion_cubicus</v>
      </c>
      <c r="I1104" t="str">
        <f t="shared" si="427"/>
        <v>Mollusca</v>
      </c>
      <c r="J1104" t="s">
        <v>190</v>
      </c>
      <c r="K1104" t="s">
        <v>190</v>
      </c>
      <c r="L1104">
        <v>16</v>
      </c>
      <c r="M1104">
        <f t="shared" si="431"/>
        <v>0.16</v>
      </c>
      <c r="O1104">
        <v>6</v>
      </c>
      <c r="P1104">
        <v>0</v>
      </c>
      <c r="Q1104">
        <f t="shared" si="440"/>
        <v>6</v>
      </c>
      <c r="R1104">
        <v>125</v>
      </c>
      <c r="S1104">
        <v>260</v>
      </c>
      <c r="T1104" t="s">
        <v>772</v>
      </c>
    </row>
    <row r="1105" spans="1:20" x14ac:dyDescent="0.35">
      <c r="A1105" t="s">
        <v>779</v>
      </c>
      <c r="B1105" t="s">
        <v>25</v>
      </c>
      <c r="C1105" t="s">
        <v>62</v>
      </c>
      <c r="D1105" t="s">
        <v>704</v>
      </c>
      <c r="E1105" t="s">
        <v>705</v>
      </c>
      <c r="F1105" t="s">
        <v>706</v>
      </c>
      <c r="G1105" t="str">
        <f t="shared" si="439"/>
        <v>Ostracion_cubicus</v>
      </c>
      <c r="H1105" t="str">
        <f t="shared" si="437"/>
        <v>Ostracion_cubicus</v>
      </c>
      <c r="I1105" t="str">
        <f t="shared" si="427"/>
        <v>Teleostei</v>
      </c>
      <c r="J1105" t="s">
        <v>34</v>
      </c>
      <c r="K1105" t="s">
        <v>71</v>
      </c>
      <c r="L1105">
        <v>16</v>
      </c>
      <c r="M1105">
        <f t="shared" si="431"/>
        <v>0.16</v>
      </c>
      <c r="O1105">
        <v>6</v>
      </c>
      <c r="P1105">
        <v>0</v>
      </c>
      <c r="Q1105">
        <f t="shared" si="440"/>
        <v>6</v>
      </c>
      <c r="R1105">
        <v>125</v>
      </c>
      <c r="S1105">
        <v>260</v>
      </c>
      <c r="T1105" t="s">
        <v>772</v>
      </c>
    </row>
    <row r="1106" spans="1:20" x14ac:dyDescent="0.35">
      <c r="A1106" t="s">
        <v>779</v>
      </c>
      <c r="B1106" t="s">
        <v>25</v>
      </c>
      <c r="C1106" t="s">
        <v>62</v>
      </c>
      <c r="D1106" t="s">
        <v>704</v>
      </c>
      <c r="E1106" t="s">
        <v>705</v>
      </c>
      <c r="F1106" t="s">
        <v>706</v>
      </c>
      <c r="G1106" t="str">
        <f t="shared" si="439"/>
        <v>Ostracion_cubicus</v>
      </c>
      <c r="H1106" t="str">
        <f t="shared" si="437"/>
        <v>Ostracion_cubicus</v>
      </c>
      <c r="I1106" t="str">
        <f t="shared" si="427"/>
        <v>Crustacea</v>
      </c>
      <c r="J1106" t="s">
        <v>193</v>
      </c>
      <c r="K1106" t="s">
        <v>193</v>
      </c>
      <c r="L1106">
        <v>16</v>
      </c>
      <c r="M1106">
        <f t="shared" si="431"/>
        <v>0.16</v>
      </c>
      <c r="O1106">
        <v>6</v>
      </c>
      <c r="P1106">
        <v>0</v>
      </c>
      <c r="Q1106">
        <f t="shared" si="440"/>
        <v>6</v>
      </c>
      <c r="R1106">
        <v>125</v>
      </c>
      <c r="S1106">
        <v>260</v>
      </c>
      <c r="T1106" t="s">
        <v>772</v>
      </c>
    </row>
    <row r="1107" spans="1:20" x14ac:dyDescent="0.35">
      <c r="A1107" t="s">
        <v>779</v>
      </c>
      <c r="B1107" t="s">
        <v>25</v>
      </c>
      <c r="C1107" t="s">
        <v>62</v>
      </c>
      <c r="D1107" t="s">
        <v>704</v>
      </c>
      <c r="E1107" t="s">
        <v>705</v>
      </c>
      <c r="F1107" t="s">
        <v>706</v>
      </c>
      <c r="G1107" t="str">
        <f t="shared" si="439"/>
        <v>Ostracion_cubicus</v>
      </c>
      <c r="H1107" t="str">
        <f t="shared" si="437"/>
        <v>Ostracion_cubicus</v>
      </c>
      <c r="I1107" t="str">
        <f t="shared" si="427"/>
        <v>Crustacea</v>
      </c>
      <c r="J1107" t="s">
        <v>50</v>
      </c>
      <c r="K1107" t="s">
        <v>81</v>
      </c>
      <c r="L1107">
        <v>16</v>
      </c>
      <c r="M1107">
        <f t="shared" si="431"/>
        <v>0.16</v>
      </c>
      <c r="O1107">
        <v>6</v>
      </c>
      <c r="P1107">
        <v>0</v>
      </c>
      <c r="Q1107">
        <f t="shared" si="440"/>
        <v>6</v>
      </c>
      <c r="R1107">
        <v>125</v>
      </c>
      <c r="S1107">
        <v>260</v>
      </c>
      <c r="T1107" t="s">
        <v>772</v>
      </c>
    </row>
    <row r="1108" spans="1:20" x14ac:dyDescent="0.35">
      <c r="A1108" t="s">
        <v>779</v>
      </c>
      <c r="B1108" t="s">
        <v>25</v>
      </c>
      <c r="C1108" t="s">
        <v>62</v>
      </c>
      <c r="D1108" t="s">
        <v>704</v>
      </c>
      <c r="E1108" t="s">
        <v>705</v>
      </c>
      <c r="F1108" t="s">
        <v>706</v>
      </c>
      <c r="G1108" t="str">
        <f t="shared" si="439"/>
        <v>Ostracion_cubicus</v>
      </c>
      <c r="H1108" t="str">
        <f t="shared" si="437"/>
        <v>Ostracion_cubicus</v>
      </c>
      <c r="I1108" t="str">
        <f t="shared" si="427"/>
        <v>Protozoa</v>
      </c>
      <c r="J1108" t="s">
        <v>61</v>
      </c>
      <c r="K1108" t="s">
        <v>117</v>
      </c>
      <c r="L1108">
        <v>67</v>
      </c>
      <c r="M1108">
        <f t="shared" si="431"/>
        <v>0.67</v>
      </c>
      <c r="O1108">
        <v>6</v>
      </c>
      <c r="P1108">
        <v>0</v>
      </c>
      <c r="Q1108">
        <f t="shared" si="440"/>
        <v>6</v>
      </c>
      <c r="R1108">
        <v>125</v>
      </c>
      <c r="S1108">
        <v>260</v>
      </c>
      <c r="T1108" t="s">
        <v>772</v>
      </c>
    </row>
    <row r="1109" spans="1:20" x14ac:dyDescent="0.35">
      <c r="A1109" t="s">
        <v>779</v>
      </c>
      <c r="B1109" t="s">
        <v>53</v>
      </c>
      <c r="C1109" t="s">
        <v>62</v>
      </c>
      <c r="D1109" t="s">
        <v>707</v>
      </c>
      <c r="E1109" t="s">
        <v>708</v>
      </c>
      <c r="F1109" t="s">
        <v>709</v>
      </c>
      <c r="G1109" t="str">
        <f t="shared" si="439"/>
        <v>Arothron_mappa</v>
      </c>
      <c r="H1109" t="str">
        <f t="shared" si="437"/>
        <v>Arothron_mappa</v>
      </c>
      <c r="I1109" t="str">
        <f t="shared" si="427"/>
        <v>Porifera</v>
      </c>
      <c r="J1109" t="s">
        <v>697</v>
      </c>
      <c r="K1109" t="s">
        <v>697</v>
      </c>
      <c r="L1109">
        <v>100</v>
      </c>
      <c r="M1109">
        <f t="shared" si="431"/>
        <v>1</v>
      </c>
      <c r="O1109">
        <v>2</v>
      </c>
      <c r="P1109">
        <v>0</v>
      </c>
      <c r="Q1109">
        <f t="shared" si="440"/>
        <v>2</v>
      </c>
      <c r="R1109">
        <v>405</v>
      </c>
      <c r="S1109">
        <v>540</v>
      </c>
      <c r="T1109" t="s">
        <v>772</v>
      </c>
    </row>
    <row r="1110" spans="1:20" x14ac:dyDescent="0.35">
      <c r="A1110" t="s">
        <v>779</v>
      </c>
      <c r="B1110" t="s">
        <v>53</v>
      </c>
      <c r="C1110" t="s">
        <v>62</v>
      </c>
      <c r="D1110" t="s">
        <v>707</v>
      </c>
      <c r="E1110" t="s">
        <v>708</v>
      </c>
      <c r="F1110" t="s">
        <v>709</v>
      </c>
      <c r="G1110" t="str">
        <f t="shared" ref="G1110:G1116" si="441">E1110&amp;"_"&amp;F1110</f>
        <v>Arothron_mappa</v>
      </c>
      <c r="H1110" t="str">
        <f t="shared" si="437"/>
        <v>Arothron_mappa</v>
      </c>
      <c r="I1110" t="str">
        <f t="shared" si="427"/>
        <v>Tunicata</v>
      </c>
      <c r="J1110" t="s">
        <v>679</v>
      </c>
      <c r="K1110" t="s">
        <v>677</v>
      </c>
      <c r="L1110" t="s">
        <v>22</v>
      </c>
      <c r="M1110" t="e">
        <f t="shared" si="431"/>
        <v>#VALUE!</v>
      </c>
      <c r="O1110">
        <v>2</v>
      </c>
      <c r="P1110">
        <v>0</v>
      </c>
      <c r="Q1110">
        <f t="shared" ref="Q1110:Q1116" si="442">O1110-P1110</f>
        <v>2</v>
      </c>
      <c r="R1110">
        <v>405</v>
      </c>
      <c r="S1110">
        <v>540</v>
      </c>
      <c r="T1110" t="s">
        <v>772</v>
      </c>
    </row>
    <row r="1111" spans="1:20" x14ac:dyDescent="0.35">
      <c r="A1111" t="s">
        <v>779</v>
      </c>
      <c r="B1111" t="s">
        <v>53</v>
      </c>
      <c r="C1111" t="s">
        <v>62</v>
      </c>
      <c r="D1111" t="s">
        <v>707</v>
      </c>
      <c r="E1111" t="s">
        <v>708</v>
      </c>
      <c r="F1111" t="s">
        <v>709</v>
      </c>
      <c r="G1111" t="str">
        <f t="shared" si="441"/>
        <v>Arothron_mappa</v>
      </c>
      <c r="H1111" t="str">
        <f t="shared" si="437"/>
        <v>Arothron_mappa</v>
      </c>
      <c r="I1111" t="str">
        <f t="shared" si="427"/>
        <v>Mollusca</v>
      </c>
      <c r="J1111" t="s">
        <v>147</v>
      </c>
      <c r="K1111" t="s">
        <v>147</v>
      </c>
      <c r="L1111" t="s">
        <v>22</v>
      </c>
      <c r="M1111" t="e">
        <f t="shared" si="431"/>
        <v>#VALUE!</v>
      </c>
      <c r="O1111">
        <v>2</v>
      </c>
      <c r="P1111">
        <v>0</v>
      </c>
      <c r="Q1111">
        <f t="shared" si="442"/>
        <v>2</v>
      </c>
      <c r="R1111">
        <v>405</v>
      </c>
      <c r="S1111">
        <v>540</v>
      </c>
      <c r="T1111" t="s">
        <v>772</v>
      </c>
    </row>
    <row r="1112" spans="1:20" x14ac:dyDescent="0.35">
      <c r="A1112" t="s">
        <v>779</v>
      </c>
      <c r="B1112" t="s">
        <v>53</v>
      </c>
      <c r="C1112" t="s">
        <v>62</v>
      </c>
      <c r="D1112" t="s">
        <v>707</v>
      </c>
      <c r="E1112" t="s">
        <v>708</v>
      </c>
      <c r="F1112" t="s">
        <v>709</v>
      </c>
      <c r="G1112" t="str">
        <f t="shared" si="441"/>
        <v>Arothron_mappa</v>
      </c>
      <c r="H1112" t="str">
        <f t="shared" si="437"/>
        <v>Arothron_mappa</v>
      </c>
      <c r="I1112" t="str">
        <f t="shared" si="427"/>
        <v>Crustacea</v>
      </c>
      <c r="J1112" t="s">
        <v>50</v>
      </c>
      <c r="K1112" t="s">
        <v>81</v>
      </c>
      <c r="L1112" t="s">
        <v>22</v>
      </c>
      <c r="M1112" t="e">
        <f t="shared" si="431"/>
        <v>#VALUE!</v>
      </c>
      <c r="O1112">
        <v>2</v>
      </c>
      <c r="P1112">
        <v>0</v>
      </c>
      <c r="Q1112">
        <f t="shared" si="442"/>
        <v>2</v>
      </c>
      <c r="R1112">
        <v>405</v>
      </c>
      <c r="S1112">
        <v>540</v>
      </c>
      <c r="T1112" t="s">
        <v>772</v>
      </c>
    </row>
    <row r="1113" spans="1:20" x14ac:dyDescent="0.35">
      <c r="A1113" t="s">
        <v>779</v>
      </c>
      <c r="B1113" t="s">
        <v>53</v>
      </c>
      <c r="C1113" t="s">
        <v>62</v>
      </c>
      <c r="D1113" t="s">
        <v>707</v>
      </c>
      <c r="E1113" t="s">
        <v>708</v>
      </c>
      <c r="F1113" t="s">
        <v>709</v>
      </c>
      <c r="G1113" t="str">
        <f t="shared" si="441"/>
        <v>Arothron_mappa</v>
      </c>
      <c r="H1113" t="str">
        <f t="shared" si="437"/>
        <v>Arothron_mappa</v>
      </c>
      <c r="I1113" t="s">
        <v>164</v>
      </c>
      <c r="J1113" t="s">
        <v>164</v>
      </c>
      <c r="K1113" t="s">
        <v>464</v>
      </c>
      <c r="L1113" t="s">
        <v>22</v>
      </c>
      <c r="M1113" t="e">
        <f t="shared" si="431"/>
        <v>#VALUE!</v>
      </c>
      <c r="O1113">
        <v>2</v>
      </c>
      <c r="P1113">
        <v>0</v>
      </c>
      <c r="Q1113">
        <f t="shared" si="442"/>
        <v>2</v>
      </c>
      <c r="R1113">
        <v>405</v>
      </c>
      <c r="S1113">
        <v>540</v>
      </c>
      <c r="T1113" t="s">
        <v>772</v>
      </c>
    </row>
    <row r="1114" spans="1:20" x14ac:dyDescent="0.35">
      <c r="A1114" t="s">
        <v>779</v>
      </c>
      <c r="B1114" t="s">
        <v>53</v>
      </c>
      <c r="C1114" t="s">
        <v>62</v>
      </c>
      <c r="D1114" t="s">
        <v>707</v>
      </c>
      <c r="E1114" t="s">
        <v>708</v>
      </c>
      <c r="F1114" t="s">
        <v>709</v>
      </c>
      <c r="G1114" t="str">
        <f t="shared" si="441"/>
        <v>Arothron_mappa</v>
      </c>
      <c r="H1114" t="str">
        <f t="shared" si="437"/>
        <v>Arothron_mappa</v>
      </c>
      <c r="I1114" t="str">
        <f t="shared" si="427"/>
        <v>Prim_prod</v>
      </c>
      <c r="J1114" t="s">
        <v>164</v>
      </c>
      <c r="K1114" t="s">
        <v>710</v>
      </c>
      <c r="L1114" t="s">
        <v>22</v>
      </c>
      <c r="M1114" t="e">
        <f t="shared" si="431"/>
        <v>#VALUE!</v>
      </c>
      <c r="O1114">
        <v>2</v>
      </c>
      <c r="P1114">
        <v>0</v>
      </c>
      <c r="Q1114">
        <f t="shared" si="442"/>
        <v>2</v>
      </c>
      <c r="R1114">
        <v>405</v>
      </c>
      <c r="S1114">
        <v>540</v>
      </c>
      <c r="T1114" t="s">
        <v>772</v>
      </c>
    </row>
    <row r="1115" spans="1:20" x14ac:dyDescent="0.35">
      <c r="A1115" t="s">
        <v>779</v>
      </c>
      <c r="B1115" t="s">
        <v>53</v>
      </c>
      <c r="C1115" t="s">
        <v>62</v>
      </c>
      <c r="D1115" t="s">
        <v>707</v>
      </c>
      <c r="E1115" t="s">
        <v>708</v>
      </c>
      <c r="F1115" t="s">
        <v>709</v>
      </c>
      <c r="G1115" t="str">
        <f t="shared" si="441"/>
        <v>Arothron_mappa</v>
      </c>
      <c r="H1115" t="str">
        <f t="shared" si="437"/>
        <v>Arothron_mappa</v>
      </c>
      <c r="I1115" t="str">
        <f t="shared" si="427"/>
        <v>Prim_prod</v>
      </c>
      <c r="J1115" t="s">
        <v>164</v>
      </c>
      <c r="K1115" t="s">
        <v>711</v>
      </c>
      <c r="L1115" t="s">
        <v>22</v>
      </c>
      <c r="M1115" t="e">
        <f t="shared" si="431"/>
        <v>#VALUE!</v>
      </c>
      <c r="O1115">
        <v>2</v>
      </c>
      <c r="P1115">
        <v>0</v>
      </c>
      <c r="Q1115">
        <f t="shared" si="442"/>
        <v>2</v>
      </c>
      <c r="R1115">
        <v>405</v>
      </c>
      <c r="S1115">
        <v>540</v>
      </c>
      <c r="T1115" t="s">
        <v>772</v>
      </c>
    </row>
    <row r="1116" spans="1:20" x14ac:dyDescent="0.35">
      <c r="A1116" t="s">
        <v>779</v>
      </c>
      <c r="B1116" t="s">
        <v>53</v>
      </c>
      <c r="C1116" t="s">
        <v>62</v>
      </c>
      <c r="D1116" t="s">
        <v>707</v>
      </c>
      <c r="E1116" t="s">
        <v>708</v>
      </c>
      <c r="F1116" t="s">
        <v>712</v>
      </c>
      <c r="G1116" t="str">
        <f t="shared" si="441"/>
        <v>Arothron_hispidus</v>
      </c>
      <c r="H1116" t="str">
        <f t="shared" si="437"/>
        <v>Arothron_hispidus</v>
      </c>
      <c r="I1116" t="str">
        <f t="shared" si="427"/>
        <v>Mollusca</v>
      </c>
      <c r="J1116" t="s">
        <v>190</v>
      </c>
      <c r="K1116" t="s">
        <v>713</v>
      </c>
      <c r="L1116">
        <v>100</v>
      </c>
      <c r="M1116">
        <f t="shared" si="431"/>
        <v>1</v>
      </c>
      <c r="O1116">
        <v>1</v>
      </c>
      <c r="P1116">
        <v>0</v>
      </c>
      <c r="Q1116">
        <f t="shared" si="442"/>
        <v>1</v>
      </c>
      <c r="R1116">
        <v>300</v>
      </c>
      <c r="S1116">
        <v>300</v>
      </c>
      <c r="T1116" t="s">
        <v>772</v>
      </c>
    </row>
    <row r="1117" spans="1:20" x14ac:dyDescent="0.35">
      <c r="A1117" t="s">
        <v>779</v>
      </c>
      <c r="B1117" t="s">
        <v>53</v>
      </c>
      <c r="C1117" t="s">
        <v>62</v>
      </c>
      <c r="D1117" t="s">
        <v>707</v>
      </c>
      <c r="E1117" t="s">
        <v>708</v>
      </c>
      <c r="F1117" t="s">
        <v>712</v>
      </c>
      <c r="G1117" t="str">
        <f t="shared" ref="G1117:G1126" si="443">E1117&amp;"_"&amp;F1117</f>
        <v>Arothron_hispidus</v>
      </c>
      <c r="H1117" t="str">
        <f t="shared" si="437"/>
        <v>Arothron_hispidus</v>
      </c>
      <c r="I1117" t="str">
        <f t="shared" si="427"/>
        <v>Mollusca</v>
      </c>
      <c r="J1117" t="s">
        <v>190</v>
      </c>
      <c r="K1117" t="s">
        <v>714</v>
      </c>
      <c r="L1117">
        <v>100</v>
      </c>
      <c r="M1117">
        <f t="shared" si="431"/>
        <v>1</v>
      </c>
      <c r="O1117">
        <v>1</v>
      </c>
      <c r="P1117">
        <v>0</v>
      </c>
      <c r="Q1117">
        <f t="shared" ref="Q1117:Q1126" si="444">O1117-P1117</f>
        <v>1</v>
      </c>
      <c r="R1117">
        <v>300</v>
      </c>
      <c r="S1117">
        <v>300</v>
      </c>
      <c r="T1117" t="s">
        <v>772</v>
      </c>
    </row>
    <row r="1118" spans="1:20" x14ac:dyDescent="0.35">
      <c r="A1118" t="s">
        <v>779</v>
      </c>
      <c r="B1118" t="s">
        <v>53</v>
      </c>
      <c r="C1118" t="s">
        <v>62</v>
      </c>
      <c r="D1118" t="s">
        <v>707</v>
      </c>
      <c r="E1118" t="s">
        <v>708</v>
      </c>
      <c r="F1118" t="s">
        <v>712</v>
      </c>
      <c r="G1118" t="str">
        <f t="shared" si="443"/>
        <v>Arothron_hispidus</v>
      </c>
      <c r="H1118" t="str">
        <f t="shared" si="437"/>
        <v>Arothron_hispidus</v>
      </c>
      <c r="I1118" t="str">
        <f t="shared" si="427"/>
        <v>Mollusca</v>
      </c>
      <c r="J1118" t="s">
        <v>190</v>
      </c>
      <c r="K1118" t="s">
        <v>715</v>
      </c>
      <c r="L1118">
        <v>100</v>
      </c>
      <c r="M1118">
        <f t="shared" si="431"/>
        <v>1</v>
      </c>
      <c r="O1118">
        <v>1</v>
      </c>
      <c r="P1118">
        <v>0</v>
      </c>
      <c r="Q1118">
        <f t="shared" si="444"/>
        <v>1</v>
      </c>
      <c r="R1118">
        <v>300</v>
      </c>
      <c r="S1118">
        <v>300</v>
      </c>
      <c r="T1118" t="s">
        <v>772</v>
      </c>
    </row>
    <row r="1119" spans="1:20" x14ac:dyDescent="0.35">
      <c r="A1119" t="s">
        <v>779</v>
      </c>
      <c r="B1119" t="s">
        <v>53</v>
      </c>
      <c r="C1119" t="s">
        <v>62</v>
      </c>
      <c r="D1119" t="s">
        <v>707</v>
      </c>
      <c r="E1119" t="s">
        <v>708</v>
      </c>
      <c r="F1119" t="s">
        <v>712</v>
      </c>
      <c r="G1119" t="str">
        <f t="shared" si="443"/>
        <v>Arothron_hispidus</v>
      </c>
      <c r="H1119" t="str">
        <f t="shared" si="437"/>
        <v>Arothron_hispidus</v>
      </c>
      <c r="I1119" t="str">
        <f t="shared" si="427"/>
        <v>Mollusca</v>
      </c>
      <c r="J1119" t="s">
        <v>190</v>
      </c>
      <c r="K1119" t="s">
        <v>716</v>
      </c>
      <c r="L1119">
        <v>100</v>
      </c>
      <c r="M1119">
        <f t="shared" si="431"/>
        <v>1</v>
      </c>
      <c r="O1119">
        <v>1</v>
      </c>
      <c r="P1119">
        <v>0</v>
      </c>
      <c r="Q1119">
        <f t="shared" si="444"/>
        <v>1</v>
      </c>
      <c r="R1119">
        <v>300</v>
      </c>
      <c r="S1119">
        <v>300</v>
      </c>
      <c r="T1119" t="s">
        <v>772</v>
      </c>
    </row>
    <row r="1120" spans="1:20" x14ac:dyDescent="0.35">
      <c r="A1120" t="s">
        <v>779</v>
      </c>
      <c r="B1120" t="s">
        <v>53</v>
      </c>
      <c r="C1120" t="s">
        <v>62</v>
      </c>
      <c r="D1120" t="s">
        <v>707</v>
      </c>
      <c r="E1120" t="s">
        <v>708</v>
      </c>
      <c r="F1120" t="s">
        <v>712</v>
      </c>
      <c r="G1120" t="str">
        <f t="shared" si="443"/>
        <v>Arothron_hispidus</v>
      </c>
      <c r="H1120" t="str">
        <f t="shared" si="437"/>
        <v>Arothron_hispidus</v>
      </c>
      <c r="I1120" t="str">
        <f t="shared" si="427"/>
        <v>Cnidaria</v>
      </c>
      <c r="J1120" t="s">
        <v>177</v>
      </c>
      <c r="K1120" t="s">
        <v>581</v>
      </c>
      <c r="L1120">
        <v>100</v>
      </c>
      <c r="M1120">
        <f t="shared" si="431"/>
        <v>1</v>
      </c>
      <c r="O1120">
        <v>1</v>
      </c>
      <c r="P1120">
        <v>0</v>
      </c>
      <c r="Q1120">
        <f t="shared" si="444"/>
        <v>1</v>
      </c>
      <c r="R1120">
        <v>300</v>
      </c>
      <c r="S1120">
        <v>300</v>
      </c>
      <c r="T1120" t="s">
        <v>772</v>
      </c>
    </row>
    <row r="1121" spans="1:20" x14ac:dyDescent="0.35">
      <c r="A1121" t="s">
        <v>779</v>
      </c>
      <c r="B1121" t="s">
        <v>53</v>
      </c>
      <c r="C1121" t="s">
        <v>62</v>
      </c>
      <c r="D1121" t="s">
        <v>707</v>
      </c>
      <c r="E1121" t="s">
        <v>708</v>
      </c>
      <c r="F1121" t="s">
        <v>712</v>
      </c>
      <c r="G1121" t="str">
        <f t="shared" si="443"/>
        <v>Arothron_hispidus</v>
      </c>
      <c r="H1121" t="str">
        <f t="shared" si="437"/>
        <v>Arothron_hispidus</v>
      </c>
      <c r="I1121" t="str">
        <f t="shared" si="427"/>
        <v>Porifera</v>
      </c>
      <c r="J1121" t="s">
        <v>697</v>
      </c>
      <c r="K1121" t="s">
        <v>757</v>
      </c>
      <c r="L1121">
        <v>100</v>
      </c>
      <c r="M1121">
        <f t="shared" si="431"/>
        <v>1</v>
      </c>
      <c r="O1121">
        <v>1</v>
      </c>
      <c r="P1121">
        <v>0</v>
      </c>
      <c r="Q1121">
        <f t="shared" si="444"/>
        <v>1</v>
      </c>
      <c r="R1121">
        <v>300</v>
      </c>
      <c r="S1121">
        <v>300</v>
      </c>
      <c r="T1121" t="s">
        <v>772</v>
      </c>
    </row>
    <row r="1122" spans="1:20" x14ac:dyDescent="0.35">
      <c r="A1122" t="s">
        <v>779</v>
      </c>
      <c r="B1122" t="s">
        <v>53</v>
      </c>
      <c r="C1122" t="s">
        <v>62</v>
      </c>
      <c r="D1122" t="s">
        <v>707</v>
      </c>
      <c r="E1122" t="s">
        <v>708</v>
      </c>
      <c r="F1122" t="s">
        <v>712</v>
      </c>
      <c r="G1122" t="str">
        <f t="shared" si="443"/>
        <v>Arothron_hispidus</v>
      </c>
      <c r="H1122" t="str">
        <f t="shared" si="437"/>
        <v>Arothron_hispidus</v>
      </c>
      <c r="I1122" t="str">
        <f t="shared" si="427"/>
        <v>Tunicata</v>
      </c>
      <c r="J1122" t="s">
        <v>679</v>
      </c>
      <c r="K1122" t="s">
        <v>677</v>
      </c>
      <c r="L1122">
        <v>100</v>
      </c>
      <c r="M1122">
        <f t="shared" si="431"/>
        <v>1</v>
      </c>
      <c r="O1122">
        <v>1</v>
      </c>
      <c r="P1122">
        <v>0</v>
      </c>
      <c r="Q1122">
        <f t="shared" si="444"/>
        <v>1</v>
      </c>
      <c r="R1122">
        <v>300</v>
      </c>
      <c r="S1122">
        <v>300</v>
      </c>
      <c r="T1122" t="s">
        <v>772</v>
      </c>
    </row>
    <row r="1123" spans="1:20" x14ac:dyDescent="0.35">
      <c r="A1123" t="s">
        <v>779</v>
      </c>
      <c r="B1123" t="s">
        <v>53</v>
      </c>
      <c r="C1123" t="s">
        <v>62</v>
      </c>
      <c r="D1123" t="s">
        <v>707</v>
      </c>
      <c r="E1123" t="s">
        <v>708</v>
      </c>
      <c r="F1123" t="s">
        <v>712</v>
      </c>
      <c r="G1123" t="str">
        <f t="shared" si="443"/>
        <v>Arothron_hispidus</v>
      </c>
      <c r="H1123" t="str">
        <f t="shared" si="437"/>
        <v>Arothron_hispidus</v>
      </c>
      <c r="I1123" t="str">
        <f t="shared" si="427"/>
        <v>Crustacea</v>
      </c>
      <c r="J1123" t="s">
        <v>50</v>
      </c>
      <c r="K1123" t="s">
        <v>81</v>
      </c>
      <c r="L1123">
        <v>100</v>
      </c>
      <c r="M1123">
        <f t="shared" si="431"/>
        <v>1</v>
      </c>
      <c r="O1123">
        <v>1</v>
      </c>
      <c r="P1123">
        <v>0</v>
      </c>
      <c r="Q1123">
        <f t="shared" si="444"/>
        <v>1</v>
      </c>
      <c r="R1123">
        <v>300</v>
      </c>
      <c r="S1123">
        <v>300</v>
      </c>
      <c r="T1123" t="s">
        <v>772</v>
      </c>
    </row>
    <row r="1124" spans="1:20" x14ac:dyDescent="0.35">
      <c r="A1124" t="s">
        <v>779</v>
      </c>
      <c r="B1124" t="s">
        <v>53</v>
      </c>
      <c r="C1124" t="s">
        <v>62</v>
      </c>
      <c r="D1124" t="s">
        <v>707</v>
      </c>
      <c r="E1124" t="s">
        <v>708</v>
      </c>
      <c r="F1124" t="s">
        <v>712</v>
      </c>
      <c r="G1124" t="str">
        <f t="shared" si="443"/>
        <v>Arothron_hispidus</v>
      </c>
      <c r="H1124" t="str">
        <f t="shared" si="437"/>
        <v>Arothron_hispidus</v>
      </c>
      <c r="I1124" t="s">
        <v>164</v>
      </c>
      <c r="J1124" t="s">
        <v>164</v>
      </c>
      <c r="K1124" t="s">
        <v>464</v>
      </c>
      <c r="L1124">
        <v>100</v>
      </c>
      <c r="M1124">
        <f t="shared" si="431"/>
        <v>1</v>
      </c>
      <c r="O1124">
        <v>1</v>
      </c>
      <c r="P1124">
        <v>0</v>
      </c>
      <c r="Q1124">
        <f t="shared" si="444"/>
        <v>1</v>
      </c>
      <c r="R1124">
        <v>300</v>
      </c>
      <c r="S1124">
        <v>300</v>
      </c>
      <c r="T1124" t="s">
        <v>772</v>
      </c>
    </row>
    <row r="1125" spans="1:20" x14ac:dyDescent="0.35">
      <c r="A1125" t="s">
        <v>779</v>
      </c>
      <c r="B1125" t="s">
        <v>53</v>
      </c>
      <c r="C1125" t="s">
        <v>62</v>
      </c>
      <c r="D1125" t="s">
        <v>707</v>
      </c>
      <c r="E1125" t="s">
        <v>708</v>
      </c>
      <c r="F1125" t="s">
        <v>712</v>
      </c>
      <c r="G1125" t="str">
        <f t="shared" si="443"/>
        <v>Arothron_hispidus</v>
      </c>
      <c r="H1125" t="str">
        <f t="shared" si="437"/>
        <v>Arothron_hispidus</v>
      </c>
      <c r="I1125" t="str">
        <f t="shared" si="427"/>
        <v>Prim_prod</v>
      </c>
      <c r="J1125" t="s">
        <v>164</v>
      </c>
      <c r="K1125" t="s">
        <v>710</v>
      </c>
      <c r="L1125">
        <v>100</v>
      </c>
      <c r="M1125">
        <f t="shared" si="431"/>
        <v>1</v>
      </c>
      <c r="O1125">
        <v>1</v>
      </c>
      <c r="P1125">
        <v>0</v>
      </c>
      <c r="Q1125">
        <f t="shared" si="444"/>
        <v>1</v>
      </c>
      <c r="R1125">
        <v>300</v>
      </c>
      <c r="S1125">
        <v>300</v>
      </c>
      <c r="T1125" t="s">
        <v>772</v>
      </c>
    </row>
    <row r="1126" spans="1:20" x14ac:dyDescent="0.35">
      <c r="A1126" t="s">
        <v>779</v>
      </c>
      <c r="B1126" t="s">
        <v>53</v>
      </c>
      <c r="C1126" t="s">
        <v>62</v>
      </c>
      <c r="D1126" t="s">
        <v>707</v>
      </c>
      <c r="E1126" t="s">
        <v>708</v>
      </c>
      <c r="F1126" t="s">
        <v>573</v>
      </c>
      <c r="G1126" t="str">
        <f t="shared" si="443"/>
        <v>Arothron_meleagris</v>
      </c>
      <c r="H1126" t="str">
        <f t="shared" si="437"/>
        <v>Arothron_meleagris</v>
      </c>
      <c r="I1126" t="str">
        <f t="shared" si="427"/>
        <v>Cnidaria</v>
      </c>
      <c r="J1126" t="s">
        <v>177</v>
      </c>
      <c r="K1126" t="s">
        <v>668</v>
      </c>
      <c r="L1126">
        <v>100</v>
      </c>
      <c r="M1126">
        <f t="shared" si="431"/>
        <v>1</v>
      </c>
      <c r="O1126">
        <v>3</v>
      </c>
      <c r="P1126">
        <v>0</v>
      </c>
      <c r="Q1126">
        <f t="shared" si="444"/>
        <v>3</v>
      </c>
      <c r="R1126">
        <v>158</v>
      </c>
      <c r="S1126">
        <v>176</v>
      </c>
      <c r="T1126" t="s">
        <v>772</v>
      </c>
    </row>
    <row r="1127" spans="1:20" x14ac:dyDescent="0.35">
      <c r="A1127" t="s">
        <v>779</v>
      </c>
      <c r="B1127" t="s">
        <v>53</v>
      </c>
      <c r="C1127" t="s">
        <v>62</v>
      </c>
      <c r="D1127" t="s">
        <v>707</v>
      </c>
      <c r="E1127" t="s">
        <v>708</v>
      </c>
      <c r="F1127" t="s">
        <v>573</v>
      </c>
      <c r="G1127" t="str">
        <f t="shared" ref="G1127:G1133" si="445">E1127&amp;"_"&amp;F1127</f>
        <v>Arothron_meleagris</v>
      </c>
      <c r="H1127" t="str">
        <f t="shared" si="437"/>
        <v>Arothron_meleagris</v>
      </c>
      <c r="I1127" t="str">
        <f t="shared" si="427"/>
        <v>Cnidaria</v>
      </c>
      <c r="J1127" t="s">
        <v>177</v>
      </c>
      <c r="K1127" t="s">
        <v>717</v>
      </c>
      <c r="L1127" t="s">
        <v>22</v>
      </c>
      <c r="M1127" t="e">
        <f t="shared" si="431"/>
        <v>#VALUE!</v>
      </c>
      <c r="O1127">
        <v>3</v>
      </c>
      <c r="P1127">
        <v>0</v>
      </c>
      <c r="Q1127">
        <f t="shared" ref="Q1127:Q1133" si="446">O1127-P1127</f>
        <v>3</v>
      </c>
      <c r="R1127">
        <v>158</v>
      </c>
      <c r="S1127">
        <v>176</v>
      </c>
      <c r="T1127" t="s">
        <v>772</v>
      </c>
    </row>
    <row r="1128" spans="1:20" x14ac:dyDescent="0.35">
      <c r="A1128" t="s">
        <v>779</v>
      </c>
      <c r="B1128" t="s">
        <v>53</v>
      </c>
      <c r="C1128" t="s">
        <v>62</v>
      </c>
      <c r="D1128" t="s">
        <v>707</v>
      </c>
      <c r="E1128" t="s">
        <v>708</v>
      </c>
      <c r="F1128" t="s">
        <v>573</v>
      </c>
      <c r="G1128" t="str">
        <f t="shared" si="445"/>
        <v>Arothron_meleagris</v>
      </c>
      <c r="H1128" t="str">
        <f t="shared" si="437"/>
        <v>Arothron_meleagris</v>
      </c>
      <c r="I1128" t="str">
        <f t="shared" si="427"/>
        <v>Cnidaria</v>
      </c>
      <c r="J1128" t="s">
        <v>177</v>
      </c>
      <c r="K1128" t="s">
        <v>718</v>
      </c>
      <c r="L1128" t="s">
        <v>22</v>
      </c>
      <c r="M1128" t="e">
        <f t="shared" si="431"/>
        <v>#VALUE!</v>
      </c>
      <c r="O1128">
        <v>3</v>
      </c>
      <c r="P1128">
        <v>0</v>
      </c>
      <c r="Q1128">
        <f t="shared" si="446"/>
        <v>3</v>
      </c>
      <c r="R1128">
        <v>158</v>
      </c>
      <c r="S1128">
        <v>176</v>
      </c>
      <c r="T1128" t="s">
        <v>772</v>
      </c>
    </row>
    <row r="1129" spans="1:20" x14ac:dyDescent="0.35">
      <c r="A1129" t="s">
        <v>779</v>
      </c>
      <c r="B1129" t="s">
        <v>53</v>
      </c>
      <c r="C1129" t="s">
        <v>62</v>
      </c>
      <c r="D1129" t="s">
        <v>707</v>
      </c>
      <c r="E1129" t="s">
        <v>708</v>
      </c>
      <c r="F1129" t="s">
        <v>573</v>
      </c>
      <c r="G1129" t="str">
        <f t="shared" si="445"/>
        <v>Arothron_meleagris</v>
      </c>
      <c r="H1129" t="str">
        <f t="shared" si="437"/>
        <v>Arothron_meleagris</v>
      </c>
      <c r="I1129" t="str">
        <f t="shared" si="427"/>
        <v>Cnidaria</v>
      </c>
      <c r="J1129" t="s">
        <v>177</v>
      </c>
      <c r="K1129" t="s">
        <v>719</v>
      </c>
      <c r="L1129" t="s">
        <v>22</v>
      </c>
      <c r="M1129" t="e">
        <f t="shared" si="431"/>
        <v>#VALUE!</v>
      </c>
      <c r="O1129">
        <v>3</v>
      </c>
      <c r="P1129">
        <v>0</v>
      </c>
      <c r="Q1129">
        <f t="shared" si="446"/>
        <v>3</v>
      </c>
      <c r="R1129">
        <v>158</v>
      </c>
      <c r="S1129">
        <v>176</v>
      </c>
      <c r="T1129" t="s">
        <v>772</v>
      </c>
    </row>
    <row r="1130" spans="1:20" x14ac:dyDescent="0.35">
      <c r="A1130" t="s">
        <v>779</v>
      </c>
      <c r="B1130" t="s">
        <v>53</v>
      </c>
      <c r="C1130" t="s">
        <v>62</v>
      </c>
      <c r="D1130" t="s">
        <v>707</v>
      </c>
      <c r="E1130" t="s">
        <v>708</v>
      </c>
      <c r="F1130" t="s">
        <v>573</v>
      </c>
      <c r="G1130" t="str">
        <f t="shared" si="445"/>
        <v>Arothron_meleagris</v>
      </c>
      <c r="H1130" t="str">
        <f t="shared" si="437"/>
        <v>Arothron_meleagris</v>
      </c>
      <c r="I1130" t="str">
        <f t="shared" si="427"/>
        <v>Cnidaria</v>
      </c>
      <c r="J1130" t="s">
        <v>177</v>
      </c>
      <c r="K1130" t="s">
        <v>671</v>
      </c>
      <c r="L1130" t="s">
        <v>22</v>
      </c>
      <c r="M1130" t="e">
        <f t="shared" si="431"/>
        <v>#VALUE!</v>
      </c>
      <c r="O1130">
        <v>3</v>
      </c>
      <c r="P1130">
        <v>0</v>
      </c>
      <c r="Q1130">
        <f t="shared" si="446"/>
        <v>3</v>
      </c>
      <c r="R1130">
        <v>158</v>
      </c>
      <c r="S1130">
        <v>176</v>
      </c>
      <c r="T1130" t="s">
        <v>772</v>
      </c>
    </row>
    <row r="1131" spans="1:20" x14ac:dyDescent="0.35">
      <c r="A1131" t="s">
        <v>779</v>
      </c>
      <c r="B1131" t="s">
        <v>53</v>
      </c>
      <c r="C1131" t="s">
        <v>62</v>
      </c>
      <c r="D1131" t="s">
        <v>707</v>
      </c>
      <c r="E1131" t="s">
        <v>708</v>
      </c>
      <c r="F1131" t="s">
        <v>573</v>
      </c>
      <c r="G1131" t="str">
        <f t="shared" si="445"/>
        <v>Arothron_meleagris</v>
      </c>
      <c r="H1131" t="str">
        <f t="shared" si="437"/>
        <v>Arothron_meleagris</v>
      </c>
      <c r="I1131" t="str">
        <f t="shared" si="427"/>
        <v>Cnidaria</v>
      </c>
      <c r="J1131" t="s">
        <v>177</v>
      </c>
      <c r="K1131" t="s">
        <v>720</v>
      </c>
      <c r="L1131" t="s">
        <v>22</v>
      </c>
      <c r="M1131" t="e">
        <f t="shared" si="431"/>
        <v>#VALUE!</v>
      </c>
      <c r="O1131">
        <v>3</v>
      </c>
      <c r="P1131">
        <v>0</v>
      </c>
      <c r="Q1131">
        <f t="shared" si="446"/>
        <v>3</v>
      </c>
      <c r="R1131">
        <v>158</v>
      </c>
      <c r="S1131">
        <v>176</v>
      </c>
      <c r="T1131" t="s">
        <v>772</v>
      </c>
    </row>
    <row r="1132" spans="1:20" x14ac:dyDescent="0.35">
      <c r="A1132" t="s">
        <v>779</v>
      </c>
      <c r="B1132" t="s">
        <v>53</v>
      </c>
      <c r="C1132" t="s">
        <v>62</v>
      </c>
      <c r="D1132" t="s">
        <v>707</v>
      </c>
      <c r="E1132" t="s">
        <v>708</v>
      </c>
      <c r="F1132" t="s">
        <v>573</v>
      </c>
      <c r="G1132" t="str">
        <f t="shared" si="445"/>
        <v>Arothron_meleagris</v>
      </c>
      <c r="H1132" t="str">
        <f t="shared" si="437"/>
        <v>Arothron_meleagris</v>
      </c>
      <c r="I1132" t="str">
        <f t="shared" si="427"/>
        <v>Cnidaria</v>
      </c>
      <c r="J1132" t="s">
        <v>177</v>
      </c>
      <c r="K1132" t="s">
        <v>721</v>
      </c>
      <c r="L1132" t="s">
        <v>22</v>
      </c>
      <c r="M1132" t="e">
        <f t="shared" si="431"/>
        <v>#VALUE!</v>
      </c>
      <c r="O1132">
        <v>3</v>
      </c>
      <c r="P1132">
        <v>0</v>
      </c>
      <c r="Q1132">
        <f t="shared" si="446"/>
        <v>3</v>
      </c>
      <c r="R1132">
        <v>158</v>
      </c>
      <c r="S1132">
        <v>176</v>
      </c>
      <c r="T1132" t="s">
        <v>772</v>
      </c>
    </row>
    <row r="1133" spans="1:20" x14ac:dyDescent="0.35">
      <c r="A1133" t="s">
        <v>779</v>
      </c>
      <c r="B1133" t="s">
        <v>93</v>
      </c>
      <c r="C1133" t="s">
        <v>62</v>
      </c>
      <c r="D1133" t="s">
        <v>707</v>
      </c>
      <c r="E1133" t="s">
        <v>708</v>
      </c>
      <c r="F1133" t="s">
        <v>722</v>
      </c>
      <c r="G1133" t="str">
        <f t="shared" si="445"/>
        <v>Arothron_nigropunctatus</v>
      </c>
      <c r="H1133" t="str">
        <f t="shared" si="437"/>
        <v>Arothron_nigropunctatus</v>
      </c>
      <c r="I1133" t="str">
        <f t="shared" si="427"/>
        <v>Cnidaria</v>
      </c>
      <c r="J1133" t="s">
        <v>177</v>
      </c>
      <c r="K1133" t="s">
        <v>668</v>
      </c>
      <c r="L1133">
        <v>100</v>
      </c>
      <c r="M1133">
        <f t="shared" si="431"/>
        <v>1</v>
      </c>
      <c r="O1133">
        <v>5</v>
      </c>
      <c r="P1133">
        <v>0</v>
      </c>
      <c r="Q1133">
        <f t="shared" si="446"/>
        <v>5</v>
      </c>
      <c r="R1133">
        <v>120</v>
      </c>
      <c r="S1133">
        <v>158</v>
      </c>
      <c r="T1133" t="s">
        <v>772</v>
      </c>
    </row>
    <row r="1134" spans="1:20" x14ac:dyDescent="0.35">
      <c r="A1134" t="s">
        <v>779</v>
      </c>
      <c r="B1134" t="s">
        <v>93</v>
      </c>
      <c r="C1134" t="s">
        <v>62</v>
      </c>
      <c r="D1134" t="s">
        <v>707</v>
      </c>
      <c r="E1134" t="s">
        <v>708</v>
      </c>
      <c r="F1134" t="s">
        <v>722</v>
      </c>
      <c r="G1134" t="str">
        <f t="shared" ref="G1134:G1137" si="447">E1134&amp;"_"&amp;F1134</f>
        <v>Arothron_nigropunctatus</v>
      </c>
      <c r="H1134" t="str">
        <f t="shared" si="437"/>
        <v>Arothron_nigropunctatus</v>
      </c>
      <c r="I1134" t="str">
        <f t="shared" si="427"/>
        <v>Crustacea</v>
      </c>
      <c r="J1134" t="s">
        <v>50</v>
      </c>
      <c r="K1134" t="s">
        <v>90</v>
      </c>
      <c r="L1134">
        <v>20</v>
      </c>
      <c r="M1134">
        <f t="shared" si="431"/>
        <v>0.2</v>
      </c>
      <c r="O1134">
        <v>5</v>
      </c>
      <c r="P1134">
        <v>0</v>
      </c>
      <c r="Q1134">
        <f t="shared" ref="Q1134:Q1137" si="448">O1134-P1134</f>
        <v>5</v>
      </c>
      <c r="R1134">
        <v>120</v>
      </c>
      <c r="S1134">
        <v>158</v>
      </c>
      <c r="T1134" t="s">
        <v>772</v>
      </c>
    </row>
    <row r="1135" spans="1:20" x14ac:dyDescent="0.35">
      <c r="A1135" t="s">
        <v>779</v>
      </c>
      <c r="B1135" t="s">
        <v>93</v>
      </c>
      <c r="C1135" t="s">
        <v>62</v>
      </c>
      <c r="D1135" t="s">
        <v>707</v>
      </c>
      <c r="E1135" t="s">
        <v>708</v>
      </c>
      <c r="F1135" t="s">
        <v>722</v>
      </c>
      <c r="G1135" t="str">
        <f t="shared" si="447"/>
        <v>Arothron_nigropunctatus</v>
      </c>
      <c r="H1135" t="str">
        <f t="shared" si="437"/>
        <v>Arothron_nigropunctatus</v>
      </c>
      <c r="I1135" t="str">
        <f t="shared" si="427"/>
        <v>Mollusca</v>
      </c>
      <c r="J1135" t="s">
        <v>190</v>
      </c>
      <c r="K1135" t="s">
        <v>190</v>
      </c>
      <c r="L1135">
        <v>20</v>
      </c>
      <c r="M1135">
        <f t="shared" si="431"/>
        <v>0.2</v>
      </c>
      <c r="O1135">
        <v>5</v>
      </c>
      <c r="P1135">
        <v>0</v>
      </c>
      <c r="Q1135">
        <f t="shared" si="448"/>
        <v>5</v>
      </c>
      <c r="R1135">
        <v>120</v>
      </c>
      <c r="S1135">
        <v>158</v>
      </c>
      <c r="T1135" t="s">
        <v>772</v>
      </c>
    </row>
    <row r="1136" spans="1:20" x14ac:dyDescent="0.35">
      <c r="A1136" t="s">
        <v>779</v>
      </c>
      <c r="B1136" t="s">
        <v>25</v>
      </c>
      <c r="C1136" t="s">
        <v>62</v>
      </c>
      <c r="D1136" t="s">
        <v>707</v>
      </c>
      <c r="E1136" t="s">
        <v>708</v>
      </c>
      <c r="F1136" t="s">
        <v>4</v>
      </c>
      <c r="G1136" t="str">
        <f t="shared" si="447"/>
        <v>Arothron_sp</v>
      </c>
      <c r="H1136" t="str">
        <f t="shared" si="437"/>
        <v>Arothron_sp</v>
      </c>
      <c r="I1136" t="s">
        <v>686</v>
      </c>
      <c r="J1136" t="s">
        <v>685</v>
      </c>
      <c r="K1136" t="s">
        <v>723</v>
      </c>
      <c r="L1136">
        <v>100</v>
      </c>
      <c r="M1136">
        <f t="shared" si="431"/>
        <v>1</v>
      </c>
      <c r="O1136">
        <v>4</v>
      </c>
      <c r="P1136" s="2">
        <v>3</v>
      </c>
      <c r="Q1136">
        <f t="shared" si="448"/>
        <v>1</v>
      </c>
      <c r="R1136">
        <v>420</v>
      </c>
      <c r="S1136">
        <v>600</v>
      </c>
      <c r="T1136" t="s">
        <v>772</v>
      </c>
    </row>
    <row r="1137" spans="1:20" x14ac:dyDescent="0.35">
      <c r="A1137" t="s">
        <v>779</v>
      </c>
      <c r="B1137" t="s">
        <v>142</v>
      </c>
      <c r="C1137" t="s">
        <v>62</v>
      </c>
      <c r="D1137" t="s">
        <v>724</v>
      </c>
      <c r="E1137" t="s">
        <v>725</v>
      </c>
      <c r="F1137" t="s">
        <v>726</v>
      </c>
      <c r="G1137" t="str">
        <f t="shared" si="447"/>
        <v>Canthigaster_solandri</v>
      </c>
      <c r="H1137" t="str">
        <f t="shared" si="437"/>
        <v>Canthigaster_solandri</v>
      </c>
      <c r="I1137" t="str">
        <f t="shared" si="427"/>
        <v>Prim_prod</v>
      </c>
      <c r="J1137" t="s">
        <v>164</v>
      </c>
      <c r="K1137" t="s">
        <v>727</v>
      </c>
      <c r="L1137">
        <v>81</v>
      </c>
      <c r="M1137">
        <f t="shared" si="431"/>
        <v>0.81</v>
      </c>
      <c r="O1137">
        <v>16</v>
      </c>
      <c r="P1137">
        <v>0</v>
      </c>
      <c r="Q1137">
        <f t="shared" si="448"/>
        <v>16</v>
      </c>
      <c r="R1137">
        <v>38</v>
      </c>
      <c r="S1137">
        <v>160</v>
      </c>
      <c r="T1137" t="s">
        <v>772</v>
      </c>
    </row>
    <row r="1138" spans="1:20" x14ac:dyDescent="0.35">
      <c r="A1138" t="s">
        <v>779</v>
      </c>
      <c r="B1138" t="s">
        <v>142</v>
      </c>
      <c r="C1138" t="s">
        <v>62</v>
      </c>
      <c r="D1138" t="s">
        <v>724</v>
      </c>
      <c r="E1138" t="s">
        <v>725</v>
      </c>
      <c r="F1138" t="s">
        <v>726</v>
      </c>
      <c r="G1138" t="str">
        <f t="shared" ref="G1138:G1147" si="449">E1138&amp;"_"&amp;F1138</f>
        <v>Canthigaster_solandri</v>
      </c>
      <c r="H1138" t="str">
        <f t="shared" si="437"/>
        <v>Canthigaster_solandri</v>
      </c>
      <c r="I1138" t="str">
        <f t="shared" si="427"/>
        <v>Crustacea</v>
      </c>
      <c r="J1138" t="s">
        <v>41</v>
      </c>
      <c r="K1138" t="s">
        <v>59</v>
      </c>
      <c r="L1138">
        <v>12</v>
      </c>
      <c r="M1138">
        <f t="shared" si="431"/>
        <v>0.12</v>
      </c>
      <c r="O1138">
        <v>16</v>
      </c>
      <c r="P1138">
        <v>0</v>
      </c>
      <c r="Q1138">
        <f t="shared" ref="Q1138:Q1147" si="450">O1138-P1138</f>
        <v>16</v>
      </c>
      <c r="R1138">
        <v>38</v>
      </c>
      <c r="S1138">
        <v>160</v>
      </c>
      <c r="T1138" t="s">
        <v>772</v>
      </c>
    </row>
    <row r="1139" spans="1:20" x14ac:dyDescent="0.35">
      <c r="A1139" t="s">
        <v>779</v>
      </c>
      <c r="B1139" t="s">
        <v>142</v>
      </c>
      <c r="C1139" t="s">
        <v>62</v>
      </c>
      <c r="D1139" t="s">
        <v>724</v>
      </c>
      <c r="E1139" t="s">
        <v>725</v>
      </c>
      <c r="F1139" t="s">
        <v>726</v>
      </c>
      <c r="G1139" t="str">
        <f t="shared" si="449"/>
        <v>Canthigaster_solandri</v>
      </c>
      <c r="H1139" t="str">
        <f t="shared" si="437"/>
        <v>Canthigaster_solandri</v>
      </c>
      <c r="I1139" t="str">
        <f t="shared" si="427"/>
        <v>Crustacea</v>
      </c>
      <c r="J1139" t="s">
        <v>193</v>
      </c>
      <c r="K1139" t="s">
        <v>193</v>
      </c>
      <c r="L1139">
        <v>6</v>
      </c>
      <c r="M1139">
        <f t="shared" si="431"/>
        <v>0.06</v>
      </c>
      <c r="O1139">
        <v>16</v>
      </c>
      <c r="P1139">
        <v>0</v>
      </c>
      <c r="Q1139">
        <f t="shared" si="450"/>
        <v>16</v>
      </c>
      <c r="R1139">
        <v>38</v>
      </c>
      <c r="S1139">
        <v>160</v>
      </c>
      <c r="T1139" t="s">
        <v>772</v>
      </c>
    </row>
    <row r="1140" spans="1:20" x14ac:dyDescent="0.35">
      <c r="A1140" t="s">
        <v>779</v>
      </c>
      <c r="B1140" t="s">
        <v>142</v>
      </c>
      <c r="C1140" t="s">
        <v>62</v>
      </c>
      <c r="D1140" t="s">
        <v>724</v>
      </c>
      <c r="E1140" t="s">
        <v>725</v>
      </c>
      <c r="F1140" t="s">
        <v>726</v>
      </c>
      <c r="G1140" t="str">
        <f t="shared" si="449"/>
        <v>Canthigaster_solandri</v>
      </c>
      <c r="H1140" t="str">
        <f t="shared" si="437"/>
        <v>Canthigaster_solandri</v>
      </c>
      <c r="I1140" t="str">
        <f t="shared" si="427"/>
        <v>Tunicata</v>
      </c>
      <c r="J1140" t="s">
        <v>679</v>
      </c>
      <c r="K1140" t="s">
        <v>677</v>
      </c>
      <c r="L1140">
        <v>12</v>
      </c>
      <c r="M1140">
        <f t="shared" si="431"/>
        <v>0.12</v>
      </c>
      <c r="O1140">
        <v>16</v>
      </c>
      <c r="P1140">
        <v>0</v>
      </c>
      <c r="Q1140">
        <f t="shared" si="450"/>
        <v>16</v>
      </c>
      <c r="R1140">
        <v>38</v>
      </c>
      <c r="S1140">
        <v>160</v>
      </c>
      <c r="T1140" t="s">
        <v>772</v>
      </c>
    </row>
    <row r="1141" spans="1:20" x14ac:dyDescent="0.35">
      <c r="A1141" t="s">
        <v>779</v>
      </c>
      <c r="B1141" t="s">
        <v>142</v>
      </c>
      <c r="C1141" t="s">
        <v>62</v>
      </c>
      <c r="D1141" t="s">
        <v>724</v>
      </c>
      <c r="E1141" t="s">
        <v>725</v>
      </c>
      <c r="F1141" t="s">
        <v>726</v>
      </c>
      <c r="G1141" t="str">
        <f t="shared" si="449"/>
        <v>Canthigaster_solandri</v>
      </c>
      <c r="H1141" t="str">
        <f t="shared" si="437"/>
        <v>Canthigaster_solandri</v>
      </c>
      <c r="I1141" t="str">
        <f t="shared" si="427"/>
        <v>Teleostei</v>
      </c>
      <c r="J1141" t="s">
        <v>34</v>
      </c>
      <c r="K1141" t="s">
        <v>71</v>
      </c>
      <c r="L1141">
        <v>6</v>
      </c>
      <c r="M1141">
        <f t="shared" si="431"/>
        <v>0.06</v>
      </c>
      <c r="O1141">
        <v>16</v>
      </c>
      <c r="P1141">
        <v>0</v>
      </c>
      <c r="Q1141">
        <f t="shared" si="450"/>
        <v>16</v>
      </c>
      <c r="R1141">
        <v>38</v>
      </c>
      <c r="S1141">
        <v>160</v>
      </c>
      <c r="T1141" t="s">
        <v>772</v>
      </c>
    </row>
    <row r="1142" spans="1:20" x14ac:dyDescent="0.35">
      <c r="A1142" t="s">
        <v>779</v>
      </c>
      <c r="B1142" t="s">
        <v>142</v>
      </c>
      <c r="C1142" t="s">
        <v>62</v>
      </c>
      <c r="D1142" t="s">
        <v>724</v>
      </c>
      <c r="E1142" t="s">
        <v>725</v>
      </c>
      <c r="F1142" t="s">
        <v>726</v>
      </c>
      <c r="G1142" t="str">
        <f t="shared" si="449"/>
        <v>Canthigaster_solandri</v>
      </c>
      <c r="H1142" t="str">
        <f t="shared" si="437"/>
        <v>Canthigaster_solandri</v>
      </c>
      <c r="I1142" t="str">
        <f t="shared" ref="I1142:I1150" si="451">IF(J1142="Acari","Chelicerata", IF(J1142="Scyphozoa","Cnidaria", IF(J1142="Anthozoa","Cnidaria",IF(COUNTIF(J1142,"*Algae*"),"Prim_prod",IF(COUNTIF(J1142,"Plant*"),"Prim_prod",IF(J1142="Amphipoda","Crustacea",IF(J1142="Tunicata","Tunicata",IF(J1142="Appendicularia","Tunicata",IF(J1142="Salpidae","Tunicata",IF(J1142="Arachnida","Chelicerata",IF(COUNTIF(J1142,"*Ascidia*"),"Tunicata",IF(COUNTIF(J1142,"*Brachyura*"),"Crustacea",IF(J1142="Bryozoa","Bryozoa",IF(J1142="Protochonch","Mollusca",IF(J1142="Hemichordata","Hemichordata",IF(COUNTIF(J1142,"Cephalopoda*"),"Mollusca",IF(J1142="Cirripedia","Crustacea",IF(J1142="Copepoda","Crustacea",IF(J1142="Crinoidea","Echinodermata",IF(COUNTIF(J1142,"*Crustacea*"),"Crustacea",IF(J1142="Cumacea","Crustacea",IF(J1142="Echinoidea","Echinodermata",IF(COUNTIF(J1142,"*Fish*"),"Teleostei",IF(J1142="Foraminifera","Protozoa",IF(COUNTIF(J1142,"*Gastro*"),"Mollusca",IF(J1142="Tanaidacea","Crustacea",IF(J1142="Holothuridae","Echinodermata",IF(J1142="Hydrozoa","Cnidaria",IF(COUNTIF(J1142,"*Insecta*"),"Insecta",IF(J1142="Isopoda","Crustacea",IF(J1142="Limestone_powder","Other",IF(J1142="Mollusca","Mollusca",IF(J1142="Nematoda","Nematoda",IF(COUNTIF(J1142,"*OM*"),"Other",IF(J1142="Ophiuridae","Echinodermata",IF(J1142="Opisthobranchia","Mollusca",IF(J1142="Ostracoda","Crustacea",IF(COUNTIF(J1142,"*Pagur*"),"Crustacea",IF(COUNTIF(J1142,"*Phanero*"),"Prim_prod",IF(COUNTIF(J1142,"*Polych*"),"Annelida",IF(J1142="Polyplacophora","Mollusca",IF(COUNTIF(J1142,"*Porifera*"),"Porifera",IF(J1142="Protochordata","Acraniata",IF(J1142="Pycnogonida","Chelicerata",IF(COUNTIF(J1142,"*Sand*"),"Other",IF(J1142="Scaphopoda","Mollusca",IF(J1142="Scleractinia","Cnidaria", IF(J1142="Siphonophora","Cnidaria", IF(J1142="Seagrass","Prim_prod",IF(COUNTIF(J1142,"*Shrimp*"),"Crustacea",IF(COUNTIF(J1142,"*Scyllaridae*"),"Crustacea",IF(J1142="Siboglinidae","Annelida",IF(J1142="Sipunculidae","Sipuncula",IF(COUNTIF(J1142,"*Stomato*"),"Crustacea",IF(J1142="Precarida","Crustacea",IF(J1142="Zoantharia","Cnidaria",IF(J1142="Echiura","Annelida",IF(J1142="Priapulida","Cephalorynchia",IF(J1142="Mysida","Crustacea",IF(J1142="Nebaliacea","Crustacea",IF(J1142="Ctenophora","Radiata",IF(J1142="Cheloniidae","Reptilia",IF(J1142="Eggs","Animalia",IF(COUNTIF(J1142,"*Bival*"),"Mollusca","Other"))))))))))))))))))))))))))))))))))))))))))))))))))))))))))))))))</f>
        <v>Annelida</v>
      </c>
      <c r="J1142" t="s">
        <v>49</v>
      </c>
      <c r="K1142" t="s">
        <v>49</v>
      </c>
      <c r="L1142">
        <v>6</v>
      </c>
      <c r="M1142">
        <f t="shared" si="431"/>
        <v>0.06</v>
      </c>
      <c r="O1142">
        <v>16</v>
      </c>
      <c r="P1142">
        <v>0</v>
      </c>
      <c r="Q1142">
        <f t="shared" si="450"/>
        <v>16</v>
      </c>
      <c r="R1142">
        <v>38</v>
      </c>
      <c r="S1142">
        <v>160</v>
      </c>
      <c r="T1142" t="s">
        <v>772</v>
      </c>
    </row>
    <row r="1143" spans="1:20" x14ac:dyDescent="0.35">
      <c r="A1143" t="s">
        <v>779</v>
      </c>
      <c r="B1143" t="s">
        <v>142</v>
      </c>
      <c r="C1143" t="s">
        <v>62</v>
      </c>
      <c r="D1143" t="s">
        <v>724</v>
      </c>
      <c r="E1143" t="s">
        <v>725</v>
      </c>
      <c r="F1143" t="s">
        <v>726</v>
      </c>
      <c r="G1143" t="str">
        <f t="shared" si="449"/>
        <v>Canthigaster_solandri</v>
      </c>
      <c r="H1143" t="str">
        <f t="shared" si="437"/>
        <v>Canthigaster_solandri</v>
      </c>
      <c r="I1143" t="str">
        <f t="shared" si="451"/>
        <v>Annelida</v>
      </c>
      <c r="J1143" t="s">
        <v>49</v>
      </c>
      <c r="K1143" t="s">
        <v>728</v>
      </c>
      <c r="L1143">
        <v>6</v>
      </c>
      <c r="M1143">
        <f t="shared" si="431"/>
        <v>0.06</v>
      </c>
      <c r="O1143">
        <v>16</v>
      </c>
      <c r="P1143">
        <v>0</v>
      </c>
      <c r="Q1143">
        <f t="shared" si="450"/>
        <v>16</v>
      </c>
      <c r="R1143">
        <v>38</v>
      </c>
      <c r="S1143">
        <v>160</v>
      </c>
      <c r="T1143" t="s">
        <v>772</v>
      </c>
    </row>
    <row r="1144" spans="1:20" x14ac:dyDescent="0.35">
      <c r="A1144" t="s">
        <v>779</v>
      </c>
      <c r="B1144" t="s">
        <v>142</v>
      </c>
      <c r="C1144" t="s">
        <v>62</v>
      </c>
      <c r="D1144" t="s">
        <v>724</v>
      </c>
      <c r="E1144" t="s">
        <v>725</v>
      </c>
      <c r="F1144" t="s">
        <v>726</v>
      </c>
      <c r="G1144" t="str">
        <f t="shared" si="449"/>
        <v>Canthigaster_solandri</v>
      </c>
      <c r="H1144" t="str">
        <f t="shared" si="437"/>
        <v>Canthigaster_solandri</v>
      </c>
      <c r="I1144" t="str">
        <f t="shared" si="451"/>
        <v>Protozoa</v>
      </c>
      <c r="J1144" t="s">
        <v>61</v>
      </c>
      <c r="K1144" t="s">
        <v>60</v>
      </c>
      <c r="L1144">
        <v>6</v>
      </c>
      <c r="M1144">
        <f t="shared" si="431"/>
        <v>0.06</v>
      </c>
      <c r="O1144">
        <v>16</v>
      </c>
      <c r="P1144">
        <v>0</v>
      </c>
      <c r="Q1144">
        <f t="shared" si="450"/>
        <v>16</v>
      </c>
      <c r="R1144">
        <v>38</v>
      </c>
      <c r="S1144">
        <v>160</v>
      </c>
      <c r="T1144" t="s">
        <v>772</v>
      </c>
    </row>
    <row r="1145" spans="1:20" x14ac:dyDescent="0.35">
      <c r="A1145" t="s">
        <v>779</v>
      </c>
      <c r="B1145" t="s">
        <v>142</v>
      </c>
      <c r="C1145" t="s">
        <v>62</v>
      </c>
      <c r="D1145" t="s">
        <v>724</v>
      </c>
      <c r="E1145" t="s">
        <v>725</v>
      </c>
      <c r="F1145" t="s">
        <v>726</v>
      </c>
      <c r="G1145" t="str">
        <f t="shared" si="449"/>
        <v>Canthigaster_solandri</v>
      </c>
      <c r="H1145" t="str">
        <f t="shared" si="437"/>
        <v>Canthigaster_solandri</v>
      </c>
      <c r="I1145" t="str">
        <f t="shared" si="451"/>
        <v>Cnidaria</v>
      </c>
      <c r="J1145" t="s">
        <v>177</v>
      </c>
      <c r="K1145" t="s">
        <v>668</v>
      </c>
      <c r="L1145">
        <v>6</v>
      </c>
      <c r="M1145">
        <f t="shared" si="431"/>
        <v>0.06</v>
      </c>
      <c r="O1145">
        <v>16</v>
      </c>
      <c r="P1145">
        <v>0</v>
      </c>
      <c r="Q1145">
        <f t="shared" si="450"/>
        <v>16</v>
      </c>
      <c r="R1145">
        <v>38</v>
      </c>
      <c r="S1145">
        <v>160</v>
      </c>
      <c r="T1145" t="s">
        <v>772</v>
      </c>
    </row>
    <row r="1146" spans="1:20" x14ac:dyDescent="0.35">
      <c r="A1146" t="s">
        <v>779</v>
      </c>
      <c r="B1146" t="s">
        <v>142</v>
      </c>
      <c r="C1146" t="s">
        <v>62</v>
      </c>
      <c r="D1146" t="s">
        <v>724</v>
      </c>
      <c r="E1146" t="s">
        <v>725</v>
      </c>
      <c r="F1146" t="s">
        <v>726</v>
      </c>
      <c r="G1146" t="str">
        <f t="shared" si="449"/>
        <v>Canthigaster_solandri</v>
      </c>
      <c r="H1146" t="str">
        <f t="shared" si="437"/>
        <v>Canthigaster_solandri</v>
      </c>
      <c r="I1146" t="str">
        <f t="shared" si="451"/>
        <v>Cnidaria</v>
      </c>
      <c r="J1146" t="s">
        <v>177</v>
      </c>
      <c r="K1146" t="s">
        <v>721</v>
      </c>
      <c r="L1146">
        <v>6</v>
      </c>
      <c r="M1146">
        <f t="shared" si="431"/>
        <v>0.06</v>
      </c>
      <c r="O1146">
        <v>16</v>
      </c>
      <c r="P1146">
        <v>0</v>
      </c>
      <c r="Q1146">
        <f t="shared" si="450"/>
        <v>16</v>
      </c>
      <c r="R1146">
        <v>38</v>
      </c>
      <c r="S1146">
        <v>160</v>
      </c>
      <c r="T1146" t="s">
        <v>772</v>
      </c>
    </row>
    <row r="1147" spans="1:20" x14ac:dyDescent="0.35">
      <c r="A1147" t="s">
        <v>779</v>
      </c>
      <c r="B1147" t="s">
        <v>53</v>
      </c>
      <c r="C1147" t="s">
        <v>62</v>
      </c>
      <c r="D1147" t="s">
        <v>729</v>
      </c>
      <c r="E1147" t="s">
        <v>730</v>
      </c>
      <c r="F1147" t="s">
        <v>731</v>
      </c>
      <c r="G1147" t="str">
        <f t="shared" si="449"/>
        <v>Diodon_hystrix</v>
      </c>
      <c r="H1147" t="str">
        <f t="shared" si="437"/>
        <v>Diodon_hystrix</v>
      </c>
      <c r="I1147" t="str">
        <f t="shared" si="451"/>
        <v>Mollusca</v>
      </c>
      <c r="J1147" t="s">
        <v>147</v>
      </c>
      <c r="K1147" t="s">
        <v>147</v>
      </c>
      <c r="L1147">
        <v>100</v>
      </c>
      <c r="M1147">
        <f t="shared" si="431"/>
        <v>1</v>
      </c>
      <c r="O1147">
        <v>1</v>
      </c>
      <c r="P1147">
        <v>0</v>
      </c>
      <c r="Q1147">
        <f t="shared" si="450"/>
        <v>1</v>
      </c>
      <c r="R1147">
        <v>320</v>
      </c>
      <c r="S1147">
        <v>320</v>
      </c>
      <c r="T1147" t="s">
        <v>772</v>
      </c>
    </row>
    <row r="1148" spans="1:20" x14ac:dyDescent="0.35">
      <c r="A1148" t="s">
        <v>779</v>
      </c>
      <c r="B1148" t="s">
        <v>53</v>
      </c>
      <c r="C1148" t="s">
        <v>62</v>
      </c>
      <c r="D1148" t="s">
        <v>729</v>
      </c>
      <c r="E1148" t="s">
        <v>730</v>
      </c>
      <c r="F1148" t="s">
        <v>731</v>
      </c>
      <c r="G1148" t="str">
        <f t="shared" ref="G1148:G1150" si="452">E1148&amp;"_"&amp;F1148</f>
        <v>Diodon_hystrix</v>
      </c>
      <c r="H1148" t="str">
        <f t="shared" si="437"/>
        <v>Diodon_hystrix</v>
      </c>
      <c r="I1148" t="str">
        <f t="shared" si="451"/>
        <v>Crustacea</v>
      </c>
      <c r="J1148" t="s">
        <v>50</v>
      </c>
      <c r="K1148" t="s">
        <v>81</v>
      </c>
      <c r="L1148">
        <v>100</v>
      </c>
      <c r="M1148">
        <f t="shared" si="431"/>
        <v>1</v>
      </c>
      <c r="O1148">
        <v>1</v>
      </c>
      <c r="P1148">
        <v>0</v>
      </c>
      <c r="Q1148">
        <f t="shared" ref="Q1148:Q1150" si="453">O1148-P1148</f>
        <v>1</v>
      </c>
      <c r="R1148">
        <v>320</v>
      </c>
      <c r="S1148">
        <v>320</v>
      </c>
      <c r="T1148" t="s">
        <v>772</v>
      </c>
    </row>
    <row r="1149" spans="1:20" x14ac:dyDescent="0.35">
      <c r="A1149" t="s">
        <v>779</v>
      </c>
      <c r="B1149" t="s">
        <v>53</v>
      </c>
      <c r="C1149" t="s">
        <v>62</v>
      </c>
      <c r="D1149" t="s">
        <v>729</v>
      </c>
      <c r="E1149" t="s">
        <v>730</v>
      </c>
      <c r="F1149" t="s">
        <v>731</v>
      </c>
      <c r="G1149" t="str">
        <f t="shared" si="452"/>
        <v>Diodon_hystrix</v>
      </c>
      <c r="H1149" t="str">
        <f t="shared" si="437"/>
        <v>Diodon_hystrix</v>
      </c>
      <c r="I1149" t="str">
        <f t="shared" si="451"/>
        <v>Protozoa</v>
      </c>
      <c r="J1149" t="s">
        <v>61</v>
      </c>
      <c r="K1149" t="s">
        <v>60</v>
      </c>
      <c r="L1149">
        <v>100</v>
      </c>
      <c r="M1149">
        <f t="shared" si="431"/>
        <v>1</v>
      </c>
      <c r="O1149">
        <v>1</v>
      </c>
      <c r="P1149">
        <v>0</v>
      </c>
      <c r="Q1149">
        <f t="shared" si="453"/>
        <v>1</v>
      </c>
      <c r="R1149">
        <v>320</v>
      </c>
      <c r="S1149">
        <v>320</v>
      </c>
      <c r="T1149" t="s">
        <v>772</v>
      </c>
    </row>
    <row r="1150" spans="1:20" x14ac:dyDescent="0.35">
      <c r="A1150" t="s">
        <v>779</v>
      </c>
      <c r="B1150" t="s">
        <v>53</v>
      </c>
      <c r="C1150" t="s">
        <v>62</v>
      </c>
      <c r="D1150" t="s">
        <v>729</v>
      </c>
      <c r="E1150" t="s">
        <v>730</v>
      </c>
      <c r="F1150" t="s">
        <v>731</v>
      </c>
      <c r="G1150" t="str">
        <f t="shared" si="452"/>
        <v>Diodon_hystrix</v>
      </c>
      <c r="H1150" t="str">
        <f t="shared" si="437"/>
        <v>Diodon_hystrix</v>
      </c>
      <c r="I1150" t="str">
        <f t="shared" si="451"/>
        <v>Other</v>
      </c>
      <c r="J1150" t="s">
        <v>126</v>
      </c>
      <c r="K1150" t="s">
        <v>126</v>
      </c>
      <c r="L1150">
        <v>100</v>
      </c>
      <c r="M1150">
        <f t="shared" ref="M1150" si="454">L1150/100</f>
        <v>1</v>
      </c>
      <c r="O1150">
        <v>1</v>
      </c>
      <c r="P1150">
        <v>0</v>
      </c>
      <c r="Q1150">
        <f t="shared" si="453"/>
        <v>1</v>
      </c>
      <c r="R1150">
        <v>320</v>
      </c>
      <c r="S1150">
        <v>320</v>
      </c>
      <c r="T1150" t="s">
        <v>772</v>
      </c>
    </row>
  </sheetData>
  <autoFilter ref="A1:U1150" xr:uid="{3617CE27-3853-45AF-89E1-2917C77CF0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95C4-1C1B-48F3-AF47-A4C1A86B26C5}">
  <dimension ref="A3:A24"/>
  <sheetViews>
    <sheetView workbookViewId="0">
      <selection activeCell="A20" sqref="A20"/>
    </sheetView>
  </sheetViews>
  <sheetFormatPr baseColWidth="10" defaultRowHeight="14.5" x14ac:dyDescent="0.35"/>
  <cols>
    <col min="1" max="1" width="19.54296875" bestFit="1" customWidth="1"/>
  </cols>
  <sheetData>
    <row r="3" spans="1:1" x14ac:dyDescent="0.35">
      <c r="A3" s="4" t="s">
        <v>747</v>
      </c>
    </row>
    <row r="4" spans="1:1" x14ac:dyDescent="0.35">
      <c r="A4" s="5" t="s">
        <v>169</v>
      </c>
    </row>
    <row r="5" spans="1:1" x14ac:dyDescent="0.35">
      <c r="A5" s="5" t="s">
        <v>750</v>
      </c>
    </row>
    <row r="6" spans="1:1" x14ac:dyDescent="0.35">
      <c r="A6" s="5" t="s">
        <v>751</v>
      </c>
    </row>
    <row r="7" spans="1:1" x14ac:dyDescent="0.35">
      <c r="A7" s="5" t="s">
        <v>752</v>
      </c>
    </row>
    <row r="8" spans="1:1" x14ac:dyDescent="0.35">
      <c r="A8" s="5" t="s">
        <v>41</v>
      </c>
    </row>
    <row r="9" spans="1:1" x14ac:dyDescent="0.35">
      <c r="A9" s="5" t="s">
        <v>686</v>
      </c>
    </row>
    <row r="10" spans="1:1" x14ac:dyDescent="0.35">
      <c r="A10" s="5" t="s">
        <v>67</v>
      </c>
    </row>
    <row r="11" spans="1:1" x14ac:dyDescent="0.35">
      <c r="A11" s="5" t="s">
        <v>528</v>
      </c>
    </row>
    <row r="12" spans="1:1" x14ac:dyDescent="0.35">
      <c r="A12" s="5" t="s">
        <v>192</v>
      </c>
    </row>
    <row r="13" spans="1:1" x14ac:dyDescent="0.35">
      <c r="A13" s="5" t="s">
        <v>22</v>
      </c>
    </row>
    <row r="14" spans="1:1" x14ac:dyDescent="0.35">
      <c r="A14" s="5" t="s">
        <v>448</v>
      </c>
    </row>
    <row r="15" spans="1:1" x14ac:dyDescent="0.35">
      <c r="A15" s="5" t="s">
        <v>753</v>
      </c>
    </row>
    <row r="16" spans="1:1" x14ac:dyDescent="0.35">
      <c r="A16" s="5" t="s">
        <v>697</v>
      </c>
    </row>
    <row r="17" spans="1:1" x14ac:dyDescent="0.35">
      <c r="A17" s="5" t="s">
        <v>754</v>
      </c>
    </row>
    <row r="18" spans="1:1" x14ac:dyDescent="0.35">
      <c r="A18" s="5" t="s">
        <v>755</v>
      </c>
    </row>
    <row r="19" spans="1:1" x14ac:dyDescent="0.35">
      <c r="A19" s="5" t="s">
        <v>756</v>
      </c>
    </row>
    <row r="20" spans="1:1" x14ac:dyDescent="0.35">
      <c r="A20" s="5" t="s">
        <v>33</v>
      </c>
    </row>
    <row r="21" spans="1:1" x14ac:dyDescent="0.35">
      <c r="A21" s="5" t="s">
        <v>679</v>
      </c>
    </row>
    <row r="22" spans="1:1" x14ac:dyDescent="0.35">
      <c r="A22" s="5" t="s">
        <v>748</v>
      </c>
    </row>
    <row r="23" spans="1:1" x14ac:dyDescent="0.35">
      <c r="A23" s="5" t="s">
        <v>164</v>
      </c>
    </row>
    <row r="24" spans="1:1" x14ac:dyDescent="0.35">
      <c r="A24" s="5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Data diet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Pozas</dc:creator>
  <cp:lastModifiedBy>Chloé Pozas</cp:lastModifiedBy>
  <dcterms:created xsi:type="dcterms:W3CDTF">2019-01-21T15:51:43Z</dcterms:created>
  <dcterms:modified xsi:type="dcterms:W3CDTF">2020-01-21T09:06:23Z</dcterms:modified>
</cp:coreProperties>
</file>