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, Courses\Stage_Coral reef food web CRIOBE\Data\Diet\"/>
    </mc:Choice>
  </mc:AlternateContent>
  <xr:revisionPtr revIDLastSave="0" documentId="13_ncr:1_{5F65733A-6A76-4218-A655-E08658EF3629}" xr6:coauthVersionLast="45" xr6:coauthVersionMax="45" xr10:uidLastSave="{00000000-0000-0000-0000-000000000000}"/>
  <bookViews>
    <workbookView xWindow="-110" yWindow="-110" windowWidth="19420" windowHeight="10420" activeTab="1" xr2:uid="{87F614FF-D061-4F67-93B5-765AD886B5D5}"/>
  </bookViews>
  <sheets>
    <sheet name="Feuil2" sheetId="2" r:id="rId1"/>
    <sheet name="Feuil1" sheetId="1" r:id="rId2"/>
  </sheets>
  <definedNames>
    <definedName name="_xlnm._FilterDatabase" localSheetId="1" hidden="1">Feuil1!$A$1:$W$967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66" i="1" l="1"/>
  <c r="M967" i="1"/>
  <c r="P964" i="1"/>
  <c r="P965" i="1"/>
  <c r="P966" i="1"/>
  <c r="P967" i="1"/>
  <c r="G966" i="1"/>
  <c r="H966" i="1"/>
  <c r="G967" i="1"/>
  <c r="H967" i="1" s="1"/>
  <c r="I966" i="1"/>
  <c r="M964" i="1"/>
  <c r="M965" i="1"/>
  <c r="G964" i="1"/>
  <c r="H964" i="1"/>
  <c r="G965" i="1"/>
  <c r="H965" i="1" s="1"/>
  <c r="I965" i="1"/>
  <c r="I964" i="1"/>
  <c r="I963" i="1"/>
  <c r="M963" i="1"/>
  <c r="P963" i="1"/>
  <c r="G963" i="1"/>
  <c r="H963" i="1"/>
  <c r="G960" i="1"/>
  <c r="H960" i="1"/>
  <c r="G961" i="1"/>
  <c r="H961" i="1"/>
  <c r="G962" i="1"/>
  <c r="H962" i="1"/>
  <c r="I960" i="1"/>
  <c r="I961" i="1"/>
  <c r="I962" i="1"/>
  <c r="I959" i="1"/>
  <c r="M960" i="1"/>
  <c r="M961" i="1"/>
  <c r="M962" i="1"/>
  <c r="P960" i="1"/>
  <c r="P961" i="1"/>
  <c r="P962" i="1"/>
  <c r="M959" i="1"/>
  <c r="P959" i="1"/>
  <c r="G959" i="1"/>
  <c r="H95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39" i="1"/>
  <c r="M939" i="1"/>
  <c r="P939" i="1"/>
  <c r="G939" i="1"/>
  <c r="H939" i="1" s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23" i="1"/>
  <c r="M923" i="1"/>
  <c r="G923" i="1"/>
  <c r="H923" i="1"/>
  <c r="G920" i="1"/>
  <c r="H920" i="1" s="1"/>
  <c r="G921" i="1"/>
  <c r="H921" i="1"/>
  <c r="G922" i="1"/>
  <c r="H922" i="1" s="1"/>
  <c r="I920" i="1"/>
  <c r="I921" i="1"/>
  <c r="I919" i="1"/>
  <c r="M920" i="1"/>
  <c r="M921" i="1"/>
  <c r="M922" i="1"/>
  <c r="M919" i="1"/>
  <c r="G919" i="1"/>
  <c r="H919" i="1" s="1"/>
  <c r="G909" i="1"/>
  <c r="H909" i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/>
  <c r="G918" i="1"/>
  <c r="H918" i="1" s="1"/>
  <c r="M909" i="1"/>
  <c r="M910" i="1"/>
  <c r="M911" i="1"/>
  <c r="M912" i="1"/>
  <c r="M913" i="1"/>
  <c r="M914" i="1"/>
  <c r="M915" i="1"/>
  <c r="M916" i="1"/>
  <c r="M917" i="1"/>
  <c r="M918" i="1"/>
  <c r="I909" i="1"/>
  <c r="I910" i="1"/>
  <c r="I912" i="1"/>
  <c r="I913" i="1"/>
  <c r="I914" i="1"/>
  <c r="I915" i="1"/>
  <c r="I916" i="1"/>
  <c r="I917" i="1"/>
  <c r="I908" i="1"/>
  <c r="M908" i="1"/>
  <c r="G908" i="1"/>
  <c r="H908" i="1" s="1"/>
  <c r="M900" i="1"/>
  <c r="M901" i="1"/>
  <c r="M902" i="1"/>
  <c r="M903" i="1"/>
  <c r="M904" i="1"/>
  <c r="M905" i="1"/>
  <c r="M906" i="1"/>
  <c r="M907" i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/>
  <c r="G906" i="1"/>
  <c r="H906" i="1" s="1"/>
  <c r="G907" i="1"/>
  <c r="H907" i="1" s="1"/>
  <c r="I901" i="1"/>
  <c r="I902" i="1"/>
  <c r="I903" i="1"/>
  <c r="I904" i="1"/>
  <c r="I905" i="1"/>
  <c r="I906" i="1"/>
  <c r="I900" i="1"/>
  <c r="I899" i="1"/>
  <c r="M899" i="1"/>
  <c r="G899" i="1"/>
  <c r="H899" i="1" s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8" i="1"/>
  <c r="I884" i="1"/>
  <c r="I883" i="1"/>
  <c r="I882" i="1"/>
  <c r="I881" i="1"/>
  <c r="M881" i="1"/>
  <c r="G881" i="1"/>
  <c r="H881" i="1" s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G880" i="1"/>
  <c r="H880" i="1" s="1"/>
  <c r="G864" i="1"/>
  <c r="H864" i="1"/>
  <c r="G865" i="1"/>
  <c r="H865" i="1" s="1"/>
  <c r="G866" i="1"/>
  <c r="H866" i="1"/>
  <c r="G867" i="1"/>
  <c r="H867" i="1" s="1"/>
  <c r="G868" i="1"/>
  <c r="H868" i="1"/>
  <c r="G869" i="1"/>
  <c r="H869" i="1" s="1"/>
  <c r="G870" i="1"/>
  <c r="H870" i="1"/>
  <c r="G871" i="1"/>
  <c r="H871" i="1" s="1"/>
  <c r="G872" i="1"/>
  <c r="H872" i="1"/>
  <c r="G873" i="1"/>
  <c r="H873" i="1" s="1"/>
  <c r="G874" i="1"/>
  <c r="H874" i="1"/>
  <c r="G875" i="1"/>
  <c r="H875" i="1" s="1"/>
  <c r="G876" i="1"/>
  <c r="H876" i="1"/>
  <c r="G877" i="1"/>
  <c r="H877" i="1" s="1"/>
  <c r="G878" i="1"/>
  <c r="H878" i="1"/>
  <c r="G879" i="1"/>
  <c r="H879" i="1" s="1"/>
  <c r="I880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M863" i="1"/>
  <c r="G863" i="1"/>
  <c r="H863" i="1" s="1"/>
  <c r="M859" i="1"/>
  <c r="M861" i="1"/>
  <c r="M862" i="1"/>
  <c r="G859" i="1"/>
  <c r="H859" i="1" s="1"/>
  <c r="G860" i="1"/>
  <c r="H860" i="1" s="1"/>
  <c r="G861" i="1"/>
  <c r="H861" i="1" s="1"/>
  <c r="G862" i="1"/>
  <c r="H862" i="1" s="1"/>
  <c r="I859" i="1"/>
  <c r="I860" i="1"/>
  <c r="I861" i="1"/>
  <c r="I862" i="1"/>
  <c r="I858" i="1"/>
  <c r="M858" i="1"/>
  <c r="G858" i="1"/>
  <c r="H858" i="1" s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G836" i="1"/>
  <c r="H836" i="1" s="1"/>
  <c r="G837" i="1"/>
  <c r="H837" i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/>
  <c r="G854" i="1"/>
  <c r="H854" i="1" s="1"/>
  <c r="G855" i="1"/>
  <c r="H855" i="1" s="1"/>
  <c r="G856" i="1"/>
  <c r="H856" i="1" s="1"/>
  <c r="G857" i="1"/>
  <c r="H857" i="1" s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35" i="1"/>
  <c r="M835" i="1"/>
  <c r="P835" i="1"/>
  <c r="G835" i="1"/>
  <c r="H835" i="1" s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G819" i="1"/>
  <c r="H819" i="1" s="1"/>
  <c r="G820" i="1"/>
  <c r="H820" i="1" s="1"/>
  <c r="G821" i="1"/>
  <c r="H821" i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/>
  <c r="G830" i="1"/>
  <c r="H830" i="1" s="1"/>
  <c r="G831" i="1"/>
  <c r="H831" i="1" s="1"/>
  <c r="G832" i="1"/>
  <c r="H832" i="1" s="1"/>
  <c r="G833" i="1"/>
  <c r="H833" i="1" s="1"/>
  <c r="G834" i="1"/>
  <c r="H834" i="1" s="1"/>
  <c r="I819" i="1"/>
  <c r="I820" i="1"/>
  <c r="I821" i="1"/>
  <c r="I822" i="1"/>
  <c r="I824" i="1"/>
  <c r="I825" i="1"/>
  <c r="I826" i="1"/>
  <c r="I827" i="1"/>
  <c r="I828" i="1"/>
  <c r="I829" i="1"/>
  <c r="I830" i="1"/>
  <c r="I831" i="1"/>
  <c r="I832" i="1"/>
  <c r="I833" i="1"/>
  <c r="I818" i="1"/>
  <c r="M818" i="1"/>
  <c r="G818" i="1"/>
  <c r="H818" i="1" s="1"/>
  <c r="M806" i="1"/>
  <c r="M807" i="1"/>
  <c r="M808" i="1"/>
  <c r="M809" i="1"/>
  <c r="M810" i="1"/>
  <c r="M811" i="1"/>
  <c r="M812" i="1"/>
  <c r="M813" i="1"/>
  <c r="M814" i="1"/>
  <c r="M815" i="1"/>
  <c r="M816" i="1"/>
  <c r="M817" i="1"/>
  <c r="G806" i="1"/>
  <c r="H806" i="1" s="1"/>
  <c r="G807" i="1"/>
  <c r="H807" i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/>
  <c r="G816" i="1"/>
  <c r="H816" i="1" s="1"/>
  <c r="G817" i="1"/>
  <c r="H817" i="1" s="1"/>
  <c r="I806" i="1"/>
  <c r="I807" i="1"/>
  <c r="I809" i="1"/>
  <c r="I810" i="1"/>
  <c r="I811" i="1"/>
  <c r="I812" i="1"/>
  <c r="I813" i="1"/>
  <c r="I814" i="1"/>
  <c r="I815" i="1"/>
  <c r="I816" i="1"/>
  <c r="I805" i="1"/>
  <c r="M805" i="1"/>
  <c r="G805" i="1"/>
  <c r="H805" i="1" s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787" i="1"/>
  <c r="G788" i="1"/>
  <c r="H788" i="1" s="1"/>
  <c r="G789" i="1"/>
  <c r="H789" i="1" s="1"/>
  <c r="G790" i="1"/>
  <c r="H790" i="1" s="1"/>
  <c r="G791" i="1"/>
  <c r="H791" i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/>
  <c r="G800" i="1"/>
  <c r="H800" i="1" s="1"/>
  <c r="G801" i="1"/>
  <c r="H801" i="1" s="1"/>
  <c r="G802" i="1"/>
  <c r="H802" i="1" s="1"/>
  <c r="G803" i="1"/>
  <c r="H803" i="1" s="1"/>
  <c r="G804" i="1"/>
  <c r="H804" i="1" s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G787" i="1"/>
  <c r="H787" i="1" s="1"/>
  <c r="I787" i="1"/>
  <c r="G786" i="1"/>
  <c r="H786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I774" i="1"/>
  <c r="I775" i="1"/>
  <c r="I776" i="1"/>
  <c r="I777" i="1"/>
  <c r="I778" i="1"/>
  <c r="I779" i="1"/>
  <c r="I780" i="1"/>
  <c r="I781" i="1"/>
  <c r="I782" i="1"/>
  <c r="I783" i="1"/>
  <c r="I784" i="1"/>
  <c r="I773" i="1"/>
  <c r="M773" i="1"/>
  <c r="P773" i="1"/>
  <c r="G773" i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M762" i="1"/>
  <c r="M763" i="1"/>
  <c r="M764" i="1"/>
  <c r="M765" i="1"/>
  <c r="M766" i="1"/>
  <c r="M767" i="1"/>
  <c r="M768" i="1"/>
  <c r="M769" i="1"/>
  <c r="M770" i="1"/>
  <c r="M771" i="1"/>
  <c r="M772" i="1"/>
  <c r="P762" i="1"/>
  <c r="P763" i="1"/>
  <c r="P764" i="1"/>
  <c r="P765" i="1"/>
  <c r="P766" i="1"/>
  <c r="P767" i="1"/>
  <c r="P768" i="1"/>
  <c r="P769" i="1"/>
  <c r="P770" i="1"/>
  <c r="P771" i="1"/>
  <c r="P772" i="1"/>
  <c r="I762" i="1"/>
  <c r="I763" i="1"/>
  <c r="I764" i="1"/>
  <c r="I766" i="1"/>
  <c r="I767" i="1"/>
  <c r="I768" i="1"/>
  <c r="I769" i="1"/>
  <c r="I770" i="1"/>
  <c r="I771" i="1"/>
  <c r="M761" i="1"/>
  <c r="P761" i="1"/>
  <c r="G761" i="1"/>
  <c r="H761" i="1" s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48" i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I749" i="1"/>
  <c r="I750" i="1"/>
  <c r="I751" i="1"/>
  <c r="I752" i="1"/>
  <c r="I753" i="1"/>
  <c r="I755" i="1"/>
  <c r="I756" i="1"/>
  <c r="I757" i="1"/>
  <c r="I759" i="1"/>
  <c r="I760" i="1"/>
  <c r="G748" i="1"/>
  <c r="H748" i="1" s="1"/>
  <c r="G747" i="1"/>
  <c r="H747" i="1" s="1"/>
  <c r="M745" i="1"/>
  <c r="M746" i="1"/>
  <c r="R745" i="1"/>
  <c r="R746" i="1"/>
  <c r="G745" i="1"/>
  <c r="H745" i="1" s="1"/>
  <c r="G746" i="1"/>
  <c r="H746" i="1" s="1"/>
  <c r="I746" i="1"/>
  <c r="I745" i="1"/>
  <c r="I744" i="1"/>
  <c r="M744" i="1"/>
  <c r="R744" i="1"/>
  <c r="M742" i="1"/>
  <c r="M743" i="1"/>
  <c r="G744" i="1"/>
  <c r="H744" i="1" s="1"/>
  <c r="G742" i="1"/>
  <c r="H742" i="1" s="1"/>
  <c r="G743" i="1"/>
  <c r="H743" i="1" s="1"/>
  <c r="I743" i="1"/>
  <c r="I742" i="1"/>
  <c r="I741" i="1"/>
  <c r="M741" i="1"/>
  <c r="G741" i="1"/>
  <c r="H741" i="1" s="1"/>
  <c r="M738" i="1"/>
  <c r="M739" i="1"/>
  <c r="M740" i="1"/>
  <c r="R738" i="1"/>
  <c r="R739" i="1"/>
  <c r="R740" i="1"/>
  <c r="G738" i="1"/>
  <c r="H738" i="1" s="1"/>
  <c r="G739" i="1"/>
  <c r="H739" i="1" s="1"/>
  <c r="G740" i="1"/>
  <c r="H740" i="1" s="1"/>
  <c r="I738" i="1"/>
  <c r="I739" i="1"/>
  <c r="I740" i="1"/>
  <c r="G737" i="1"/>
  <c r="H737" i="1" s="1"/>
  <c r="M737" i="1"/>
  <c r="R737" i="1"/>
  <c r="G734" i="1"/>
  <c r="G735" i="1"/>
  <c r="G736" i="1"/>
  <c r="I734" i="1"/>
  <c r="I735" i="1"/>
  <c r="I736" i="1"/>
  <c r="I737" i="1"/>
  <c r="R734" i="1"/>
  <c r="R735" i="1"/>
  <c r="R736" i="1"/>
  <c r="M734" i="1"/>
  <c r="M735" i="1"/>
  <c r="M736" i="1"/>
  <c r="M733" i="1"/>
  <c r="R733" i="1"/>
  <c r="G733" i="1"/>
  <c r="G730" i="1"/>
  <c r="G731" i="1"/>
  <c r="G732" i="1"/>
  <c r="I730" i="1"/>
  <c r="I731" i="1"/>
  <c r="I732" i="1"/>
  <c r="I733" i="1"/>
  <c r="I729" i="1"/>
  <c r="M729" i="1"/>
  <c r="M730" i="1"/>
  <c r="M731" i="1"/>
  <c r="M732" i="1"/>
  <c r="G729" i="1"/>
  <c r="G724" i="1"/>
  <c r="H724" i="1"/>
  <c r="G725" i="1"/>
  <c r="H725" i="1"/>
  <c r="G726" i="1"/>
  <c r="H726" i="1"/>
  <c r="G727" i="1"/>
  <c r="H727" i="1"/>
  <c r="G728" i="1"/>
  <c r="H728" i="1"/>
  <c r="M724" i="1"/>
  <c r="M725" i="1"/>
  <c r="M726" i="1"/>
  <c r="M727" i="1"/>
  <c r="M728" i="1"/>
  <c r="I724" i="1"/>
  <c r="I725" i="1"/>
  <c r="I726" i="1"/>
  <c r="I727" i="1"/>
  <c r="I723" i="1"/>
  <c r="M723" i="1"/>
  <c r="G723" i="1"/>
  <c r="H723" i="1" s="1"/>
  <c r="G717" i="1"/>
  <c r="H717" i="1" s="1"/>
  <c r="G718" i="1"/>
  <c r="H718" i="1"/>
  <c r="G719" i="1"/>
  <c r="H719" i="1" s="1"/>
  <c r="G720" i="1"/>
  <c r="H720" i="1" s="1"/>
  <c r="G721" i="1"/>
  <c r="H721" i="1" s="1"/>
  <c r="G722" i="1"/>
  <c r="H722" i="1"/>
  <c r="M717" i="1"/>
  <c r="M718" i="1"/>
  <c r="M719" i="1"/>
  <c r="M720" i="1"/>
  <c r="M721" i="1"/>
  <c r="M722" i="1"/>
  <c r="I721" i="1"/>
  <c r="I720" i="1"/>
  <c r="I719" i="1"/>
  <c r="I718" i="1"/>
  <c r="I717" i="1"/>
  <c r="I716" i="1"/>
  <c r="M716" i="1"/>
  <c r="G716" i="1"/>
  <c r="H716" i="1" s="1"/>
  <c r="G711" i="1"/>
  <c r="H711" i="1" s="1"/>
  <c r="G712" i="1"/>
  <c r="H712" i="1"/>
  <c r="G713" i="1"/>
  <c r="H713" i="1" s="1"/>
  <c r="G714" i="1"/>
  <c r="H714" i="1" s="1"/>
  <c r="G715" i="1"/>
  <c r="H715" i="1" s="1"/>
  <c r="M711" i="1"/>
  <c r="M712" i="1"/>
  <c r="M713" i="1"/>
  <c r="M714" i="1"/>
  <c r="M715" i="1"/>
  <c r="I711" i="1"/>
  <c r="I712" i="1"/>
  <c r="I713" i="1"/>
  <c r="I714" i="1"/>
  <c r="I715" i="1"/>
  <c r="I710" i="1"/>
  <c r="M710" i="1"/>
  <c r="G710" i="1"/>
  <c r="H710" i="1"/>
  <c r="G698" i="1"/>
  <c r="H698" i="1" s="1"/>
  <c r="G699" i="1"/>
  <c r="H699" i="1" s="1"/>
  <c r="G700" i="1"/>
  <c r="H700" i="1" s="1"/>
  <c r="G701" i="1"/>
  <c r="H701" i="1"/>
  <c r="G702" i="1"/>
  <c r="H702" i="1" s="1"/>
  <c r="G703" i="1"/>
  <c r="H703" i="1" s="1"/>
  <c r="G704" i="1"/>
  <c r="H704" i="1" s="1"/>
  <c r="G705" i="1"/>
  <c r="H705" i="1"/>
  <c r="G706" i="1"/>
  <c r="H706" i="1" s="1"/>
  <c r="G707" i="1"/>
  <c r="H707" i="1" s="1"/>
  <c r="G708" i="1"/>
  <c r="H708" i="1" s="1"/>
  <c r="G709" i="1"/>
  <c r="H709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I698" i="1"/>
  <c r="I699" i="1"/>
  <c r="I700" i="1"/>
  <c r="I701" i="1"/>
  <c r="I702" i="1"/>
  <c r="I703" i="1"/>
  <c r="I704" i="1"/>
  <c r="I705" i="1"/>
  <c r="I706" i="1"/>
  <c r="I707" i="1"/>
  <c r="I708" i="1"/>
  <c r="I697" i="1"/>
  <c r="M697" i="1"/>
  <c r="G697" i="1"/>
  <c r="H697" i="1" s="1"/>
  <c r="G685" i="1"/>
  <c r="H685" i="1" s="1"/>
  <c r="G686" i="1"/>
  <c r="H686" i="1" s="1"/>
  <c r="G687" i="1"/>
  <c r="H687" i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/>
  <c r="G696" i="1"/>
  <c r="H696" i="1" s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I685" i="1"/>
  <c r="I686" i="1"/>
  <c r="I687" i="1"/>
  <c r="I688" i="1"/>
  <c r="I689" i="1"/>
  <c r="I690" i="1"/>
  <c r="I691" i="1"/>
  <c r="I692" i="1"/>
  <c r="I693" i="1"/>
  <c r="I694" i="1"/>
  <c r="I695" i="1"/>
  <c r="I684" i="1"/>
  <c r="G684" i="1"/>
  <c r="H684" i="1" s="1"/>
  <c r="G667" i="1"/>
  <c r="H667" i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66" i="1"/>
  <c r="H666" i="1" s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66" i="1"/>
  <c r="M666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52" i="1"/>
  <c r="M652" i="1"/>
  <c r="G652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29" i="1"/>
  <c r="G629" i="1"/>
  <c r="H629" i="1" s="1"/>
  <c r="M624" i="1"/>
  <c r="M625" i="1"/>
  <c r="M626" i="1"/>
  <c r="M627" i="1"/>
  <c r="G628" i="1"/>
  <c r="H628" i="1" s="1"/>
  <c r="G624" i="1"/>
  <c r="H624" i="1" s="1"/>
  <c r="G625" i="1"/>
  <c r="H625" i="1" s="1"/>
  <c r="G626" i="1"/>
  <c r="H626" i="1" s="1"/>
  <c r="G627" i="1"/>
  <c r="H627" i="1" s="1"/>
  <c r="I624" i="1"/>
  <c r="I625" i="1"/>
  <c r="I626" i="1"/>
  <c r="I627" i="1"/>
  <c r="M623" i="1"/>
  <c r="G623" i="1"/>
  <c r="H623" i="1"/>
  <c r="M619" i="1"/>
  <c r="M620" i="1"/>
  <c r="M621" i="1"/>
  <c r="M622" i="1"/>
  <c r="G619" i="1"/>
  <c r="G620" i="1"/>
  <c r="G621" i="1"/>
  <c r="G622" i="1"/>
  <c r="I621" i="1"/>
  <c r="I620" i="1"/>
  <c r="I618" i="1"/>
  <c r="M618" i="1"/>
  <c r="G618" i="1"/>
  <c r="I617" i="1"/>
  <c r="R617" i="1"/>
  <c r="M617" i="1"/>
  <c r="G617" i="1"/>
  <c r="H617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I610" i="1"/>
  <c r="I612" i="1"/>
  <c r="I613" i="1"/>
  <c r="I614" i="1"/>
  <c r="I615" i="1"/>
  <c r="I616" i="1"/>
  <c r="I609" i="1"/>
  <c r="M610" i="1"/>
  <c r="M611" i="1"/>
  <c r="M612" i="1"/>
  <c r="M613" i="1"/>
  <c r="M614" i="1"/>
  <c r="M615" i="1"/>
  <c r="M616" i="1"/>
  <c r="P610" i="1"/>
  <c r="P611" i="1"/>
  <c r="P612" i="1"/>
  <c r="P613" i="1"/>
  <c r="P614" i="1"/>
  <c r="P615" i="1"/>
  <c r="P616" i="1"/>
  <c r="M609" i="1"/>
  <c r="P609" i="1"/>
  <c r="G609" i="1"/>
  <c r="H609" i="1" s="1"/>
  <c r="M602" i="1"/>
  <c r="M603" i="1"/>
  <c r="M604" i="1"/>
  <c r="M605" i="1"/>
  <c r="M606" i="1"/>
  <c r="M607" i="1"/>
  <c r="M608" i="1"/>
  <c r="P602" i="1"/>
  <c r="P603" i="1"/>
  <c r="P604" i="1"/>
  <c r="P605" i="1"/>
  <c r="P606" i="1"/>
  <c r="P607" i="1"/>
  <c r="P608" i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I604" i="1"/>
  <c r="I605" i="1"/>
  <c r="I606" i="1"/>
  <c r="I607" i="1"/>
  <c r="I603" i="1"/>
  <c r="I601" i="1"/>
  <c r="M601" i="1"/>
  <c r="P601" i="1"/>
  <c r="G601" i="1"/>
  <c r="H601" i="1" s="1"/>
  <c r="G596" i="1"/>
  <c r="H596" i="1" s="1"/>
  <c r="G597" i="1"/>
  <c r="H597" i="1" s="1"/>
  <c r="G598" i="1"/>
  <c r="H598" i="1" s="1"/>
  <c r="G599" i="1"/>
  <c r="H599" i="1" s="1"/>
  <c r="G600" i="1"/>
  <c r="H600" i="1" s="1"/>
  <c r="I596" i="1"/>
  <c r="I597" i="1"/>
  <c r="I598" i="1"/>
  <c r="I599" i="1"/>
  <c r="I600" i="1"/>
  <c r="I595" i="1"/>
  <c r="M596" i="1"/>
  <c r="M597" i="1"/>
  <c r="M598" i="1"/>
  <c r="M600" i="1"/>
  <c r="P596" i="1"/>
  <c r="P597" i="1"/>
  <c r="P598" i="1"/>
  <c r="P599" i="1"/>
  <c r="P600" i="1"/>
  <c r="M595" i="1"/>
  <c r="P595" i="1"/>
  <c r="G595" i="1"/>
  <c r="H595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84" i="1"/>
  <c r="H584" i="1"/>
  <c r="M585" i="1"/>
  <c r="M586" i="1"/>
  <c r="M587" i="1"/>
  <c r="M588" i="1"/>
  <c r="M589" i="1"/>
  <c r="M590" i="1"/>
  <c r="M591" i="1"/>
  <c r="M592" i="1"/>
  <c r="M593" i="1"/>
  <c r="M594" i="1"/>
  <c r="P585" i="1"/>
  <c r="P586" i="1"/>
  <c r="P587" i="1"/>
  <c r="P588" i="1"/>
  <c r="P589" i="1"/>
  <c r="P590" i="1"/>
  <c r="P591" i="1"/>
  <c r="P592" i="1"/>
  <c r="P593" i="1"/>
  <c r="P594" i="1"/>
  <c r="I585" i="1"/>
  <c r="I586" i="1"/>
  <c r="I587" i="1"/>
  <c r="I588" i="1"/>
  <c r="I589" i="1"/>
  <c r="I590" i="1"/>
  <c r="I591" i="1"/>
  <c r="I592" i="1"/>
  <c r="I593" i="1"/>
  <c r="I584" i="1"/>
  <c r="M584" i="1"/>
  <c r="P584" i="1"/>
  <c r="G579" i="1"/>
  <c r="G580" i="1"/>
  <c r="G581" i="1"/>
  <c r="G582" i="1"/>
  <c r="G583" i="1"/>
  <c r="M579" i="1"/>
  <c r="M580" i="1"/>
  <c r="M581" i="1"/>
  <c r="M582" i="1"/>
  <c r="M583" i="1"/>
  <c r="I579" i="1"/>
  <c r="I580" i="1"/>
  <c r="I581" i="1"/>
  <c r="I578" i="1"/>
  <c r="M578" i="1"/>
  <c r="G578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P568" i="1"/>
  <c r="P569" i="1"/>
  <c r="P570" i="1"/>
  <c r="P571" i="1"/>
  <c r="P572" i="1"/>
  <c r="P573" i="1"/>
  <c r="P574" i="1"/>
  <c r="P575" i="1"/>
  <c r="P576" i="1"/>
  <c r="P57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67" i="1"/>
  <c r="H567" i="1"/>
  <c r="I568" i="1"/>
  <c r="I569" i="1"/>
  <c r="I570" i="1"/>
  <c r="I572" i="1"/>
  <c r="I573" i="1"/>
  <c r="I575" i="1"/>
  <c r="I576" i="1"/>
  <c r="I567" i="1"/>
  <c r="P567" i="1"/>
  <c r="G560" i="1"/>
  <c r="G561" i="1"/>
  <c r="G562" i="1"/>
  <c r="G563" i="1"/>
  <c r="G564" i="1"/>
  <c r="G565" i="1"/>
  <c r="G566" i="1"/>
  <c r="P560" i="1"/>
  <c r="P561" i="1"/>
  <c r="P562" i="1"/>
  <c r="P563" i="1"/>
  <c r="P564" i="1"/>
  <c r="P565" i="1"/>
  <c r="P566" i="1"/>
  <c r="I560" i="1"/>
  <c r="I561" i="1"/>
  <c r="I562" i="1"/>
  <c r="I564" i="1"/>
  <c r="I565" i="1"/>
  <c r="I559" i="1"/>
  <c r="M559" i="1"/>
  <c r="P559" i="1"/>
  <c r="G559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M548" i="1"/>
  <c r="M549" i="1"/>
  <c r="M550" i="1"/>
  <c r="M551" i="1"/>
  <c r="M552" i="1"/>
  <c r="M553" i="1"/>
  <c r="M554" i="1"/>
  <c r="M555" i="1"/>
  <c r="M556" i="1"/>
  <c r="M557" i="1"/>
  <c r="M558" i="1"/>
  <c r="P558" i="1"/>
  <c r="I551" i="1"/>
  <c r="P548" i="1"/>
  <c r="P549" i="1"/>
  <c r="P550" i="1"/>
  <c r="P551" i="1"/>
  <c r="P552" i="1"/>
  <c r="P553" i="1"/>
  <c r="P554" i="1"/>
  <c r="P555" i="1"/>
  <c r="P556" i="1"/>
  <c r="P557" i="1"/>
  <c r="I548" i="1"/>
  <c r="I549" i="1"/>
  <c r="I550" i="1"/>
  <c r="I552" i="1"/>
  <c r="I553" i="1"/>
  <c r="I554" i="1"/>
  <c r="I556" i="1"/>
  <c r="I557" i="1"/>
  <c r="I547" i="1"/>
  <c r="M547" i="1"/>
  <c r="P547" i="1"/>
  <c r="G547" i="1"/>
  <c r="H547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I536" i="1"/>
  <c r="I537" i="1"/>
  <c r="I538" i="1"/>
  <c r="I539" i="1"/>
  <c r="I541" i="1"/>
  <c r="I542" i="1"/>
  <c r="I543" i="1"/>
  <c r="I544" i="1"/>
  <c r="I545" i="1"/>
  <c r="I535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P536" i="1"/>
  <c r="P537" i="1"/>
  <c r="P538" i="1"/>
  <c r="P539" i="1"/>
  <c r="P540" i="1"/>
  <c r="P541" i="1"/>
  <c r="P542" i="1"/>
  <c r="P543" i="1"/>
  <c r="P544" i="1"/>
  <c r="P545" i="1"/>
  <c r="P546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P535" i="1"/>
  <c r="G535" i="1"/>
  <c r="H535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I525" i="1"/>
  <c r="I522" i="1"/>
  <c r="I523" i="1"/>
  <c r="I524" i="1"/>
  <c r="I527" i="1"/>
  <c r="I528" i="1"/>
  <c r="I530" i="1"/>
  <c r="I531" i="1"/>
  <c r="I532" i="1"/>
  <c r="I533" i="1"/>
  <c r="I521" i="1"/>
  <c r="M521" i="1"/>
  <c r="G521" i="1"/>
  <c r="H521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03" i="1"/>
  <c r="M503" i="1"/>
  <c r="G503" i="1"/>
  <c r="H503" i="1" s="1"/>
  <c r="G491" i="1"/>
  <c r="H491" i="1" s="1"/>
  <c r="G492" i="1"/>
  <c r="H492" i="1" s="1"/>
  <c r="G493" i="1"/>
  <c r="H493" i="1"/>
  <c r="G494" i="1"/>
  <c r="H494" i="1" s="1"/>
  <c r="G495" i="1"/>
  <c r="H495" i="1" s="1"/>
  <c r="G496" i="1"/>
  <c r="H496" i="1" s="1"/>
  <c r="G497" i="1"/>
  <c r="H497" i="1"/>
  <c r="G498" i="1"/>
  <c r="H498" i="1" s="1"/>
  <c r="G499" i="1"/>
  <c r="H499" i="1" s="1"/>
  <c r="G500" i="1"/>
  <c r="H500" i="1" s="1"/>
  <c r="G501" i="1"/>
  <c r="H501" i="1"/>
  <c r="G502" i="1"/>
  <c r="H502" i="1" s="1"/>
  <c r="M491" i="1"/>
  <c r="M492" i="1"/>
  <c r="M493" i="1"/>
  <c r="M494" i="1"/>
  <c r="M495" i="1"/>
  <c r="M496" i="1"/>
  <c r="M497" i="1"/>
  <c r="M498" i="1"/>
  <c r="M499" i="1"/>
  <c r="M500" i="1"/>
  <c r="M501" i="1"/>
  <c r="M502" i="1"/>
  <c r="I491" i="1"/>
  <c r="I492" i="1"/>
  <c r="I493" i="1"/>
  <c r="I494" i="1"/>
  <c r="I495" i="1"/>
  <c r="I496" i="1"/>
  <c r="I497" i="1"/>
  <c r="I498" i="1"/>
  <c r="I499" i="1"/>
  <c r="I501" i="1"/>
  <c r="I490" i="1"/>
  <c r="M490" i="1"/>
  <c r="G490" i="1"/>
  <c r="H490" i="1" s="1"/>
  <c r="G482" i="1"/>
  <c r="G483" i="1"/>
  <c r="G484" i="1"/>
  <c r="G485" i="1"/>
  <c r="G486" i="1"/>
  <c r="G487" i="1"/>
  <c r="G488" i="1"/>
  <c r="G489" i="1"/>
  <c r="I483" i="1"/>
  <c r="I484" i="1"/>
  <c r="I485" i="1"/>
  <c r="I486" i="1"/>
  <c r="I487" i="1"/>
  <c r="I488" i="1"/>
  <c r="I482" i="1"/>
  <c r="I481" i="1"/>
  <c r="M482" i="1"/>
  <c r="M483" i="1"/>
  <c r="M484" i="1"/>
  <c r="M485" i="1"/>
  <c r="M486" i="1"/>
  <c r="M487" i="1"/>
  <c r="M488" i="1"/>
  <c r="M489" i="1"/>
  <c r="P482" i="1"/>
  <c r="P483" i="1"/>
  <c r="P484" i="1"/>
  <c r="P485" i="1"/>
  <c r="P486" i="1"/>
  <c r="P487" i="1"/>
  <c r="P488" i="1"/>
  <c r="P489" i="1"/>
  <c r="M481" i="1"/>
  <c r="P481" i="1"/>
  <c r="G481" i="1"/>
  <c r="G471" i="1"/>
  <c r="G472" i="1"/>
  <c r="G473" i="1"/>
  <c r="G474" i="1"/>
  <c r="G475" i="1"/>
  <c r="G476" i="1"/>
  <c r="G477" i="1"/>
  <c r="G478" i="1"/>
  <c r="G479" i="1"/>
  <c r="G480" i="1"/>
  <c r="M471" i="1"/>
  <c r="M472" i="1"/>
  <c r="M473" i="1"/>
  <c r="M474" i="1"/>
  <c r="M475" i="1"/>
  <c r="M476" i="1"/>
  <c r="M477" i="1"/>
  <c r="M478" i="1"/>
  <c r="M479" i="1"/>
  <c r="M480" i="1"/>
  <c r="P471" i="1"/>
  <c r="P472" i="1"/>
  <c r="P473" i="1"/>
  <c r="P474" i="1"/>
  <c r="P475" i="1"/>
  <c r="P476" i="1"/>
  <c r="P477" i="1"/>
  <c r="P478" i="1"/>
  <c r="P479" i="1"/>
  <c r="P480" i="1"/>
  <c r="I471" i="1"/>
  <c r="I472" i="1"/>
  <c r="I473" i="1"/>
  <c r="I474" i="1"/>
  <c r="I475" i="1"/>
  <c r="I476" i="1"/>
  <c r="I477" i="1"/>
  <c r="I478" i="1"/>
  <c r="I480" i="1"/>
  <c r="I470" i="1"/>
  <c r="M470" i="1"/>
  <c r="P470" i="1"/>
  <c r="G470" i="1"/>
  <c r="M467" i="1"/>
  <c r="M468" i="1"/>
  <c r="M469" i="1"/>
  <c r="G467" i="1"/>
  <c r="H467" i="1" s="1"/>
  <c r="G468" i="1"/>
  <c r="H468" i="1" s="1"/>
  <c r="G469" i="1"/>
  <c r="H469" i="1" s="1"/>
  <c r="I468" i="1"/>
  <c r="I467" i="1"/>
  <c r="I466" i="1"/>
  <c r="M466" i="1"/>
  <c r="G466" i="1"/>
  <c r="H466" i="1" s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I465" i="1"/>
  <c r="I464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M442" i="1"/>
  <c r="P442" i="1"/>
  <c r="G442" i="1"/>
  <c r="H442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G429" i="1"/>
  <c r="H429" i="1"/>
  <c r="G430" i="1"/>
  <c r="H430" i="1" s="1"/>
  <c r="G431" i="1"/>
  <c r="H431" i="1" s="1"/>
  <c r="G432" i="1"/>
  <c r="H432" i="1" s="1"/>
  <c r="G433" i="1"/>
  <c r="H433" i="1"/>
  <c r="G434" i="1"/>
  <c r="H434" i="1" s="1"/>
  <c r="G435" i="1"/>
  <c r="H435" i="1" s="1"/>
  <c r="G436" i="1"/>
  <c r="H436" i="1" s="1"/>
  <c r="G437" i="1"/>
  <c r="H437" i="1"/>
  <c r="G438" i="1"/>
  <c r="H438" i="1" s="1"/>
  <c r="G439" i="1"/>
  <c r="H439" i="1" s="1"/>
  <c r="G440" i="1"/>
  <c r="H440" i="1" s="1"/>
  <c r="G441" i="1"/>
  <c r="H441" i="1"/>
  <c r="I436" i="1"/>
  <c r="I437" i="1"/>
  <c r="I438" i="1"/>
  <c r="I439" i="1"/>
  <c r="I441" i="1"/>
  <c r="I435" i="1"/>
  <c r="I434" i="1"/>
  <c r="I433" i="1"/>
  <c r="I432" i="1"/>
  <c r="I431" i="1"/>
  <c r="I430" i="1"/>
  <c r="I429" i="1"/>
  <c r="I428" i="1"/>
  <c r="M428" i="1"/>
  <c r="P428" i="1"/>
  <c r="G428" i="1"/>
  <c r="H428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11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G413" i="1"/>
  <c r="H413" i="1" s="1"/>
  <c r="P412" i="1"/>
  <c r="G412" i="1"/>
  <c r="H412" i="1" s="1"/>
  <c r="I412" i="1"/>
  <c r="I411" i="1"/>
  <c r="P411" i="1"/>
  <c r="G411" i="1"/>
  <c r="H411" i="1" s="1"/>
  <c r="G404" i="1"/>
  <c r="H404" i="1"/>
  <c r="G405" i="1"/>
  <c r="H405" i="1" s="1"/>
  <c r="G406" i="1"/>
  <c r="H406" i="1" s="1"/>
  <c r="G407" i="1"/>
  <c r="H407" i="1" s="1"/>
  <c r="G408" i="1"/>
  <c r="H408" i="1"/>
  <c r="G409" i="1"/>
  <c r="H409" i="1" s="1"/>
  <c r="G410" i="1"/>
  <c r="H410" i="1" s="1"/>
  <c r="M404" i="1"/>
  <c r="M405" i="1"/>
  <c r="M406" i="1"/>
  <c r="M407" i="1"/>
  <c r="M408" i="1"/>
  <c r="M409" i="1"/>
  <c r="M410" i="1"/>
  <c r="P404" i="1"/>
  <c r="P405" i="1"/>
  <c r="P406" i="1"/>
  <c r="P407" i="1"/>
  <c r="P408" i="1"/>
  <c r="P409" i="1"/>
  <c r="P410" i="1"/>
  <c r="I410" i="1"/>
  <c r="I408" i="1"/>
  <c r="I407" i="1"/>
  <c r="I406" i="1"/>
  <c r="I405" i="1"/>
  <c r="I404" i="1"/>
  <c r="I403" i="1"/>
  <c r="M403" i="1"/>
  <c r="P403" i="1"/>
  <c r="G403" i="1"/>
  <c r="H403" i="1" s="1"/>
  <c r="G396" i="1"/>
  <c r="H396" i="1" s="1"/>
  <c r="G397" i="1"/>
  <c r="H397" i="1" s="1"/>
  <c r="G398" i="1"/>
  <c r="H398" i="1"/>
  <c r="G399" i="1"/>
  <c r="H399" i="1" s="1"/>
  <c r="G400" i="1"/>
  <c r="H400" i="1" s="1"/>
  <c r="G401" i="1"/>
  <c r="H401" i="1" s="1"/>
  <c r="G402" i="1"/>
  <c r="H402" i="1"/>
  <c r="M396" i="1"/>
  <c r="M397" i="1"/>
  <c r="M398" i="1"/>
  <c r="M399" i="1"/>
  <c r="M400" i="1"/>
  <c r="M401" i="1"/>
  <c r="M402" i="1"/>
  <c r="P396" i="1"/>
  <c r="P397" i="1"/>
  <c r="P398" i="1"/>
  <c r="P399" i="1"/>
  <c r="P400" i="1"/>
  <c r="P401" i="1"/>
  <c r="P402" i="1"/>
  <c r="I402" i="1"/>
  <c r="I400" i="1"/>
  <c r="I399" i="1"/>
  <c r="I398" i="1"/>
  <c r="I397" i="1"/>
  <c r="I396" i="1"/>
  <c r="I395" i="1"/>
  <c r="M395" i="1"/>
  <c r="P395" i="1"/>
  <c r="G395" i="1"/>
  <c r="H395" i="1" s="1"/>
  <c r="G383" i="1"/>
  <c r="H383" i="1" s="1"/>
  <c r="G384" i="1"/>
  <c r="H384" i="1"/>
  <c r="G385" i="1"/>
  <c r="H385" i="1" s="1"/>
  <c r="G386" i="1"/>
  <c r="H386" i="1" s="1"/>
  <c r="G387" i="1"/>
  <c r="H387" i="1" s="1"/>
  <c r="G388" i="1"/>
  <c r="H388" i="1"/>
  <c r="G389" i="1"/>
  <c r="H389" i="1" s="1"/>
  <c r="G390" i="1"/>
  <c r="H390" i="1" s="1"/>
  <c r="G391" i="1"/>
  <c r="H391" i="1" s="1"/>
  <c r="G392" i="1"/>
  <c r="H392" i="1"/>
  <c r="G393" i="1"/>
  <c r="H393" i="1" s="1"/>
  <c r="G394" i="1"/>
  <c r="H394" i="1" s="1"/>
  <c r="I383" i="1"/>
  <c r="I384" i="1"/>
  <c r="I385" i="1"/>
  <c r="I386" i="1"/>
  <c r="I387" i="1"/>
  <c r="I388" i="1"/>
  <c r="I389" i="1"/>
  <c r="I390" i="1"/>
  <c r="I391" i="1"/>
  <c r="I392" i="1"/>
  <c r="I394" i="1"/>
  <c r="I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82" i="1"/>
  <c r="G382" i="1"/>
  <c r="H382" i="1"/>
  <c r="G372" i="1"/>
  <c r="H372" i="1" s="1"/>
  <c r="G373" i="1"/>
  <c r="H373" i="1" s="1"/>
  <c r="G374" i="1"/>
  <c r="H374" i="1" s="1"/>
  <c r="G375" i="1"/>
  <c r="H375" i="1"/>
  <c r="G376" i="1"/>
  <c r="H376" i="1" s="1"/>
  <c r="G377" i="1"/>
  <c r="H377" i="1" s="1"/>
  <c r="G378" i="1"/>
  <c r="H378" i="1" s="1"/>
  <c r="G379" i="1"/>
  <c r="H379" i="1"/>
  <c r="G380" i="1"/>
  <c r="H380" i="1" s="1"/>
  <c r="G381" i="1"/>
  <c r="H381" i="1" s="1"/>
  <c r="M372" i="1"/>
  <c r="M373" i="1"/>
  <c r="M374" i="1"/>
  <c r="M375" i="1"/>
  <c r="M376" i="1"/>
  <c r="M377" i="1"/>
  <c r="M378" i="1"/>
  <c r="M379" i="1"/>
  <c r="M380" i="1"/>
  <c r="M381" i="1"/>
  <c r="I372" i="1"/>
  <c r="I373" i="1"/>
  <c r="I374" i="1"/>
  <c r="I375" i="1"/>
  <c r="I376" i="1"/>
  <c r="I377" i="1"/>
  <c r="I378" i="1"/>
  <c r="I379" i="1"/>
  <c r="I380" i="1"/>
  <c r="I371" i="1"/>
  <c r="M371" i="1"/>
  <c r="G371" i="1"/>
  <c r="H371" i="1" s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I363" i="1"/>
  <c r="I364" i="1"/>
  <c r="I365" i="1"/>
  <c r="I366" i="1"/>
  <c r="I367" i="1"/>
  <c r="I368" i="1"/>
  <c r="I361" i="1"/>
  <c r="I360" i="1"/>
  <c r="I359" i="1"/>
  <c r="I358" i="1"/>
  <c r="I357" i="1"/>
  <c r="M357" i="1"/>
  <c r="G357" i="1"/>
  <c r="G342" i="1"/>
  <c r="H342" i="1"/>
  <c r="G343" i="1"/>
  <c r="H343" i="1" s="1"/>
  <c r="G344" i="1"/>
  <c r="H344" i="1" s="1"/>
  <c r="G345" i="1"/>
  <c r="H345" i="1" s="1"/>
  <c r="G346" i="1"/>
  <c r="H346" i="1"/>
  <c r="G347" i="1"/>
  <c r="H347" i="1" s="1"/>
  <c r="G348" i="1"/>
  <c r="H348" i="1" s="1"/>
  <c r="G349" i="1"/>
  <c r="H349" i="1" s="1"/>
  <c r="G350" i="1"/>
  <c r="H350" i="1"/>
  <c r="G351" i="1"/>
  <c r="H351" i="1" s="1"/>
  <c r="G352" i="1"/>
  <c r="H352" i="1" s="1"/>
  <c r="G353" i="1"/>
  <c r="H353" i="1" s="1"/>
  <c r="G354" i="1"/>
  <c r="H354" i="1"/>
  <c r="G355" i="1"/>
  <c r="H355" i="1" s="1"/>
  <c r="G356" i="1"/>
  <c r="H356" i="1" s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I342" i="1"/>
  <c r="I343" i="1"/>
  <c r="I344" i="1"/>
  <c r="I345" i="1"/>
  <c r="I347" i="1"/>
  <c r="I348" i="1"/>
  <c r="I349" i="1"/>
  <c r="I350" i="1"/>
  <c r="I351" i="1"/>
  <c r="I352" i="1"/>
  <c r="I353" i="1"/>
  <c r="I354" i="1"/>
  <c r="I356" i="1"/>
  <c r="I341" i="1"/>
  <c r="M341" i="1"/>
  <c r="G341" i="1"/>
  <c r="H341" i="1" s="1"/>
  <c r="M339" i="1"/>
  <c r="M340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G331" i="1"/>
  <c r="H331" i="1" s="1"/>
  <c r="G332" i="1"/>
  <c r="H332" i="1" s="1"/>
  <c r="G333" i="1"/>
  <c r="H333" i="1"/>
  <c r="G334" i="1"/>
  <c r="H334" i="1" s="1"/>
  <c r="G335" i="1"/>
  <c r="H335" i="1" s="1"/>
  <c r="G336" i="1"/>
  <c r="H336" i="1" s="1"/>
  <c r="G337" i="1"/>
  <c r="H337" i="1"/>
  <c r="G338" i="1"/>
  <c r="H338" i="1" s="1"/>
  <c r="G339" i="1"/>
  <c r="H339" i="1" s="1"/>
  <c r="G340" i="1"/>
  <c r="H340" i="1" s="1"/>
  <c r="I330" i="1"/>
  <c r="I332" i="1"/>
  <c r="I333" i="1"/>
  <c r="I334" i="1"/>
  <c r="I335" i="1"/>
  <c r="I336" i="1"/>
  <c r="I337" i="1"/>
  <c r="I338" i="1"/>
  <c r="I339" i="1"/>
  <c r="G330" i="1"/>
  <c r="H330" i="1" s="1"/>
  <c r="G327" i="1"/>
  <c r="H327" i="1" s="1"/>
  <c r="G328" i="1"/>
  <c r="H328" i="1"/>
  <c r="G329" i="1"/>
  <c r="H329" i="1" s="1"/>
  <c r="I327" i="1"/>
  <c r="I328" i="1"/>
  <c r="I329" i="1"/>
  <c r="M326" i="1"/>
  <c r="G326" i="1"/>
  <c r="H326" i="1" s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G310" i="1"/>
  <c r="H310" i="1" s="1"/>
  <c r="G311" i="1"/>
  <c r="H311" i="1"/>
  <c r="G312" i="1"/>
  <c r="H312" i="1" s="1"/>
  <c r="G313" i="1"/>
  <c r="H313" i="1" s="1"/>
  <c r="G314" i="1"/>
  <c r="H314" i="1" s="1"/>
  <c r="G315" i="1"/>
  <c r="H315" i="1"/>
  <c r="G316" i="1"/>
  <c r="H316" i="1" s="1"/>
  <c r="G317" i="1"/>
  <c r="H317" i="1" s="1"/>
  <c r="G318" i="1"/>
  <c r="H318" i="1" s="1"/>
  <c r="G319" i="1"/>
  <c r="H319" i="1"/>
  <c r="G320" i="1"/>
  <c r="H320" i="1" s="1"/>
  <c r="G321" i="1"/>
  <c r="H321" i="1" s="1"/>
  <c r="G322" i="1"/>
  <c r="H322" i="1" s="1"/>
  <c r="G323" i="1"/>
  <c r="H323" i="1"/>
  <c r="G324" i="1"/>
  <c r="H324" i="1" s="1"/>
  <c r="G325" i="1"/>
  <c r="H325" i="1" s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09" i="1"/>
  <c r="M309" i="1"/>
  <c r="P309" i="1"/>
  <c r="G309" i="1"/>
  <c r="H309" i="1"/>
  <c r="G305" i="1"/>
  <c r="H305" i="1" s="1"/>
  <c r="G306" i="1"/>
  <c r="H306" i="1" s="1"/>
  <c r="G307" i="1"/>
  <c r="H307" i="1" s="1"/>
  <c r="G308" i="1"/>
  <c r="H308" i="1"/>
  <c r="G304" i="1"/>
  <c r="H304" i="1" s="1"/>
  <c r="I308" i="1"/>
  <c r="I307" i="1"/>
  <c r="I306" i="1"/>
  <c r="I305" i="1"/>
  <c r="I304" i="1"/>
  <c r="M305" i="1"/>
  <c r="M306" i="1"/>
  <c r="M307" i="1"/>
  <c r="M308" i="1"/>
  <c r="M304" i="1"/>
  <c r="G302" i="1"/>
  <c r="G303" i="1"/>
  <c r="I303" i="1"/>
  <c r="I302" i="1"/>
  <c r="I301" i="1"/>
  <c r="M301" i="1"/>
  <c r="G301" i="1"/>
  <c r="M300" i="1"/>
  <c r="G300" i="1"/>
  <c r="H300" i="1" s="1"/>
  <c r="G294" i="1"/>
  <c r="G295" i="1"/>
  <c r="G296" i="1"/>
  <c r="G297" i="1"/>
  <c r="G298" i="1"/>
  <c r="G299" i="1"/>
  <c r="I295" i="1"/>
  <c r="I296" i="1"/>
  <c r="I297" i="1"/>
  <c r="I298" i="1"/>
  <c r="I299" i="1"/>
  <c r="I300" i="1"/>
  <c r="I294" i="1"/>
  <c r="G291" i="1"/>
  <c r="G292" i="1"/>
  <c r="G293" i="1"/>
  <c r="M291" i="1"/>
  <c r="M292" i="1"/>
  <c r="M293" i="1"/>
  <c r="I292" i="1"/>
  <c r="I291" i="1"/>
  <c r="I290" i="1"/>
  <c r="M290" i="1"/>
  <c r="G290" i="1"/>
  <c r="M283" i="1"/>
  <c r="M284" i="1"/>
  <c r="M285" i="1"/>
  <c r="M286" i="1"/>
  <c r="M287" i="1"/>
  <c r="M288" i="1"/>
  <c r="M289" i="1"/>
  <c r="G283" i="1"/>
  <c r="H283" i="1" s="1"/>
  <c r="G284" i="1"/>
  <c r="H284" i="1"/>
  <c r="G285" i="1"/>
  <c r="H285" i="1" s="1"/>
  <c r="G286" i="1"/>
  <c r="H286" i="1" s="1"/>
  <c r="G287" i="1"/>
  <c r="H287" i="1" s="1"/>
  <c r="G288" i="1"/>
  <c r="H288" i="1"/>
  <c r="G289" i="1"/>
  <c r="H289" i="1" s="1"/>
  <c r="I289" i="1"/>
  <c r="I288" i="1"/>
  <c r="I287" i="1"/>
  <c r="I286" i="1"/>
  <c r="I285" i="1"/>
  <c r="I284" i="1"/>
  <c r="I282" i="1"/>
  <c r="M282" i="1"/>
  <c r="G281" i="1"/>
  <c r="H281" i="1" s="1"/>
  <c r="I281" i="1"/>
  <c r="G282" i="1"/>
  <c r="H282" i="1"/>
  <c r="G263" i="1"/>
  <c r="H263" i="1" s="1"/>
  <c r="G264" i="1"/>
  <c r="H264" i="1" s="1"/>
  <c r="G265" i="1"/>
  <c r="H265" i="1" s="1"/>
  <c r="G266" i="1"/>
  <c r="H266" i="1"/>
  <c r="G267" i="1"/>
  <c r="H267" i="1" s="1"/>
  <c r="G268" i="1"/>
  <c r="H268" i="1" s="1"/>
  <c r="G269" i="1"/>
  <c r="H269" i="1" s="1"/>
  <c r="G270" i="1"/>
  <c r="H270" i="1"/>
  <c r="G271" i="1"/>
  <c r="H271" i="1" s="1"/>
  <c r="G272" i="1"/>
  <c r="H272" i="1" s="1"/>
  <c r="G273" i="1"/>
  <c r="H273" i="1" s="1"/>
  <c r="G274" i="1"/>
  <c r="H274" i="1"/>
  <c r="G275" i="1"/>
  <c r="H275" i="1" s="1"/>
  <c r="G276" i="1"/>
  <c r="H276" i="1" s="1"/>
  <c r="G277" i="1"/>
  <c r="H277" i="1" s="1"/>
  <c r="G278" i="1"/>
  <c r="H278" i="1"/>
  <c r="G279" i="1"/>
  <c r="H279" i="1" s="1"/>
  <c r="G280" i="1"/>
  <c r="H280" i="1" s="1"/>
  <c r="M274" i="1"/>
  <c r="M275" i="1"/>
  <c r="M276" i="1"/>
  <c r="M277" i="1"/>
  <c r="M278" i="1"/>
  <c r="M279" i="1"/>
  <c r="M280" i="1"/>
  <c r="M281" i="1"/>
  <c r="I280" i="1"/>
  <c r="I279" i="1"/>
  <c r="I278" i="1"/>
  <c r="I277" i="1"/>
  <c r="I276" i="1"/>
  <c r="I275" i="1"/>
  <c r="I274" i="1"/>
  <c r="I273" i="1"/>
  <c r="M273" i="1"/>
  <c r="M263" i="1"/>
  <c r="M264" i="1"/>
  <c r="M265" i="1"/>
  <c r="M266" i="1"/>
  <c r="M267" i="1"/>
  <c r="M268" i="1"/>
  <c r="M269" i="1"/>
  <c r="M270" i="1"/>
  <c r="M271" i="1"/>
  <c r="M272" i="1"/>
  <c r="I272" i="1"/>
  <c r="I271" i="1"/>
  <c r="I270" i="1"/>
  <c r="I269" i="1"/>
  <c r="I268" i="1"/>
  <c r="I267" i="1"/>
  <c r="I266" i="1"/>
  <c r="I265" i="1"/>
  <c r="I264" i="1"/>
  <c r="I263" i="1"/>
  <c r="I262" i="1"/>
  <c r="M262" i="1"/>
  <c r="G262" i="1"/>
  <c r="H262" i="1"/>
  <c r="M252" i="1"/>
  <c r="M253" i="1"/>
  <c r="M254" i="1"/>
  <c r="M255" i="1"/>
  <c r="M256" i="1"/>
  <c r="M257" i="1"/>
  <c r="M258" i="1"/>
  <c r="M259" i="1"/>
  <c r="M260" i="1"/>
  <c r="M261" i="1"/>
  <c r="P252" i="1"/>
  <c r="P253" i="1"/>
  <c r="P254" i="1"/>
  <c r="P255" i="1"/>
  <c r="P256" i="1"/>
  <c r="P257" i="1"/>
  <c r="P258" i="1"/>
  <c r="P259" i="1"/>
  <c r="P260" i="1"/>
  <c r="P261" i="1"/>
  <c r="G252" i="1"/>
  <c r="H252" i="1" s="1"/>
  <c r="G253" i="1"/>
  <c r="H253" i="1" s="1"/>
  <c r="G254" i="1"/>
  <c r="H254" i="1" s="1"/>
  <c r="G255" i="1"/>
  <c r="H255" i="1"/>
  <c r="G256" i="1"/>
  <c r="H256" i="1" s="1"/>
  <c r="G257" i="1"/>
  <c r="H257" i="1" s="1"/>
  <c r="G258" i="1"/>
  <c r="H258" i="1" s="1"/>
  <c r="G259" i="1"/>
  <c r="H259" i="1"/>
  <c r="G260" i="1"/>
  <c r="H260" i="1" s="1"/>
  <c r="G261" i="1"/>
  <c r="H261" i="1" s="1"/>
  <c r="I261" i="1"/>
  <c r="I259" i="1"/>
  <c r="I258" i="1"/>
  <c r="I257" i="1"/>
  <c r="I256" i="1"/>
  <c r="I255" i="1"/>
  <c r="I254" i="1"/>
  <c r="I253" i="1"/>
  <c r="I252" i="1"/>
  <c r="I251" i="1"/>
  <c r="M251" i="1"/>
  <c r="P251" i="1"/>
  <c r="G251" i="1"/>
  <c r="H251" i="1" s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I239" i="1"/>
  <c r="I240" i="1"/>
  <c r="I241" i="1"/>
  <c r="I242" i="1"/>
  <c r="I243" i="1"/>
  <c r="I245" i="1"/>
  <c r="I246" i="1"/>
  <c r="I247" i="1"/>
  <c r="I248" i="1"/>
  <c r="I250" i="1"/>
  <c r="I238" i="1"/>
  <c r="I237" i="1"/>
  <c r="M237" i="1"/>
  <c r="P237" i="1"/>
  <c r="G237" i="1"/>
  <c r="G221" i="1"/>
  <c r="H221" i="1" s="1"/>
  <c r="G222" i="1"/>
  <c r="H222" i="1" s="1"/>
  <c r="G223" i="1"/>
  <c r="H223" i="1" s="1"/>
  <c r="G224" i="1"/>
  <c r="H224" i="1"/>
  <c r="G225" i="1"/>
  <c r="H225" i="1" s="1"/>
  <c r="G226" i="1"/>
  <c r="H226" i="1" s="1"/>
  <c r="G227" i="1"/>
  <c r="H227" i="1" s="1"/>
  <c r="G228" i="1"/>
  <c r="H228" i="1"/>
  <c r="G229" i="1"/>
  <c r="H229" i="1" s="1"/>
  <c r="G230" i="1"/>
  <c r="H230" i="1" s="1"/>
  <c r="G231" i="1"/>
  <c r="H231" i="1" s="1"/>
  <c r="G232" i="1"/>
  <c r="H232" i="1"/>
  <c r="G233" i="1"/>
  <c r="H233" i="1" s="1"/>
  <c r="G234" i="1"/>
  <c r="H234" i="1" s="1"/>
  <c r="G235" i="1"/>
  <c r="H235" i="1" s="1"/>
  <c r="G236" i="1"/>
  <c r="H236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22" i="1"/>
  <c r="I221" i="1"/>
  <c r="I220" i="1"/>
  <c r="M220" i="1"/>
  <c r="P220" i="1"/>
  <c r="G220" i="1"/>
  <c r="H220" i="1"/>
  <c r="G209" i="1"/>
  <c r="H209" i="1" s="1"/>
  <c r="G210" i="1"/>
  <c r="H210" i="1" s="1"/>
  <c r="G211" i="1"/>
  <c r="H211" i="1" s="1"/>
  <c r="G212" i="1"/>
  <c r="H212" i="1"/>
  <c r="G213" i="1"/>
  <c r="H213" i="1" s="1"/>
  <c r="G214" i="1"/>
  <c r="H214" i="1" s="1"/>
  <c r="G215" i="1"/>
  <c r="H215" i="1" s="1"/>
  <c r="G216" i="1"/>
  <c r="H216" i="1"/>
  <c r="G217" i="1"/>
  <c r="H217" i="1" s="1"/>
  <c r="G218" i="1"/>
  <c r="H218" i="1" s="1"/>
  <c r="G219" i="1"/>
  <c r="H219" i="1" s="1"/>
  <c r="G208" i="1"/>
  <c r="H208" i="1"/>
  <c r="M209" i="1"/>
  <c r="M210" i="1"/>
  <c r="M211" i="1"/>
  <c r="M212" i="1"/>
  <c r="M213" i="1"/>
  <c r="M214" i="1"/>
  <c r="M215" i="1"/>
  <c r="M216" i="1"/>
  <c r="M217" i="1"/>
  <c r="M218" i="1"/>
  <c r="M219" i="1"/>
  <c r="I214" i="1"/>
  <c r="I215" i="1"/>
  <c r="I216" i="1"/>
  <c r="I217" i="1"/>
  <c r="I218" i="1"/>
  <c r="I219" i="1"/>
  <c r="I213" i="1"/>
  <c r="I212" i="1"/>
  <c r="I211" i="1"/>
  <c r="I210" i="1"/>
  <c r="I209" i="1"/>
  <c r="I208" i="1"/>
  <c r="M208" i="1"/>
  <c r="G206" i="1"/>
  <c r="G207" i="1"/>
  <c r="I207" i="1"/>
  <c r="I206" i="1"/>
  <c r="I205" i="1"/>
  <c r="M206" i="1"/>
  <c r="M207" i="1"/>
  <c r="M205" i="1"/>
  <c r="G205" i="1"/>
  <c r="G202" i="1"/>
  <c r="H202" i="1" s="1"/>
  <c r="G203" i="1"/>
  <c r="H203" i="1" s="1"/>
  <c r="G204" i="1"/>
  <c r="H204" i="1"/>
  <c r="I202" i="1"/>
  <c r="I203" i="1"/>
  <c r="I204" i="1"/>
  <c r="I201" i="1"/>
  <c r="M202" i="1"/>
  <c r="M203" i="1"/>
  <c r="M204" i="1"/>
  <c r="M201" i="1"/>
  <c r="G201" i="1"/>
  <c r="H201" i="1" s="1"/>
  <c r="G190" i="1"/>
  <c r="G191" i="1"/>
  <c r="G192" i="1"/>
  <c r="G193" i="1"/>
  <c r="G194" i="1"/>
  <c r="G195" i="1"/>
  <c r="G196" i="1"/>
  <c r="G197" i="1"/>
  <c r="G198" i="1"/>
  <c r="G199" i="1"/>
  <c r="G200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P190" i="1"/>
  <c r="P191" i="1"/>
  <c r="P192" i="1"/>
  <c r="P193" i="1"/>
  <c r="P194" i="1"/>
  <c r="P195" i="1"/>
  <c r="P196" i="1"/>
  <c r="P197" i="1"/>
  <c r="P198" i="1"/>
  <c r="P199" i="1"/>
  <c r="P200" i="1"/>
  <c r="M179" i="1"/>
  <c r="M180" i="1"/>
  <c r="M181" i="1"/>
  <c r="M182" i="1"/>
  <c r="M183" i="1"/>
  <c r="M184" i="1"/>
  <c r="M185" i="1"/>
  <c r="M186" i="1"/>
  <c r="M187" i="1"/>
  <c r="M188" i="1"/>
  <c r="I190" i="1"/>
  <c r="I191" i="1"/>
  <c r="I192" i="1"/>
  <c r="I193" i="1"/>
  <c r="I195" i="1"/>
  <c r="I196" i="1"/>
  <c r="I197" i="1"/>
  <c r="I198" i="1"/>
  <c r="I199" i="1"/>
  <c r="P189" i="1"/>
  <c r="G189" i="1"/>
  <c r="G179" i="1"/>
  <c r="G180" i="1"/>
  <c r="G181" i="1"/>
  <c r="G182" i="1"/>
  <c r="G183" i="1"/>
  <c r="G184" i="1"/>
  <c r="G185" i="1"/>
  <c r="G186" i="1"/>
  <c r="G187" i="1"/>
  <c r="G188" i="1"/>
  <c r="P179" i="1"/>
  <c r="P180" i="1"/>
  <c r="P181" i="1"/>
  <c r="P182" i="1"/>
  <c r="P183" i="1"/>
  <c r="P184" i="1"/>
  <c r="P185" i="1"/>
  <c r="P186" i="1"/>
  <c r="P187" i="1"/>
  <c r="P188" i="1"/>
  <c r="I180" i="1"/>
  <c r="I181" i="1"/>
  <c r="I182" i="1"/>
  <c r="I183" i="1"/>
  <c r="I184" i="1"/>
  <c r="I185" i="1"/>
  <c r="I186" i="1"/>
  <c r="I187" i="1"/>
  <c r="I178" i="1"/>
  <c r="M178" i="1"/>
  <c r="P178" i="1"/>
  <c r="G178" i="1"/>
  <c r="G176" i="1"/>
  <c r="H176" i="1" s="1"/>
  <c r="G177" i="1"/>
  <c r="H177" i="1" s="1"/>
  <c r="I176" i="1"/>
  <c r="I177" i="1"/>
  <c r="I175" i="1"/>
  <c r="M176" i="1"/>
  <c r="M177" i="1"/>
  <c r="M175" i="1"/>
  <c r="G175" i="1"/>
  <c r="H175" i="1" s="1"/>
  <c r="G167" i="1"/>
  <c r="G168" i="1"/>
  <c r="G169" i="1"/>
  <c r="G170" i="1"/>
  <c r="G171" i="1"/>
  <c r="G172" i="1"/>
  <c r="G173" i="1"/>
  <c r="G174" i="1"/>
  <c r="M167" i="1"/>
  <c r="M168" i="1"/>
  <c r="M169" i="1"/>
  <c r="M170" i="1"/>
  <c r="M171" i="1"/>
  <c r="M172" i="1"/>
  <c r="M173" i="1"/>
  <c r="M174" i="1"/>
  <c r="P167" i="1"/>
  <c r="P168" i="1"/>
  <c r="P169" i="1"/>
  <c r="P170" i="1"/>
  <c r="P171" i="1"/>
  <c r="P172" i="1"/>
  <c r="P173" i="1"/>
  <c r="P174" i="1"/>
  <c r="I173" i="1"/>
  <c r="I171" i="1"/>
  <c r="I170" i="1"/>
  <c r="I168" i="1"/>
  <c r="I167" i="1"/>
  <c r="I166" i="1"/>
  <c r="M166" i="1"/>
  <c r="P166" i="1"/>
  <c r="G166" i="1"/>
  <c r="I165" i="1"/>
  <c r="M165" i="1"/>
  <c r="P165" i="1"/>
  <c r="G165" i="1"/>
  <c r="H165" i="1" s="1"/>
  <c r="G164" i="1"/>
  <c r="H164" i="1"/>
  <c r="I164" i="1"/>
  <c r="I163" i="1"/>
  <c r="M164" i="1"/>
  <c r="M163" i="1"/>
  <c r="G163" i="1"/>
  <c r="H163" i="1" s="1"/>
  <c r="G161" i="1"/>
  <c r="H161" i="1" s="1"/>
  <c r="G162" i="1"/>
  <c r="H162" i="1" s="1"/>
  <c r="G160" i="1"/>
  <c r="H160" i="1"/>
  <c r="I162" i="1"/>
  <c r="I161" i="1"/>
  <c r="I160" i="1"/>
  <c r="M161" i="1"/>
  <c r="M162" i="1"/>
  <c r="M160" i="1"/>
  <c r="G157" i="1"/>
  <c r="G158" i="1"/>
  <c r="G159" i="1"/>
  <c r="I156" i="1"/>
  <c r="I157" i="1"/>
  <c r="I158" i="1"/>
  <c r="I159" i="1"/>
  <c r="M157" i="1"/>
  <c r="M158" i="1"/>
  <c r="M159" i="1"/>
  <c r="P157" i="1"/>
  <c r="P158" i="1"/>
  <c r="P159" i="1"/>
  <c r="M156" i="1"/>
  <c r="P156" i="1"/>
  <c r="G156" i="1"/>
  <c r="G153" i="1"/>
  <c r="H153" i="1"/>
  <c r="G154" i="1"/>
  <c r="H154" i="1" s="1"/>
  <c r="G155" i="1"/>
  <c r="H155" i="1" s="1"/>
  <c r="I154" i="1"/>
  <c r="I155" i="1"/>
  <c r="I153" i="1"/>
  <c r="I152" i="1"/>
  <c r="M153" i="1"/>
  <c r="M154" i="1"/>
  <c r="M155" i="1"/>
  <c r="M152" i="1"/>
  <c r="P153" i="1"/>
  <c r="P154" i="1"/>
  <c r="P155" i="1"/>
  <c r="P152" i="1"/>
  <c r="G152" i="1"/>
  <c r="H152" i="1" s="1"/>
  <c r="G150" i="1"/>
  <c r="H150" i="1"/>
  <c r="G151" i="1"/>
  <c r="H151" i="1" s="1"/>
  <c r="I149" i="1"/>
  <c r="I150" i="1"/>
  <c r="I151" i="1"/>
  <c r="Q150" i="1"/>
  <c r="Q151" i="1"/>
  <c r="Q149" i="1"/>
  <c r="G149" i="1"/>
  <c r="H149" i="1" s="1"/>
  <c r="G143" i="1"/>
  <c r="H143" i="1"/>
  <c r="G144" i="1"/>
  <c r="H144" i="1" s="1"/>
  <c r="G145" i="1"/>
  <c r="H145" i="1" s="1"/>
  <c r="G146" i="1"/>
  <c r="H146" i="1" s="1"/>
  <c r="G147" i="1"/>
  <c r="H147" i="1"/>
  <c r="G148" i="1"/>
  <c r="H148" i="1" s="1"/>
  <c r="G142" i="1"/>
  <c r="H142" i="1" s="1"/>
  <c r="M143" i="1"/>
  <c r="P143" i="1"/>
  <c r="P144" i="1"/>
  <c r="P145" i="1"/>
  <c r="P146" i="1"/>
  <c r="P147" i="1"/>
  <c r="P148" i="1"/>
  <c r="I142" i="1"/>
  <c r="I143" i="1"/>
  <c r="I144" i="1"/>
  <c r="I145" i="1"/>
  <c r="I146" i="1"/>
  <c r="I147" i="1"/>
  <c r="I148" i="1"/>
  <c r="M142" i="1"/>
  <c r="P142" i="1"/>
  <c r="G131" i="1"/>
  <c r="G132" i="1"/>
  <c r="G133" i="1"/>
  <c r="G134" i="1"/>
  <c r="G135" i="1"/>
  <c r="G136" i="1"/>
  <c r="G137" i="1"/>
  <c r="G138" i="1"/>
  <c r="G139" i="1"/>
  <c r="G140" i="1"/>
  <c r="G141" i="1"/>
  <c r="M131" i="1"/>
  <c r="M132" i="1"/>
  <c r="M133" i="1"/>
  <c r="M134" i="1"/>
  <c r="M135" i="1"/>
  <c r="M136" i="1"/>
  <c r="M137" i="1"/>
  <c r="M138" i="1"/>
  <c r="M139" i="1"/>
  <c r="M140" i="1"/>
  <c r="M141" i="1"/>
  <c r="P131" i="1"/>
  <c r="P132" i="1"/>
  <c r="P133" i="1"/>
  <c r="P134" i="1"/>
  <c r="P135" i="1"/>
  <c r="P136" i="1"/>
  <c r="P137" i="1"/>
  <c r="P138" i="1"/>
  <c r="P139" i="1"/>
  <c r="P140" i="1"/>
  <c r="P141" i="1"/>
  <c r="I132" i="1"/>
  <c r="I133" i="1"/>
  <c r="I134" i="1"/>
  <c r="I135" i="1"/>
  <c r="I136" i="1"/>
  <c r="I137" i="1"/>
  <c r="I138" i="1"/>
  <c r="I140" i="1"/>
  <c r="I141" i="1"/>
  <c r="I130" i="1"/>
  <c r="M130" i="1"/>
  <c r="P130" i="1"/>
  <c r="G130" i="1"/>
  <c r="G117" i="1"/>
  <c r="H117" i="1" s="1"/>
  <c r="G118" i="1"/>
  <c r="H118" i="1" s="1"/>
  <c r="G119" i="1"/>
  <c r="H119" i="1"/>
  <c r="G120" i="1"/>
  <c r="H120" i="1" s="1"/>
  <c r="G121" i="1"/>
  <c r="H121" i="1" s="1"/>
  <c r="G122" i="1"/>
  <c r="H122" i="1" s="1"/>
  <c r="G123" i="1"/>
  <c r="H123" i="1"/>
  <c r="G124" i="1"/>
  <c r="H124" i="1" s="1"/>
  <c r="G125" i="1"/>
  <c r="H125" i="1" s="1"/>
  <c r="G126" i="1"/>
  <c r="H126" i="1" s="1"/>
  <c r="G127" i="1"/>
  <c r="H127" i="1"/>
  <c r="G128" i="1"/>
  <c r="H128" i="1" s="1"/>
  <c r="G129" i="1"/>
  <c r="H129" i="1" s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M129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I118" i="1"/>
  <c r="I119" i="1"/>
  <c r="I120" i="1"/>
  <c r="I123" i="1"/>
  <c r="I124" i="1"/>
  <c r="I125" i="1"/>
  <c r="I126" i="1"/>
  <c r="I127" i="1"/>
  <c r="I128" i="1"/>
  <c r="I116" i="1"/>
  <c r="P116" i="1"/>
  <c r="G116" i="1"/>
  <c r="H116" i="1"/>
  <c r="G103" i="1"/>
  <c r="H103" i="1" s="1"/>
  <c r="G104" i="1"/>
  <c r="H104" i="1" s="1"/>
  <c r="G105" i="1"/>
  <c r="H105" i="1" s="1"/>
  <c r="G106" i="1"/>
  <c r="H106" i="1"/>
  <c r="G107" i="1"/>
  <c r="H107" i="1" s="1"/>
  <c r="G108" i="1"/>
  <c r="H108" i="1" s="1"/>
  <c r="G109" i="1"/>
  <c r="H109" i="1" s="1"/>
  <c r="G110" i="1"/>
  <c r="H110" i="1"/>
  <c r="G111" i="1"/>
  <c r="H111" i="1" s="1"/>
  <c r="G112" i="1"/>
  <c r="H112" i="1" s="1"/>
  <c r="G113" i="1"/>
  <c r="H113" i="1" s="1"/>
  <c r="G114" i="1"/>
  <c r="H114" i="1"/>
  <c r="G115" i="1"/>
  <c r="H115" i="1" s="1"/>
  <c r="G102" i="1"/>
  <c r="H102" i="1" s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I104" i="1"/>
  <c r="I105" i="1"/>
  <c r="I106" i="1"/>
  <c r="I107" i="1"/>
  <c r="I109" i="1"/>
  <c r="I110" i="1"/>
  <c r="I111" i="1"/>
  <c r="I112" i="1"/>
  <c r="I113" i="1"/>
  <c r="I114" i="1"/>
  <c r="I102" i="1"/>
  <c r="P102" i="1"/>
  <c r="G97" i="1"/>
  <c r="G98" i="1"/>
  <c r="G99" i="1"/>
  <c r="G100" i="1"/>
  <c r="G101" i="1"/>
  <c r="P97" i="1"/>
  <c r="P98" i="1"/>
  <c r="P99" i="1"/>
  <c r="P100" i="1"/>
  <c r="P101" i="1"/>
  <c r="I97" i="1"/>
  <c r="I98" i="1"/>
  <c r="I99" i="1"/>
  <c r="I100" i="1"/>
  <c r="I101" i="1"/>
  <c r="I96" i="1"/>
  <c r="M96" i="1"/>
  <c r="P96" i="1"/>
  <c r="G96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80" i="1"/>
  <c r="M80" i="1"/>
  <c r="M79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P80" i="1"/>
  <c r="G8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57" i="1"/>
  <c r="M57" i="1"/>
  <c r="P57" i="1"/>
  <c r="G57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I49" i="1"/>
  <c r="I46" i="1"/>
  <c r="I48" i="1"/>
  <c r="I50" i="1"/>
  <c r="I52" i="1"/>
  <c r="I53" i="1"/>
  <c r="I54" i="1"/>
  <c r="I55" i="1"/>
  <c r="I56" i="1"/>
  <c r="I45" i="1"/>
  <c r="I44" i="1"/>
  <c r="I43" i="1"/>
  <c r="M43" i="1"/>
  <c r="P43" i="1"/>
  <c r="G43" i="1"/>
  <c r="G37" i="1"/>
  <c r="G38" i="1"/>
  <c r="G39" i="1"/>
  <c r="G40" i="1"/>
  <c r="G41" i="1"/>
  <c r="G42" i="1"/>
  <c r="M37" i="1"/>
  <c r="M38" i="1"/>
  <c r="M39" i="1"/>
  <c r="M40" i="1"/>
  <c r="M41" i="1"/>
  <c r="M42" i="1"/>
  <c r="P37" i="1"/>
  <c r="P38" i="1"/>
  <c r="P39" i="1"/>
  <c r="P40" i="1"/>
  <c r="P41" i="1"/>
  <c r="P42" i="1"/>
  <c r="I42" i="1"/>
  <c r="I41" i="1"/>
  <c r="I40" i="1"/>
  <c r="I39" i="1"/>
  <c r="I38" i="1"/>
  <c r="I37" i="1"/>
  <c r="I36" i="1"/>
  <c r="M36" i="1"/>
  <c r="P36" i="1"/>
  <c r="G36" i="1"/>
  <c r="G31" i="1"/>
  <c r="G32" i="1"/>
  <c r="G33" i="1"/>
  <c r="G34" i="1"/>
  <c r="G35" i="1"/>
  <c r="I31" i="1"/>
  <c r="I32" i="1"/>
  <c r="I33" i="1"/>
  <c r="I34" i="1"/>
  <c r="I35" i="1"/>
  <c r="I30" i="1"/>
  <c r="M30" i="1"/>
  <c r="M31" i="1"/>
  <c r="M32" i="1"/>
  <c r="M33" i="1"/>
  <c r="M34" i="1"/>
  <c r="M35" i="1"/>
  <c r="P31" i="1"/>
  <c r="P32" i="1"/>
  <c r="P33" i="1"/>
  <c r="P34" i="1"/>
  <c r="P35" i="1"/>
  <c r="P30" i="1"/>
  <c r="G30" i="1"/>
  <c r="Q22" i="1"/>
  <c r="M22" i="1" s="1"/>
  <c r="Q23" i="1"/>
  <c r="M23" i="1"/>
  <c r="Q24" i="1"/>
  <c r="M24" i="1" s="1"/>
  <c r="Q25" i="1"/>
  <c r="M25" i="1" s="1"/>
  <c r="Q26" i="1"/>
  <c r="M26" i="1" s="1"/>
  <c r="Q27" i="1"/>
  <c r="M27" i="1"/>
  <c r="Q28" i="1"/>
  <c r="M28" i="1" s="1"/>
  <c r="Q29" i="1"/>
  <c r="M29" i="1" s="1"/>
  <c r="Q21" i="1"/>
  <c r="M21" i="1" s="1"/>
  <c r="G22" i="1"/>
  <c r="G23" i="1"/>
  <c r="G24" i="1"/>
  <c r="G25" i="1"/>
  <c r="G26" i="1"/>
  <c r="G27" i="1"/>
  <c r="G28" i="1"/>
  <c r="G29" i="1"/>
  <c r="I23" i="1"/>
  <c r="I24" i="1"/>
  <c r="I25" i="1"/>
  <c r="I26" i="1"/>
  <c r="I27" i="1"/>
  <c r="I28" i="1"/>
  <c r="I21" i="1"/>
  <c r="G21" i="1"/>
  <c r="G15" i="1"/>
  <c r="H15" i="1"/>
  <c r="G16" i="1"/>
  <c r="H16" i="1" s="1"/>
  <c r="G17" i="1"/>
  <c r="H17" i="1" s="1"/>
  <c r="G18" i="1"/>
  <c r="H18" i="1" s="1"/>
  <c r="G19" i="1"/>
  <c r="H19" i="1"/>
  <c r="G20" i="1"/>
  <c r="H20" i="1" s="1"/>
  <c r="I17" i="1"/>
  <c r="I18" i="1"/>
  <c r="I19" i="1"/>
  <c r="I15" i="1"/>
  <c r="I14" i="1"/>
  <c r="Q15" i="1"/>
  <c r="M15" i="1" s="1"/>
  <c r="Q16" i="1"/>
  <c r="M16" i="1" s="1"/>
  <c r="Q17" i="1"/>
  <c r="Q18" i="1"/>
  <c r="Q19" i="1"/>
  <c r="M19" i="1" s="1"/>
  <c r="Q20" i="1"/>
  <c r="M20" i="1" s="1"/>
  <c r="M17" i="1"/>
  <c r="M18" i="1"/>
  <c r="Q14" i="1"/>
  <c r="M14" i="1"/>
  <c r="G14" i="1"/>
  <c r="H14" i="1" s="1"/>
  <c r="G13" i="1"/>
  <c r="H13" i="1" s="1"/>
  <c r="I12" i="1"/>
  <c r="I13" i="1"/>
  <c r="Q13" i="1"/>
  <c r="M13" i="1" s="1"/>
  <c r="Q12" i="1"/>
  <c r="M12" i="1" s="1"/>
  <c r="G12" i="1"/>
  <c r="H12" i="1"/>
  <c r="I11" i="1"/>
  <c r="Q11" i="1"/>
  <c r="M11" i="1" s="1"/>
  <c r="G11" i="1"/>
  <c r="H11" i="1" s="1"/>
  <c r="G10" i="1"/>
  <c r="H10" i="1"/>
  <c r="I9" i="1"/>
  <c r="Q9" i="1"/>
  <c r="M9" i="1" s="1"/>
  <c r="G9" i="1"/>
  <c r="G8" i="1"/>
  <c r="G7" i="1"/>
  <c r="G6" i="1"/>
  <c r="H6" i="1" s="1"/>
  <c r="I5" i="1"/>
  <c r="I6" i="1"/>
  <c r="Q6" i="1"/>
  <c r="M6" i="1" s="1"/>
  <c r="Q5" i="1"/>
  <c r="M5" i="1"/>
  <c r="G5" i="1"/>
  <c r="H5" i="1" s="1"/>
  <c r="G3" i="1"/>
  <c r="H3" i="1" s="1"/>
  <c r="G4" i="1"/>
  <c r="H4" i="1"/>
  <c r="G2" i="1"/>
  <c r="H2" i="1" s="1"/>
  <c r="M3" i="1"/>
  <c r="M4" i="1"/>
  <c r="M2" i="1"/>
  <c r="I3" i="1"/>
  <c r="I4" i="1"/>
  <c r="I2" i="1"/>
</calcChain>
</file>

<file path=xl/sharedStrings.xml><?xml version="1.0" encoding="utf-8"?>
<sst xmlns="http://schemas.openxmlformats.org/spreadsheetml/2006/main" count="8504" uniqueCount="433">
  <si>
    <t>country</t>
  </si>
  <si>
    <t>site</t>
  </si>
  <si>
    <t>cat</t>
  </si>
  <si>
    <t>family</t>
  </si>
  <si>
    <t>genus</t>
  </si>
  <si>
    <t>sp</t>
  </si>
  <si>
    <t>sci_name</t>
  </si>
  <si>
    <t>acc_name</t>
  </si>
  <si>
    <t>item_cat</t>
  </si>
  <si>
    <t>item_grp</t>
  </si>
  <si>
    <t>item_det</t>
  </si>
  <si>
    <t>nb_sample</t>
  </si>
  <si>
    <t>nb_empty</t>
  </si>
  <si>
    <t>nb_guts</t>
  </si>
  <si>
    <t>min_SL</t>
  </si>
  <si>
    <t>max_SL</t>
  </si>
  <si>
    <t>source</t>
  </si>
  <si>
    <t>syn</t>
  </si>
  <si>
    <t>Hawaï</t>
  </si>
  <si>
    <t>Kona</t>
  </si>
  <si>
    <t>nb_fishitem</t>
  </si>
  <si>
    <t>Teleostei</t>
  </si>
  <si>
    <t>Muraenidae</t>
  </si>
  <si>
    <t>Gymnothorax</t>
  </si>
  <si>
    <t>meleagris</t>
  </si>
  <si>
    <t>Abudefduf_imparipennis</t>
  </si>
  <si>
    <t>Xanthidae</t>
  </si>
  <si>
    <t>Fish</t>
  </si>
  <si>
    <t>Fish_frags</t>
  </si>
  <si>
    <t>Brachyura</t>
  </si>
  <si>
    <t>item_pervol</t>
  </si>
  <si>
    <t>item_freq</t>
  </si>
  <si>
    <t>mean_SL</t>
  </si>
  <si>
    <t>Caridea</t>
  </si>
  <si>
    <t>Shrimp</t>
  </si>
  <si>
    <t>eurostatus</t>
  </si>
  <si>
    <t>flavimarginata</t>
  </si>
  <si>
    <t>Gymnothorax_flavimarginata</t>
  </si>
  <si>
    <t>NA</t>
  </si>
  <si>
    <t>petelli</t>
  </si>
  <si>
    <t xml:space="preserve">Gymnothorax_rueppelliae </t>
  </si>
  <si>
    <t>Echidna</t>
  </si>
  <si>
    <t>zebra</t>
  </si>
  <si>
    <t xml:space="preserve">Gymnomuraena_zebra </t>
  </si>
  <si>
    <t>Brachyura_frags</t>
  </si>
  <si>
    <t>Congridae</t>
  </si>
  <si>
    <t>Conger</t>
  </si>
  <si>
    <t>marginatus</t>
  </si>
  <si>
    <t>Synodontidae</t>
  </si>
  <si>
    <t>Saurida</t>
  </si>
  <si>
    <t>gracilis</t>
  </si>
  <si>
    <t>Aulostomus_chinensis</t>
  </si>
  <si>
    <t>Synodus</t>
  </si>
  <si>
    <t>variegatus</t>
  </si>
  <si>
    <t>Plagiotremus_goslinei</t>
  </si>
  <si>
    <t>Brotula</t>
  </si>
  <si>
    <t>multibarbata</t>
  </si>
  <si>
    <t>Ophidiidae</t>
  </si>
  <si>
    <t>Unid</t>
  </si>
  <si>
    <t>Mysida</t>
  </si>
  <si>
    <t>Decapoda</t>
  </si>
  <si>
    <t>Crustacea_frags</t>
  </si>
  <si>
    <t>Frags_unid</t>
  </si>
  <si>
    <t>Crustacea</t>
  </si>
  <si>
    <t>Atherinidae</t>
  </si>
  <si>
    <t>Pranesus</t>
  </si>
  <si>
    <t>insularum</t>
  </si>
  <si>
    <t>Atherinomorus_insularum</t>
  </si>
  <si>
    <t>Shrimp_larvae</t>
  </si>
  <si>
    <t>Foraminifera</t>
  </si>
  <si>
    <t>Calanoida</t>
  </si>
  <si>
    <t>Appendicularia</t>
  </si>
  <si>
    <t>Arachnida</t>
  </si>
  <si>
    <t>Copepoda</t>
  </si>
  <si>
    <t>Holocentridae</t>
  </si>
  <si>
    <t>Holocentrus</t>
  </si>
  <si>
    <t>sammara</t>
  </si>
  <si>
    <t>Neoniphon_sammara</t>
  </si>
  <si>
    <t>Portunidae</t>
  </si>
  <si>
    <t>Penaeidae</t>
  </si>
  <si>
    <t>tiere</t>
  </si>
  <si>
    <t>Sargocentron_tiere</t>
  </si>
  <si>
    <t>Polychaeta</t>
  </si>
  <si>
    <t>Sipunculidae_introverts</t>
  </si>
  <si>
    <t>Sipunculidae</t>
  </si>
  <si>
    <t>xantherythrus</t>
  </si>
  <si>
    <t xml:space="preserve">Sargocentron_xantherythrum </t>
  </si>
  <si>
    <t>Prosobranchia</t>
  </si>
  <si>
    <t>Gastropoda</t>
  </si>
  <si>
    <t>Stomatopoda</t>
  </si>
  <si>
    <t>Opistobranchia</t>
  </si>
  <si>
    <t>Bivalvia</t>
  </si>
  <si>
    <t>Euphausiacea</t>
  </si>
  <si>
    <t>Oxyrhynchid</t>
  </si>
  <si>
    <t>Tanaidacea</t>
  </si>
  <si>
    <t>Flabellifera</t>
  </si>
  <si>
    <t>Isopoda</t>
  </si>
  <si>
    <t>diadema</t>
  </si>
  <si>
    <t>Sargocentron_diadema</t>
  </si>
  <si>
    <t>Ophiuridae</t>
  </si>
  <si>
    <t>Gammaridae</t>
  </si>
  <si>
    <t>Polyplacophora</t>
  </si>
  <si>
    <t>Holothuridae</t>
  </si>
  <si>
    <t>Echinoidea</t>
  </si>
  <si>
    <t>Harpacticoida</t>
  </si>
  <si>
    <t>Patellogastropoda</t>
  </si>
  <si>
    <t>lacteoguttatum</t>
  </si>
  <si>
    <t>Sargocentron_punctatissimum</t>
  </si>
  <si>
    <t>Amphipoda</t>
  </si>
  <si>
    <t>Holotrachys</t>
  </si>
  <si>
    <t>lima</t>
  </si>
  <si>
    <t>Plectrypops_lima</t>
  </si>
  <si>
    <t>Myripristis</t>
  </si>
  <si>
    <t>kuntee</t>
  </si>
  <si>
    <t>Gnathiidae_larvae</t>
  </si>
  <si>
    <t>Ostracoda</t>
  </si>
  <si>
    <t>Eggs</t>
  </si>
  <si>
    <t>murdjan</t>
  </si>
  <si>
    <t>Cephalopoda</t>
  </si>
  <si>
    <t>amaenus</t>
  </si>
  <si>
    <t>Myripristis_amaena</t>
  </si>
  <si>
    <t>Aulostomidae</t>
  </si>
  <si>
    <t>Aulostomus</t>
  </si>
  <si>
    <t>chinensis</t>
  </si>
  <si>
    <t>Apogon_snyderi</t>
  </si>
  <si>
    <t>Acanthurus_nigrofuscus</t>
  </si>
  <si>
    <t>Canthigaster_sp</t>
  </si>
  <si>
    <t>Labridae</t>
  </si>
  <si>
    <t>Saron_marmoratus</t>
  </si>
  <si>
    <t>Fistulariidae</t>
  </si>
  <si>
    <t>Fistularia</t>
  </si>
  <si>
    <t>petimba</t>
  </si>
  <si>
    <t>Scorpaenidae</t>
  </si>
  <si>
    <t>Pterois</t>
  </si>
  <si>
    <t>sphex</t>
  </si>
  <si>
    <t>Paguroidea</t>
  </si>
  <si>
    <t>Scorpaena</t>
  </si>
  <si>
    <t>coniorta</t>
  </si>
  <si>
    <t xml:space="preserve">Sebastapistes_coniorta </t>
  </si>
  <si>
    <t>Scorpaenopsis</t>
  </si>
  <si>
    <t>cacopsis</t>
  </si>
  <si>
    <t>Pomacentrus_jenkinsi</t>
  </si>
  <si>
    <t>Octopoda</t>
  </si>
  <si>
    <t>Serranidae</t>
  </si>
  <si>
    <t>Cephalopholis</t>
  </si>
  <si>
    <t>argus</t>
  </si>
  <si>
    <t>Holocentrus_xantherythrus</t>
  </si>
  <si>
    <t>Kuhliidae</t>
  </si>
  <si>
    <t>Kuhlia</t>
  </si>
  <si>
    <t>sandvicensis</t>
  </si>
  <si>
    <t>Priacanthidae</t>
  </si>
  <si>
    <t>Priacanthus</t>
  </si>
  <si>
    <t>cruentatus</t>
  </si>
  <si>
    <t xml:space="preserve">Heteropriacanthus_cruentatus </t>
  </si>
  <si>
    <t>Brachyura_adults</t>
  </si>
  <si>
    <t>Apogonidae</t>
  </si>
  <si>
    <t>Apogon</t>
  </si>
  <si>
    <t>erythrinus</t>
  </si>
  <si>
    <t>menesemus</t>
  </si>
  <si>
    <t xml:space="preserve">Pristiapogon_taeniopterus </t>
  </si>
  <si>
    <t>Echinospira_larvae</t>
  </si>
  <si>
    <t>snyderi</t>
  </si>
  <si>
    <t xml:space="preserve">Pristiapogon_kallopterus </t>
  </si>
  <si>
    <t>Hippidae</t>
  </si>
  <si>
    <t>Anomura</t>
  </si>
  <si>
    <t>Carangidae</t>
  </si>
  <si>
    <t>Caranx</t>
  </si>
  <si>
    <t>melampygus</t>
  </si>
  <si>
    <t>Fish_larvae</t>
  </si>
  <si>
    <t>Lutjanidae</t>
  </si>
  <si>
    <t>Aphareus</t>
  </si>
  <si>
    <t>furcatus</t>
  </si>
  <si>
    <t>Aphareus_furca</t>
  </si>
  <si>
    <t>Monotaxis</t>
  </si>
  <si>
    <t>grandoculis</t>
  </si>
  <si>
    <t>Lethrinidae</t>
  </si>
  <si>
    <t>Tunicata</t>
  </si>
  <si>
    <t>Algae_frags</t>
  </si>
  <si>
    <t>Algae</t>
  </si>
  <si>
    <t>Mullidae</t>
  </si>
  <si>
    <t>Mulloidichthys</t>
  </si>
  <si>
    <t>auriflamma</t>
  </si>
  <si>
    <t>Sand_Foraminifera_Debris</t>
  </si>
  <si>
    <t>Sand</t>
  </si>
  <si>
    <t>samoensis</t>
  </si>
  <si>
    <t xml:space="preserve">Mulloidichthys_flavolineatus </t>
  </si>
  <si>
    <t>Parupeneus</t>
  </si>
  <si>
    <t>multifasciatus</t>
  </si>
  <si>
    <t>Stenopid</t>
  </si>
  <si>
    <t>Debris</t>
  </si>
  <si>
    <t>bifasciatus</t>
  </si>
  <si>
    <t>time</t>
  </si>
  <si>
    <t>night</t>
  </si>
  <si>
    <t>day</t>
  </si>
  <si>
    <t>Grapsidae</t>
  </si>
  <si>
    <t>porphyreus</t>
  </si>
  <si>
    <t>chryserydros</t>
  </si>
  <si>
    <t xml:space="preserve">Parupeneus_cyclostomus </t>
  </si>
  <si>
    <t>Cirrhitos_fasciatus</t>
  </si>
  <si>
    <t>Istiblennius_gibbifrons</t>
  </si>
  <si>
    <t>Cirripectus_sp</t>
  </si>
  <si>
    <t>Kyphosidae</t>
  </si>
  <si>
    <t>Kyphosus</t>
  </si>
  <si>
    <t>cinerascens</t>
  </si>
  <si>
    <t>Algae_benthic_bitten</t>
  </si>
  <si>
    <t>Chaetodontidae</t>
  </si>
  <si>
    <t>Holacanthus</t>
  </si>
  <si>
    <t>arcuatus</t>
  </si>
  <si>
    <t>Pomacanthidae</t>
  </si>
  <si>
    <t xml:space="preserve">Apolemichthys_arcuatus </t>
  </si>
  <si>
    <t>Porifera</t>
  </si>
  <si>
    <t>Hydrozoa</t>
  </si>
  <si>
    <t>Centropyge</t>
  </si>
  <si>
    <t>potteri</t>
  </si>
  <si>
    <t>Filamentous_algae</t>
  </si>
  <si>
    <t>Debris_Sand_Foraminifera</t>
  </si>
  <si>
    <t>Diatoms</t>
  </si>
  <si>
    <t>Forcipiger</t>
  </si>
  <si>
    <t>flavissimus</t>
  </si>
  <si>
    <t>Sabellidae</t>
  </si>
  <si>
    <t>Nemertea</t>
  </si>
  <si>
    <t>Terebellidae</t>
  </si>
  <si>
    <t>Caprellidae</t>
  </si>
  <si>
    <t>Prosobranchia_eggs</t>
  </si>
  <si>
    <t>Demersal_fish_eggs</t>
  </si>
  <si>
    <t>longirostris</t>
  </si>
  <si>
    <t>Hemitaurichthys</t>
  </si>
  <si>
    <t>thompsoni</t>
  </si>
  <si>
    <t>Cyanobacteria</t>
  </si>
  <si>
    <t>Fish_eggs</t>
  </si>
  <si>
    <t>Hyperiidae</t>
  </si>
  <si>
    <t>Gastropoda_planktonic</t>
  </si>
  <si>
    <t>Cyclopoida</t>
  </si>
  <si>
    <t>Prim_prod</t>
  </si>
  <si>
    <t>zoster</t>
  </si>
  <si>
    <t>Alcyonaria</t>
  </si>
  <si>
    <t>Veliger_larvae</t>
  </si>
  <si>
    <t>Bivalvia_larvae</t>
  </si>
  <si>
    <t>Anthozoa</t>
  </si>
  <si>
    <t>Chaetodon</t>
  </si>
  <si>
    <t>corallicola</t>
  </si>
  <si>
    <t xml:space="preserve">Chaetodon_kleinii </t>
  </si>
  <si>
    <t>Phyllosoma_larvae</t>
  </si>
  <si>
    <t>Achelata</t>
  </si>
  <si>
    <t>Salpidae</t>
  </si>
  <si>
    <t>miliaris</t>
  </si>
  <si>
    <t>quadrimaculatus</t>
  </si>
  <si>
    <t>Acari_mites</t>
  </si>
  <si>
    <t>Algae_frags_diatoms</t>
  </si>
  <si>
    <t>unimaculatus</t>
  </si>
  <si>
    <t>Scleractinia</t>
  </si>
  <si>
    <t>multicinctus</t>
  </si>
  <si>
    <t>ornatissimus</t>
  </si>
  <si>
    <t>Mucus_nematocyst_zoox_orgdebris</t>
  </si>
  <si>
    <t>auriga</t>
  </si>
  <si>
    <t>Gastropoda_eggs</t>
  </si>
  <si>
    <t>Polychaeta_errant_frags</t>
  </si>
  <si>
    <t>Actiniaria</t>
  </si>
  <si>
    <t>Serpulidae</t>
  </si>
  <si>
    <t>fremblii</t>
  </si>
  <si>
    <t>Enteropneusta</t>
  </si>
  <si>
    <t>Hemichordata</t>
  </si>
  <si>
    <t>Gastropoda_opercula</t>
  </si>
  <si>
    <t>Polychaeta_errant</t>
  </si>
  <si>
    <t>lunula</t>
  </si>
  <si>
    <t>Crustacea_eggs</t>
  </si>
  <si>
    <t>Frag_unid</t>
  </si>
  <si>
    <t>Polychaeta_heads</t>
  </si>
  <si>
    <t>Pomacentridae</t>
  </si>
  <si>
    <t>Plectroglyphidodon</t>
  </si>
  <si>
    <t>johnstonianus</t>
  </si>
  <si>
    <t>Mucus_nematocyst_zoox_tissuefrag</t>
  </si>
  <si>
    <t>Pomacentrus</t>
  </si>
  <si>
    <t>jenkinsi</t>
  </si>
  <si>
    <t xml:space="preserve">Stegastes_fasciolatus </t>
  </si>
  <si>
    <t>Algae_diatoms</t>
  </si>
  <si>
    <t>Fish_eggs_demersal</t>
  </si>
  <si>
    <t>Cirripedia</t>
  </si>
  <si>
    <t>Org_frags</t>
  </si>
  <si>
    <t>Abudefduf</t>
  </si>
  <si>
    <t>sindonis</t>
  </si>
  <si>
    <t xml:space="preserve">Plectroglyphidodon_sindonis </t>
  </si>
  <si>
    <t>Insecta</t>
  </si>
  <si>
    <t>sordidus</t>
  </si>
  <si>
    <t>Bryozoa</t>
  </si>
  <si>
    <t>Pycnogonidae</t>
  </si>
  <si>
    <t>Chelicerata</t>
  </si>
  <si>
    <t>imparipennis</t>
  </si>
  <si>
    <t>Eggs_demersal</t>
  </si>
  <si>
    <t>abdominalis</t>
  </si>
  <si>
    <t>Penaeidae_larvae</t>
  </si>
  <si>
    <t>Nauplius_larvae</t>
  </si>
  <si>
    <t>Dascyllus</t>
  </si>
  <si>
    <t>albisella</t>
  </si>
  <si>
    <t>Hydrozoa_frags</t>
  </si>
  <si>
    <t>Chromis</t>
  </si>
  <si>
    <t>vanderbilti</t>
  </si>
  <si>
    <t>Siphonophorae</t>
  </si>
  <si>
    <t>leucurus</t>
  </si>
  <si>
    <t xml:space="preserve">Chromis_leucura </t>
  </si>
  <si>
    <t>verater</t>
  </si>
  <si>
    <t>Chaetognatha</t>
  </si>
  <si>
    <t>ovalis</t>
  </si>
  <si>
    <t xml:space="preserve">Tilapia_sparrmanii </t>
  </si>
  <si>
    <t>Cirrhitidae</t>
  </si>
  <si>
    <t>Paracirrhites</t>
  </si>
  <si>
    <t>arcatus</t>
  </si>
  <si>
    <t>Calappidae</t>
  </si>
  <si>
    <t>forsteri</t>
  </si>
  <si>
    <t>Thalassoma_duperrey</t>
  </si>
  <si>
    <t>Cirrhitops</t>
  </si>
  <si>
    <t>fasciatus</t>
  </si>
  <si>
    <t>Cirrhitus</t>
  </si>
  <si>
    <t>pinnulatus</t>
  </si>
  <si>
    <t>Bodianus</t>
  </si>
  <si>
    <t>bilunulatus</t>
  </si>
  <si>
    <t>Mollusca_crushed</t>
  </si>
  <si>
    <t>Mollusca</t>
  </si>
  <si>
    <t>Cheilinus</t>
  </si>
  <si>
    <t>rhodochrous</t>
  </si>
  <si>
    <t xml:space="preserve">Oxycheilinus_orientalis </t>
  </si>
  <si>
    <t>Pseudocheilinus</t>
  </si>
  <si>
    <t>octotaenia</t>
  </si>
  <si>
    <t>Labroides</t>
  </si>
  <si>
    <t>phthirophagus</t>
  </si>
  <si>
    <t>Thalassoma</t>
  </si>
  <si>
    <t>duperrey</t>
  </si>
  <si>
    <t>Material_unid</t>
  </si>
  <si>
    <t>fuscus</t>
  </si>
  <si>
    <t xml:space="preserve">Thalassoma_trilobatum </t>
  </si>
  <si>
    <t>Halichoeres</t>
  </si>
  <si>
    <t>Diatoms_colonial</t>
  </si>
  <si>
    <t>Didemnidae</t>
  </si>
  <si>
    <t>Ascidia</t>
  </si>
  <si>
    <t>Sand_Foraminifera</t>
  </si>
  <si>
    <t>balteata</t>
  </si>
  <si>
    <t>Stethojulis</t>
  </si>
  <si>
    <t>Sand_Debris</t>
  </si>
  <si>
    <t>Anampses</t>
  </si>
  <si>
    <t>cuvier</t>
  </si>
  <si>
    <t>Coris</t>
  </si>
  <si>
    <t>gaimard</t>
  </si>
  <si>
    <t>Macropharyngodon</t>
  </si>
  <si>
    <t>geoffroy</t>
  </si>
  <si>
    <t>Sand_algae</t>
  </si>
  <si>
    <t>Gomphosus</t>
  </si>
  <si>
    <t>varius</t>
  </si>
  <si>
    <t>Alpheidae</t>
  </si>
  <si>
    <t>Gastropdoa</t>
  </si>
  <si>
    <t>Scaridae</t>
  </si>
  <si>
    <t>Scarus</t>
  </si>
  <si>
    <t xml:space="preserve">Chlorurus_sordidus </t>
  </si>
  <si>
    <t>Limestone_powder</t>
  </si>
  <si>
    <t>Org_slurry</t>
  </si>
  <si>
    <t>Limestone</t>
  </si>
  <si>
    <t>taeniurus</t>
  </si>
  <si>
    <t xml:space="preserve">Scarus_psittacus </t>
  </si>
  <si>
    <t>rubroviolaceus</t>
  </si>
  <si>
    <t>Bleniidae</t>
  </si>
  <si>
    <t>Exallias</t>
  </si>
  <si>
    <t>brevis</t>
  </si>
  <si>
    <t>Scleractinia_skeleton_tissue</t>
  </si>
  <si>
    <t>Cirripectus</t>
  </si>
  <si>
    <t>variolosus</t>
  </si>
  <si>
    <t>Detritus</t>
  </si>
  <si>
    <t>goslinei</t>
  </si>
  <si>
    <t>Plagiotremus</t>
  </si>
  <si>
    <t>Acanthuridae</t>
  </si>
  <si>
    <t>Acanthurus</t>
  </si>
  <si>
    <t>Naso</t>
  </si>
  <si>
    <t>hexacanthus</t>
  </si>
  <si>
    <t>Filamentous_redalgae</t>
  </si>
  <si>
    <t>Zanclidae</t>
  </si>
  <si>
    <t>Zanclus</t>
  </si>
  <si>
    <t>canescens</t>
  </si>
  <si>
    <t xml:space="preserve">Zanclus_cornutus </t>
  </si>
  <si>
    <t>Coralline_algae</t>
  </si>
  <si>
    <t>Bothidae</t>
  </si>
  <si>
    <t>Bothus</t>
  </si>
  <si>
    <t>mancus</t>
  </si>
  <si>
    <t>Balistidae</t>
  </si>
  <si>
    <t>Melichthys</t>
  </si>
  <si>
    <t>niger</t>
  </si>
  <si>
    <t>Fleshy_algae</t>
  </si>
  <si>
    <t>Heteropoda</t>
  </si>
  <si>
    <t>Naticidae</t>
  </si>
  <si>
    <t>Xanthichthys</t>
  </si>
  <si>
    <t>ringens</t>
  </si>
  <si>
    <t>Pteropoda</t>
  </si>
  <si>
    <t>Rhinecanthus</t>
  </si>
  <si>
    <t>rectangulus</t>
  </si>
  <si>
    <t>Sufflamen</t>
  </si>
  <si>
    <t>bursa</t>
  </si>
  <si>
    <t>Ostreidae</t>
  </si>
  <si>
    <t>Monacanthidae</t>
  </si>
  <si>
    <t>dumerili</t>
  </si>
  <si>
    <t>Scleractinia_Pocillopora_Porites</t>
  </si>
  <si>
    <t>Heterocentrotus_mammillatus</t>
  </si>
  <si>
    <t>sandwichiensis</t>
  </si>
  <si>
    <t>Cantherhines</t>
  </si>
  <si>
    <t>Pervagor</t>
  </si>
  <si>
    <t>spilosoma</t>
  </si>
  <si>
    <t>Ostracion</t>
  </si>
  <si>
    <t>Ostraciidae</t>
  </si>
  <si>
    <t>Tetraodontidae</t>
  </si>
  <si>
    <t>Arothron</t>
  </si>
  <si>
    <t>hispidus</t>
  </si>
  <si>
    <t>Asteroidea</t>
  </si>
  <si>
    <t>Echinodermata</t>
  </si>
  <si>
    <t>Scleractinia_Porites</t>
  </si>
  <si>
    <t>Pectinidae</t>
  </si>
  <si>
    <t>Canthigaster</t>
  </si>
  <si>
    <t>amboinensis</t>
  </si>
  <si>
    <t>jactator</t>
  </si>
  <si>
    <t>Diodontidae</t>
  </si>
  <si>
    <t xml:space="preserve">Diodon </t>
  </si>
  <si>
    <t>holocanthus</t>
  </si>
  <si>
    <t>Echinometra_mathaei</t>
  </si>
  <si>
    <t>hystrix</t>
  </si>
  <si>
    <t>Caridae_Echinometridae</t>
  </si>
  <si>
    <t>Étiquettes de lignes</t>
  </si>
  <si>
    <t>(vide)</t>
  </si>
  <si>
    <t>Total général</t>
  </si>
  <si>
    <t>Animalia</t>
  </si>
  <si>
    <t>Annelida</t>
  </si>
  <si>
    <t>Cnidaria</t>
  </si>
  <si>
    <t>Other</t>
  </si>
  <si>
    <t>Protozoa</t>
  </si>
  <si>
    <t>Sipuncula</t>
  </si>
  <si>
    <t>Eggs_invert</t>
  </si>
  <si>
    <t>Zoeae_larvae</t>
  </si>
  <si>
    <t>Megalopa_larvae</t>
  </si>
  <si>
    <t>Palinura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</si>
</sst>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loé Pozas" refreshedDate="43493.432959027778" createdVersion="6" refreshedVersion="6" minRefreshableVersion="3" recordCount="967" xr:uid="{E61106E5-B742-45A6-A2C7-784902DEE663}">
  <cacheSource type="worksheet">
    <worksheetSource ref="A1:W1048576" sheet="Feuil1"/>
  </cacheSource>
  <cacheFields count="23">
    <cacheField name="country" numFmtId="0">
      <sharedItems containsBlank="1"/>
    </cacheField>
    <cacheField name="site" numFmtId="0">
      <sharedItems containsBlank="1"/>
    </cacheField>
    <cacheField name="cat" numFmtId="0">
      <sharedItems containsBlank="1"/>
    </cacheField>
    <cacheField name="family" numFmtId="0">
      <sharedItems containsBlank="1"/>
    </cacheField>
    <cacheField name="genus" numFmtId="0">
      <sharedItems containsBlank="1"/>
    </cacheField>
    <cacheField name="sp" numFmtId="0">
      <sharedItems containsBlank="1"/>
    </cacheField>
    <cacheField name="sci_name" numFmtId="0">
      <sharedItems containsBlank="1"/>
    </cacheField>
    <cacheField name="acc_name" numFmtId="0">
      <sharedItems containsBlank="1"/>
    </cacheField>
    <cacheField name="item_cat" numFmtId="0">
      <sharedItems containsBlank="1" count="22">
        <s v="Teleostei"/>
        <s v="Crustacea"/>
        <s v="NA"/>
        <s v="Unid"/>
        <s v="Protozoa"/>
        <s v="Tunicata"/>
        <s v="Chelicerata"/>
        <s v="Annelida"/>
        <s v="Sipuncula"/>
        <s v="Mollusca"/>
        <s v="Echinodermata"/>
        <s v="Animalia"/>
        <s v="Prim_prod"/>
        <s v="Other"/>
        <s v="Porifera"/>
        <s v="Cnidaria"/>
        <s v="Nemertea"/>
        <s v="Hemichordata"/>
        <s v="Insecta"/>
        <s v="Bryozoa"/>
        <s v="Chaetognatha"/>
        <m/>
      </sharedItems>
    </cacheField>
    <cacheField name="item_grp" numFmtId="0">
      <sharedItems containsBlank="1" count="56">
        <s v="Fish"/>
        <s v="Brachyura"/>
        <s v="Shrimp"/>
        <s v="NA"/>
        <s v="Decapoda"/>
        <s v="Mysida"/>
        <s v="Crustacea"/>
        <s v="Unid"/>
        <s v="Foraminifera"/>
        <s v="Copepoda"/>
        <s v="Appendicularia"/>
        <s v="Arachnida"/>
        <s v="Polychaeta"/>
        <s v="Sipunculidae"/>
        <s v="Gastropoda"/>
        <s v="Stomatopoda"/>
        <s v="Bivalvia"/>
        <s v="Euphausiacea"/>
        <s v="Tanaidacea"/>
        <s v="Isopoda"/>
        <s v="Ophiuridae"/>
        <s v="Amphipoda"/>
        <s v="Polyplacophora"/>
        <s v="Holothuridae"/>
        <s v="Echinoidea"/>
        <s v="Ostracoda"/>
        <s v="Eggs"/>
        <s v="Cephalopoda"/>
        <s v="Paguroidea"/>
        <s v="Anomura"/>
        <s v="Tunicata"/>
        <s v="Algae"/>
        <s v="Sand"/>
        <s v="Debris"/>
        <s v="Porifera"/>
        <s v="Hydrozoa"/>
        <s v="Nemertea"/>
        <s v="Cyanobacteria"/>
        <s v="Anthozoa"/>
        <s v="Achelata"/>
        <s v="Salpidae"/>
        <s v="Hemichordata"/>
        <s v="Cirripedia"/>
        <s v="Insecta"/>
        <s v="Bryozoa"/>
        <s v="Pycnogonidae"/>
        <s v="Chaetognatha"/>
        <s v="Mollusca"/>
        <s v="Ascidia"/>
        <s v="Limestone"/>
        <s v="Org_slurry"/>
        <s v="Limestone_powder"/>
        <s v="Detritus"/>
        <s v="Asteroidea"/>
        <m/>
        <s v="Brachyura_megalopa" u="1"/>
      </sharedItems>
    </cacheField>
    <cacheField name="item_det" numFmtId="0">
      <sharedItems containsBlank="1" count="158">
        <s v="Abudefduf_imparipennis"/>
        <s v="Xanthidae"/>
        <s v="Fish_frags"/>
        <s v="Caridea"/>
        <s v="NA"/>
        <s v="Brachyura_frags"/>
        <s v="Aulostomus_chinensis"/>
        <s v="Plagiotremus_goslinei"/>
        <s v="Fish"/>
        <s v="Shrimp_larvae"/>
        <s v="Mysida"/>
        <s v="Megalopa_larvae"/>
        <s v="Crustacea_frags"/>
        <s v="Frags_unid"/>
        <s v="Foraminifera"/>
        <s v="Calanoida"/>
        <s v="Appendicularia"/>
        <s v="Zoeae_larvae"/>
        <s v="Arachnida"/>
        <s v="Portunidae"/>
        <s v="Penaeidae"/>
        <s v="Polychaeta"/>
        <s v="Sipunculidae_introverts"/>
        <s v="Prosobranchia"/>
        <s v="Stomatopoda"/>
        <s v="Opistobranchia"/>
        <s v="Bivalvia"/>
        <s v="Euphausiacea"/>
        <s v="Oxyrhynchid"/>
        <s v="Tanaidacea"/>
        <s v="Flabellifera"/>
        <s v="Ophiuridae"/>
        <s v="Gammaridae"/>
        <s v="Isopoda"/>
        <s v="Polyplacophora"/>
        <s v="Holothuridae"/>
        <s v="Echinoidea"/>
        <s v="Harpacticoida"/>
        <s v="Patellogastropoda"/>
        <s v="Shrimp"/>
        <s v="Gnathiidae_larvae"/>
        <s v="Ostracoda"/>
        <s v="Eggs_invert"/>
        <s v="Cephalopoda"/>
        <s v="Apogon_snyderi"/>
        <s v="Acanthurus_nigrofuscus"/>
        <s v="Canthigaster_sp"/>
        <s v="Labridae"/>
        <s v="Saron_marmoratus"/>
        <s v="Paguroidea"/>
        <s v="Brachyura"/>
        <s v="Pomacentrus_jenkinsi"/>
        <s v="Octopoda"/>
        <s v="Holocentrus_xantherythrus"/>
        <s v="Brachyura_adults"/>
        <s v="Copepoda"/>
        <s v="Echinospira_larvae"/>
        <s v="Hippidae"/>
        <s v="Fish_larvae"/>
        <s v="Tunicata"/>
        <s v="Eggs"/>
        <s v="Algae_frags"/>
        <s v="Sand_Foraminifera_Debris"/>
        <s v="Stenopid"/>
        <s v="Debris"/>
        <s v="Grapsidae"/>
        <s v="Cirrhitos_fasciatus"/>
        <s v="Istiblennius_gibbifrons"/>
        <s v="Cirripectus_sp"/>
        <s v="Algae_benthic_bitten"/>
        <s v="Porifera"/>
        <s v="Algae"/>
        <s v="Hydrozoa"/>
        <s v="Filamentous_algae"/>
        <s v="Debris_Sand_Foraminifera"/>
        <s v="Diatoms"/>
        <s v="Sabellidae"/>
        <s v="Nemertea"/>
        <s v="Terebellidae"/>
        <s v="Caprellidae"/>
        <s v="Prosobranchia_eggs"/>
        <s v="Demersal_fish_eggs"/>
        <s v="Cyanobacteria"/>
        <s v="Cyclopoida"/>
        <s v="Fish_eggs"/>
        <s v="Hyperiidae"/>
        <s v="Gastropoda_planktonic"/>
        <s v="Alcyonaria"/>
        <s v="Veliger_larvae"/>
        <s v="Bivalvia_larvae"/>
        <s v="Phyllosoma_larvae"/>
        <s v="Salpidae"/>
        <s v="Anthozoa"/>
        <s v="Acari_mites"/>
        <s v="Eggs_demersal"/>
        <s v="Algae_frags_diatoms"/>
        <s v="Scleractinia"/>
        <s v="Mucus_nematocyst_zoox_orgdebris"/>
        <s v="Gastropoda_eggs"/>
        <s v="Polychaeta_errant_frags"/>
        <s v="Actiniaria"/>
        <s v="Serpulidae"/>
        <s v="Enteropneusta"/>
        <s v="Gastropoda_opercula"/>
        <s v="Polychaeta_heads"/>
        <s v="Crustacea_eggs"/>
        <s v="Frag_unid"/>
        <s v="Mucus_nematocyst_zoox_tissuefrag"/>
        <s v="Algae_diatoms"/>
        <s v="Polychaeta_errant"/>
        <s v="Fish_eggs_demersal"/>
        <s v="Cirripedia"/>
        <s v="Org_frags"/>
        <s v="Sand"/>
        <s v="Insecta"/>
        <s v="Bryozoa"/>
        <s v="Pycnogonidae"/>
        <s v="Penaeidae_larvae"/>
        <s v="Nauplius_larvae"/>
        <s v="Hydrozoa_frags"/>
        <s v="Siphonophorae"/>
        <s v="Chaetognatha"/>
        <s v="Calappidae"/>
        <s v="Thalassoma_duperrey"/>
        <s v="Mollusca_crushed"/>
        <s v="Gastropoda"/>
        <s v="Material_unid"/>
        <s v="Mollusca"/>
        <s v="Diatoms_colonial"/>
        <s v="Didemnidae"/>
        <s v="Sand_Foraminifera"/>
        <s v="Sand_Debris"/>
        <s v="Sand_algae"/>
        <s v="Alpheidae"/>
        <s v="Gastropdoa"/>
        <s v="Limestone_powder"/>
        <s v="Org_slurry"/>
        <s v="Scleractinia_skeleton_tissue"/>
        <s v="Detritus"/>
        <s v="Filamentous_redalgae"/>
        <s v="Coralline_algae"/>
        <s v="Fleshy_algae"/>
        <s v="Heteropoda"/>
        <s v="Naticidae"/>
        <s v="Pteropoda"/>
        <s v="Ostreidae"/>
        <s v="Scleractinia_Pocillopora_Porites"/>
        <s v="Heterocentrotus_mammillatus"/>
        <s v="Asteroidea"/>
        <s v="Scleractinia_Porites"/>
        <s v="Pectinidae"/>
        <s v="Echinometra_mathaei"/>
        <s v="Caridae_Echinometridae"/>
        <m/>
        <s v="Brachyura_megalopa" u="1"/>
        <s v="Invert_eggs" u="1"/>
        <s v="Demersal_eggs" u="1"/>
        <s v="Brachyura_zoeae" u="1"/>
      </sharedItems>
    </cacheField>
    <cacheField name="item_pervol" numFmtId="0">
      <sharedItems containsBlank="1" containsMixedTypes="1" containsNumber="1" minValue="0.1" maxValue="100"/>
    </cacheField>
    <cacheField name="item_freq" numFmtId="0">
      <sharedItems containsBlank="1" containsMixedTypes="1" containsNumber="1" minValue="3.2258064516129031E-2" maxValue="1"/>
    </cacheField>
    <cacheField name="nb_fishitem" numFmtId="0">
      <sharedItems containsBlank="1" containsMixedTypes="1" containsNumber="1" containsInteger="1" minValue="1" maxValue="24"/>
    </cacheField>
    <cacheField name="nb_sample" numFmtId="0">
      <sharedItems containsBlank="1" containsMixedTypes="1" containsNumber="1" containsInteger="1" minValue="2" maxValue="59"/>
    </cacheField>
    <cacheField name="nb_empty" numFmtId="0">
      <sharedItems containsBlank="1" containsMixedTypes="1" containsNumber="1" containsInteger="1" minValue="0" maxValue="28"/>
    </cacheField>
    <cacheField name="nb_guts" numFmtId="0">
      <sharedItems containsBlank="1" containsMixedTypes="1" containsNumber="1" containsInteger="1" minValue="1" maxValue="31"/>
    </cacheField>
    <cacheField name="mean_SL" numFmtId="0">
      <sharedItems containsBlank="1" containsMixedTypes="1" containsNumber="1" minValue="36" maxValue="750"/>
    </cacheField>
    <cacheField name="min_SL" numFmtId="0">
      <sharedItems containsBlank="1" containsMixedTypes="1" containsNumber="1" containsInteger="1" minValue="17" maxValue="485"/>
    </cacheField>
    <cacheField name="max_SL" numFmtId="0">
      <sharedItems containsBlank="1" containsMixedTypes="1" containsNumber="1" containsInteger="1" minValue="42" maxValue="1069"/>
    </cacheField>
    <cacheField name="time" numFmtId="0">
      <sharedItems containsBlank="1"/>
    </cacheField>
    <cacheField name="source" numFmtId="0">
      <sharedItems containsNonDate="0" containsString="0" containsBlank="1"/>
    </cacheField>
    <cacheField name="sy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7">
  <r>
    <s v="Hawaï"/>
    <s v="Kona"/>
    <s v="Teleostei"/>
    <s v="Muraenidae"/>
    <s v="Gymnothorax"/>
    <s v="meleagris"/>
    <s v="Gymnothorax_meleagris"/>
    <s v="Gymnothorax_meleagris"/>
    <x v="0"/>
    <x v="0"/>
    <x v="0"/>
    <m/>
    <n v="0.25"/>
    <n v="1"/>
    <n v="4"/>
    <n v="0"/>
    <n v="4"/>
    <m/>
    <n v="121"/>
    <n v="455"/>
    <m/>
    <m/>
    <m/>
  </r>
  <r>
    <s v="Hawaï"/>
    <s v="Kona"/>
    <s v="Teleostei"/>
    <s v="Muraenidae"/>
    <s v="Gymnothorax"/>
    <s v="meleagris"/>
    <s v="Gymnothorax_meleagris"/>
    <s v="Gymnothorax_meleagris"/>
    <x v="1"/>
    <x v="1"/>
    <x v="1"/>
    <m/>
    <n v="0.5"/>
    <n v="2"/>
    <n v="4"/>
    <n v="0"/>
    <n v="4"/>
    <m/>
    <n v="121"/>
    <n v="455"/>
    <m/>
    <m/>
    <m/>
  </r>
  <r>
    <s v="Hawaï"/>
    <s v="Kona"/>
    <s v="Teleostei"/>
    <s v="Muraenidae"/>
    <s v="Gymnothorax"/>
    <s v="meleagris"/>
    <s v="Gymnothorax_meleagris"/>
    <s v="Gymnothorax_meleagris"/>
    <x v="0"/>
    <x v="0"/>
    <x v="2"/>
    <m/>
    <n v="0.25"/>
    <n v="1"/>
    <n v="4"/>
    <n v="0"/>
    <n v="4"/>
    <m/>
    <n v="121"/>
    <n v="455"/>
    <m/>
    <m/>
    <m/>
  </r>
  <r>
    <s v="Hawaï"/>
    <s v="Kona"/>
    <s v="Teleostei"/>
    <s v="Muraenidae"/>
    <s v="Gymnothorax"/>
    <s v="eurostatus"/>
    <s v="Gymnothorax_eurostatus"/>
    <s v="Gymnothorax_eurostatus"/>
    <x v="1"/>
    <x v="2"/>
    <x v="3"/>
    <m/>
    <n v="0.5"/>
    <n v="1"/>
    <n v="4"/>
    <n v="2"/>
    <n v="2"/>
    <n v="360"/>
    <n v="294"/>
    <n v="432"/>
    <m/>
    <m/>
    <m/>
  </r>
  <r>
    <s v="Hawaï"/>
    <s v="Kona"/>
    <s v="Teleostei"/>
    <s v="Muraenidae"/>
    <s v="Gymnothorax"/>
    <s v="eurostatus"/>
    <s v="Gymnothorax_eurostatus"/>
    <s v="Gymnothorax_eurostatus"/>
    <x v="1"/>
    <x v="1"/>
    <x v="1"/>
    <m/>
    <n v="0.5"/>
    <n v="1"/>
    <n v="4"/>
    <n v="2"/>
    <n v="2"/>
    <n v="360"/>
    <n v="294"/>
    <n v="432"/>
    <m/>
    <m/>
    <m/>
  </r>
  <r>
    <s v="Hawaï"/>
    <s v="Kona"/>
    <s v="Teleostei"/>
    <s v="Muraenidae"/>
    <s v="Gymnothorax"/>
    <s v="flavimarginata"/>
    <s v="Gymnothorax_flavimarginata"/>
    <s v="Gymnothorax_flavimarginata"/>
    <x v="2"/>
    <x v="3"/>
    <x v="4"/>
    <s v="NA"/>
    <s v="NA"/>
    <s v="NA"/>
    <s v="NA"/>
    <s v="NA"/>
    <s v="NA"/>
    <s v="NA"/>
    <s v="NA"/>
    <s v="NA"/>
    <m/>
    <m/>
    <m/>
  </r>
  <r>
    <s v="Hawaï"/>
    <s v="Kona"/>
    <s v="Teleostei"/>
    <s v="Muraenidae"/>
    <s v="Gymnothorax"/>
    <s v="petelli"/>
    <s v="Gymnothorax_petelli"/>
    <s v="Gymnothorax_rueppelliae "/>
    <x v="2"/>
    <x v="3"/>
    <x v="4"/>
    <s v="NA"/>
    <s v="NA"/>
    <s v="NA"/>
    <s v="NA"/>
    <s v="NA"/>
    <s v="NA"/>
    <s v="NA"/>
    <s v="NA"/>
    <s v="NA"/>
    <m/>
    <m/>
    <m/>
  </r>
  <r>
    <s v="Hawaï"/>
    <s v="Kona"/>
    <s v="Teleostei"/>
    <s v="Muraenidae"/>
    <s v="Echidna"/>
    <s v="zebra"/>
    <s v="Echidna_zebra"/>
    <s v="Gymnomuraena_zebra "/>
    <x v="1"/>
    <x v="1"/>
    <x v="5"/>
    <m/>
    <n v="1"/>
    <n v="4"/>
    <n v="4"/>
    <n v="0"/>
    <n v="4"/>
    <n v="750"/>
    <n v="485"/>
    <n v="835"/>
    <m/>
    <m/>
    <m/>
  </r>
  <r>
    <s v="Hawaï"/>
    <s v="Kona"/>
    <s v="Teleostei"/>
    <s v="Congridae"/>
    <s v="Conger"/>
    <s v="marginatus"/>
    <s v="Conger_marginatus"/>
    <s v="Conger_marginatus"/>
    <x v="2"/>
    <x v="3"/>
    <x v="4"/>
    <s v="NA"/>
    <s v="NA"/>
    <s v="NA"/>
    <s v="NA"/>
    <s v="NA"/>
    <s v="NA"/>
    <s v="NA"/>
    <s v="NA"/>
    <s v="NA"/>
    <m/>
    <m/>
    <m/>
  </r>
  <r>
    <s v="Hawaï"/>
    <s v="Kona"/>
    <s v="Teleostei"/>
    <s v="Synodontidae"/>
    <s v="Saurida"/>
    <s v="gracilis"/>
    <s v="Saurida_gracilis"/>
    <s v="Saurida_gracilis"/>
    <x v="0"/>
    <x v="0"/>
    <x v="6"/>
    <m/>
    <n v="1"/>
    <n v="1"/>
    <n v="6"/>
    <n v="5"/>
    <n v="1"/>
    <n v="223"/>
    <n v="165"/>
    <n v="315"/>
    <m/>
    <m/>
    <m/>
  </r>
  <r>
    <s v="Hawaï"/>
    <s v="Kona"/>
    <s v="Teleostei"/>
    <s v="Synodontidae"/>
    <s v="Synodus"/>
    <s v="variegatus"/>
    <s v="Synodus_variegatus"/>
    <s v="Synodus_variegatus"/>
    <x v="0"/>
    <x v="0"/>
    <x v="2"/>
    <m/>
    <n v="1"/>
    <n v="5"/>
    <n v="12"/>
    <n v="7"/>
    <n v="5"/>
    <n v="142"/>
    <n v="94"/>
    <n v="158"/>
    <m/>
    <m/>
    <m/>
  </r>
  <r>
    <s v="Hawaï"/>
    <s v="Kona"/>
    <s v="Teleostei"/>
    <s v="Synodontidae"/>
    <s v="Synodus"/>
    <s v="variegatus"/>
    <s v="Synodus_variegatus"/>
    <s v="Synodus_variegatus"/>
    <x v="0"/>
    <x v="0"/>
    <x v="7"/>
    <m/>
    <n v="0.2"/>
    <n v="1"/>
    <n v="12"/>
    <n v="7"/>
    <n v="5"/>
    <n v="142"/>
    <n v="94"/>
    <n v="158"/>
    <m/>
    <m/>
    <m/>
  </r>
  <r>
    <s v="Hawaï"/>
    <s v="Kona"/>
    <s v="Teleostei"/>
    <s v="Ophidiidae"/>
    <s v="Brotula"/>
    <s v="multibarbata"/>
    <s v="Brotula_multibarbata"/>
    <s v="Brotula_multibarbata"/>
    <x v="1"/>
    <x v="1"/>
    <x v="1"/>
    <n v="25"/>
    <n v="1"/>
    <n v="4"/>
    <n v="7"/>
    <n v="3"/>
    <n v="4"/>
    <n v="169"/>
    <n v="73"/>
    <n v="250"/>
    <m/>
    <m/>
    <m/>
  </r>
  <r>
    <s v="Hawaï"/>
    <s v="Kona"/>
    <s v="Teleostei"/>
    <s v="Ophidiidae"/>
    <s v="Brotula"/>
    <s v="multibarbata"/>
    <s v="Brotula_multibarbata"/>
    <s v="Brotula_multibarbata"/>
    <x v="0"/>
    <x v="0"/>
    <x v="8"/>
    <n v="16.3"/>
    <n v="0.25"/>
    <n v="1"/>
    <n v="7"/>
    <n v="3"/>
    <n v="4"/>
    <n v="169"/>
    <n v="73"/>
    <n v="250"/>
    <m/>
    <m/>
    <m/>
  </r>
  <r>
    <s v="Hawaï"/>
    <s v="Kona"/>
    <s v="Teleostei"/>
    <s v="Ophidiidae"/>
    <s v="Brotula"/>
    <s v="multibarbata"/>
    <s v="Brotula_multibarbata"/>
    <s v="Brotula_multibarbata"/>
    <x v="1"/>
    <x v="4"/>
    <x v="9"/>
    <n v="6.3"/>
    <n v="0.25"/>
    <n v="1"/>
    <n v="7"/>
    <n v="3"/>
    <n v="4"/>
    <n v="169"/>
    <n v="73"/>
    <n v="250"/>
    <m/>
    <m/>
    <m/>
  </r>
  <r>
    <s v="Hawaï"/>
    <s v="Kona"/>
    <s v="Teleostei"/>
    <s v="Ophidiidae"/>
    <s v="Brotula"/>
    <s v="multibarbata"/>
    <s v="Brotula_multibarbata"/>
    <s v="Brotula_multibarbata"/>
    <x v="1"/>
    <x v="5"/>
    <x v="10"/>
    <n v="5"/>
    <n v="0.25"/>
    <n v="1"/>
    <n v="7"/>
    <n v="3"/>
    <n v="4"/>
    <n v="169"/>
    <n v="73"/>
    <n v="250"/>
    <m/>
    <m/>
    <m/>
  </r>
  <r>
    <s v="Hawaï"/>
    <s v="Kona"/>
    <s v="Teleostei"/>
    <s v="Ophidiidae"/>
    <s v="Brotula"/>
    <s v="multibarbata"/>
    <s v="Brotula_multibarbata"/>
    <s v="Brotula_multibarbata"/>
    <x v="1"/>
    <x v="1"/>
    <x v="11"/>
    <n v="0.3"/>
    <n v="0.25"/>
    <n v="1"/>
    <n v="7"/>
    <n v="3"/>
    <n v="4"/>
    <n v="169"/>
    <n v="73"/>
    <n v="250"/>
    <m/>
    <m/>
    <m/>
  </r>
  <r>
    <s v="Hawaï"/>
    <s v="Kona"/>
    <s v="Teleostei"/>
    <s v="Ophidiidae"/>
    <s v="Brotula"/>
    <s v="multibarbata"/>
    <s v="Brotula_multibarbata"/>
    <s v="Brotula_multibarbata"/>
    <x v="1"/>
    <x v="6"/>
    <x v="12"/>
    <n v="37.5"/>
    <n v="0.5"/>
    <n v="2"/>
    <n v="7"/>
    <n v="3"/>
    <n v="4"/>
    <n v="169"/>
    <n v="73"/>
    <n v="250"/>
    <m/>
    <m/>
    <m/>
  </r>
  <r>
    <s v="Hawaï"/>
    <s v="Kona"/>
    <s v="Teleostei"/>
    <s v="Ophidiidae"/>
    <s v="Brotula"/>
    <s v="multibarbata"/>
    <s v="Brotula_multibarbata"/>
    <s v="Brotula_multibarbata"/>
    <x v="3"/>
    <x v="7"/>
    <x v="13"/>
    <n v="9.6"/>
    <n v="0.75"/>
    <n v="3"/>
    <n v="7"/>
    <n v="3"/>
    <n v="4"/>
    <n v="169"/>
    <n v="73"/>
    <n v="250"/>
    <m/>
    <m/>
    <m/>
  </r>
  <r>
    <s v="Hawaï"/>
    <s v="Kona"/>
    <s v="Teleostei"/>
    <s v="Atherinidae"/>
    <s v="Pranesus"/>
    <s v="insularum"/>
    <s v="Pranesus_insularum"/>
    <s v="Atherinomorus_insularum"/>
    <x v="1"/>
    <x v="5"/>
    <x v="10"/>
    <n v="14.2"/>
    <n v="0.41666666666666669"/>
    <n v="5"/>
    <n v="13"/>
    <n v="1"/>
    <n v="12"/>
    <n v="47"/>
    <n v="39"/>
    <n v="70"/>
    <m/>
    <m/>
    <m/>
  </r>
  <r>
    <s v="Hawaï"/>
    <s v="Kona"/>
    <s v="Teleostei"/>
    <s v="Atherinidae"/>
    <s v="Pranesus"/>
    <s v="insularum"/>
    <s v="Pranesus_insularum"/>
    <s v="Atherinomorus_insularum"/>
    <x v="1"/>
    <x v="4"/>
    <x v="9"/>
    <n v="6.7"/>
    <n v="0.41666666666666669"/>
    <n v="5"/>
    <n v="13"/>
    <n v="1"/>
    <n v="12"/>
    <n v="47"/>
    <n v="39"/>
    <n v="70"/>
    <m/>
    <m/>
    <m/>
  </r>
  <r>
    <s v="Hawaï"/>
    <s v="Kona"/>
    <s v="Teleostei"/>
    <s v="Atherinidae"/>
    <s v="Pranesus"/>
    <s v="insularum"/>
    <s v="Pranesus_insularum"/>
    <s v="Atherinomorus_insularum"/>
    <x v="4"/>
    <x v="8"/>
    <x v="14"/>
    <n v="6.3"/>
    <n v="0.33333333333333331"/>
    <n v="4"/>
    <n v="13"/>
    <n v="1"/>
    <n v="12"/>
    <n v="47"/>
    <n v="39"/>
    <n v="70"/>
    <m/>
    <m/>
    <m/>
  </r>
  <r>
    <s v="Hawaï"/>
    <s v="Kona"/>
    <s v="Teleostei"/>
    <s v="Atherinidae"/>
    <s v="Pranesus"/>
    <s v="insularum"/>
    <s v="Pranesus_insularum"/>
    <s v="Atherinomorus_insularum"/>
    <x v="1"/>
    <x v="9"/>
    <x v="15"/>
    <n v="4.2"/>
    <n v="0.25"/>
    <n v="3"/>
    <n v="13"/>
    <n v="1"/>
    <n v="12"/>
    <n v="47"/>
    <n v="39"/>
    <n v="70"/>
    <m/>
    <m/>
    <m/>
  </r>
  <r>
    <s v="Hawaï"/>
    <s v="Kona"/>
    <s v="Teleostei"/>
    <s v="Atherinidae"/>
    <s v="Pranesus"/>
    <s v="insularum"/>
    <s v="Pranesus_insularum"/>
    <s v="Atherinomorus_insularum"/>
    <x v="5"/>
    <x v="10"/>
    <x v="16"/>
    <n v="2.1"/>
    <n v="8.3333333333333329E-2"/>
    <n v="1"/>
    <n v="13"/>
    <n v="1"/>
    <n v="12"/>
    <n v="47"/>
    <n v="39"/>
    <n v="70"/>
    <m/>
    <m/>
    <m/>
  </r>
  <r>
    <s v="Hawaï"/>
    <s v="Kona"/>
    <s v="Teleostei"/>
    <s v="Atherinidae"/>
    <s v="Pranesus"/>
    <s v="insularum"/>
    <s v="Pranesus_insularum"/>
    <s v="Atherinomorus_insularum"/>
    <x v="1"/>
    <x v="1"/>
    <x v="17"/>
    <n v="1.7"/>
    <n v="8.3333333333333329E-2"/>
    <n v="1"/>
    <n v="13"/>
    <n v="1"/>
    <n v="12"/>
    <n v="47"/>
    <n v="39"/>
    <n v="70"/>
    <m/>
    <m/>
    <m/>
  </r>
  <r>
    <s v="Hawaï"/>
    <s v="Kona"/>
    <s v="Teleostei"/>
    <s v="Atherinidae"/>
    <s v="Pranesus"/>
    <s v="insularum"/>
    <s v="Pranesus_insularum"/>
    <s v="Atherinomorus_insularum"/>
    <x v="6"/>
    <x v="11"/>
    <x v="18"/>
    <n v="0.4"/>
    <n v="8.3333333333333329E-2"/>
    <n v="1"/>
    <n v="13"/>
    <n v="1"/>
    <n v="12"/>
    <n v="47"/>
    <n v="39"/>
    <n v="70"/>
    <m/>
    <m/>
    <m/>
  </r>
  <r>
    <s v="Hawaï"/>
    <s v="Kona"/>
    <s v="Teleostei"/>
    <s v="Atherinidae"/>
    <s v="Pranesus"/>
    <s v="insularum"/>
    <s v="Pranesus_insularum"/>
    <s v="Atherinomorus_insularum"/>
    <x v="1"/>
    <x v="6"/>
    <x v="12"/>
    <n v="40.799999999999997"/>
    <n v="1"/>
    <n v="12"/>
    <n v="13"/>
    <n v="1"/>
    <n v="12"/>
    <n v="47"/>
    <n v="39"/>
    <n v="70"/>
    <m/>
    <m/>
    <m/>
  </r>
  <r>
    <s v="Hawaï"/>
    <s v="Kona"/>
    <s v="Teleostei"/>
    <s v="Atherinidae"/>
    <s v="Pranesus"/>
    <s v="insularum"/>
    <s v="Pranesus_insularum"/>
    <s v="Atherinomorus_insularum"/>
    <x v="3"/>
    <x v="7"/>
    <x v="13"/>
    <n v="23.6"/>
    <n v="0.58333333333333337"/>
    <n v="7"/>
    <n v="13"/>
    <n v="1"/>
    <n v="12"/>
    <n v="47"/>
    <n v="39"/>
    <n v="70"/>
    <m/>
    <m/>
    <m/>
  </r>
  <r>
    <s v="Hawaï"/>
    <s v="Kona"/>
    <s v="Teleostei"/>
    <s v="Holocentridae"/>
    <s v="Holocentrus"/>
    <s v="sammara"/>
    <s v="Holocentrus_sammara"/>
    <s v="Neoniphon_sammara"/>
    <x v="1"/>
    <x v="1"/>
    <x v="1"/>
    <n v="52.5"/>
    <n v="0.70588235294117652"/>
    <n v="12"/>
    <n v="22"/>
    <n v="5"/>
    <n v="17"/>
    <n v="162"/>
    <n v="128"/>
    <n v="202"/>
    <m/>
    <m/>
    <m/>
  </r>
  <r>
    <s v="Hawaï"/>
    <s v="Kona"/>
    <s v="Teleostei"/>
    <s v="Holocentridae"/>
    <s v="Holocentrus"/>
    <s v="sammara"/>
    <s v="Holocentrus_sammara"/>
    <s v="Neoniphon_sammara"/>
    <x v="1"/>
    <x v="2"/>
    <x v="3"/>
    <n v="12.2"/>
    <n v="0.23529411764705882"/>
    <n v="4"/>
    <n v="23"/>
    <n v="6"/>
    <n v="17"/>
    <n v="162"/>
    <n v="128"/>
    <n v="202"/>
    <m/>
    <m/>
    <m/>
  </r>
  <r>
    <s v="Hawaï"/>
    <s v="Kona"/>
    <s v="Teleostei"/>
    <s v="Holocentridae"/>
    <s v="Holocentrus"/>
    <s v="sammara"/>
    <s v="Holocentrus_sammara"/>
    <s v="Neoniphon_sammara"/>
    <x v="1"/>
    <x v="1"/>
    <x v="19"/>
    <n v="7.8"/>
    <n v="0.11764705882352941"/>
    <n v="2"/>
    <n v="24"/>
    <n v="7"/>
    <n v="17"/>
    <n v="162"/>
    <n v="128"/>
    <n v="202"/>
    <m/>
    <m/>
    <m/>
  </r>
  <r>
    <s v="Hawaï"/>
    <s v="Kona"/>
    <s v="Teleostei"/>
    <s v="Holocentridae"/>
    <s v="Holocentrus"/>
    <s v="sammara"/>
    <s v="Holocentrus_sammara"/>
    <s v="Neoniphon_sammara"/>
    <x v="0"/>
    <x v="0"/>
    <x v="8"/>
    <n v="7.8"/>
    <n v="0.11764705882352941"/>
    <n v="2"/>
    <n v="25"/>
    <n v="8"/>
    <n v="17"/>
    <n v="162"/>
    <n v="128"/>
    <n v="202"/>
    <m/>
    <m/>
    <m/>
  </r>
  <r>
    <s v="Hawaï"/>
    <s v="Kona"/>
    <s v="Teleostei"/>
    <s v="Holocentridae"/>
    <s v="Holocentrus"/>
    <s v="sammara"/>
    <s v="Holocentrus_sammara"/>
    <s v="Neoniphon_sammara"/>
    <x v="1"/>
    <x v="2"/>
    <x v="20"/>
    <n v="5.9"/>
    <n v="5.8823529411764705E-2"/>
    <n v="1"/>
    <n v="26"/>
    <n v="9"/>
    <n v="17"/>
    <n v="162"/>
    <n v="128"/>
    <n v="202"/>
    <m/>
    <m/>
    <m/>
  </r>
  <r>
    <s v="Hawaï"/>
    <s v="Kona"/>
    <s v="Teleostei"/>
    <s v="Holocentridae"/>
    <s v="Holocentrus"/>
    <s v="sammara"/>
    <s v="Holocentrus_sammara"/>
    <s v="Neoniphon_sammara"/>
    <x v="1"/>
    <x v="6"/>
    <x v="12"/>
    <n v="13.8"/>
    <n v="0.23529411764705882"/>
    <n v="4"/>
    <n v="27"/>
    <n v="10"/>
    <n v="17"/>
    <n v="162"/>
    <n v="128"/>
    <n v="202"/>
    <m/>
    <m/>
    <m/>
  </r>
  <r>
    <s v="Hawaï"/>
    <s v="Kona"/>
    <s v="Teleostei"/>
    <s v="Holocentridae"/>
    <s v="Holocentrus"/>
    <s v="tiere"/>
    <s v="Holocentrus_tiere"/>
    <s v="Sargocentron_tiere"/>
    <x v="1"/>
    <x v="1"/>
    <x v="1"/>
    <n v="36.700000000000003"/>
    <n v="0.72727272727272729"/>
    <n v="8"/>
    <n v="15"/>
    <n v="4"/>
    <n v="11"/>
    <n v="141"/>
    <n v="67"/>
    <n v="160"/>
    <m/>
    <m/>
    <m/>
  </r>
  <r>
    <s v="Hawaï"/>
    <s v="Kona"/>
    <s v="Teleostei"/>
    <s v="Holocentridae"/>
    <s v="Holocentrus"/>
    <s v="tiere"/>
    <s v="Holocentrus_tiere"/>
    <s v="Sargocentron_tiere"/>
    <x v="1"/>
    <x v="2"/>
    <x v="3"/>
    <n v="24.7"/>
    <n v="0.45454545454545453"/>
    <n v="5"/>
    <n v="16"/>
    <n v="5"/>
    <n v="11"/>
    <n v="141"/>
    <n v="67"/>
    <n v="160"/>
    <m/>
    <m/>
    <m/>
  </r>
  <r>
    <s v="Hawaï"/>
    <s v="Kona"/>
    <s v="Teleostei"/>
    <s v="Holocentridae"/>
    <s v="Holocentrus"/>
    <s v="tiere"/>
    <s v="Holocentrus_tiere"/>
    <s v="Sargocentron_tiere"/>
    <x v="1"/>
    <x v="1"/>
    <x v="11"/>
    <n v="4.8"/>
    <n v="0.45454545454545453"/>
    <n v="5"/>
    <n v="17"/>
    <n v="6"/>
    <n v="11"/>
    <n v="141"/>
    <n v="67"/>
    <n v="160"/>
    <m/>
    <m/>
    <m/>
  </r>
  <r>
    <s v="Hawaï"/>
    <s v="Kona"/>
    <s v="Teleostei"/>
    <s v="Holocentridae"/>
    <s v="Holocentrus"/>
    <s v="tiere"/>
    <s v="Holocentrus_tiere"/>
    <s v="Sargocentron_tiere"/>
    <x v="0"/>
    <x v="0"/>
    <x v="8"/>
    <n v="1.8"/>
    <n v="9.0909090909090912E-2"/>
    <n v="1"/>
    <n v="18"/>
    <n v="7"/>
    <n v="11"/>
    <n v="141"/>
    <n v="67"/>
    <n v="160"/>
    <m/>
    <m/>
    <m/>
  </r>
  <r>
    <s v="Hawaï"/>
    <s v="Kona"/>
    <s v="Teleostei"/>
    <s v="Holocentridae"/>
    <s v="Holocentrus"/>
    <s v="tiere"/>
    <s v="Holocentrus_tiere"/>
    <s v="Sargocentron_tiere"/>
    <x v="7"/>
    <x v="12"/>
    <x v="21"/>
    <n v="0.2"/>
    <n v="9.0909090909090912E-2"/>
    <n v="1"/>
    <n v="19"/>
    <n v="8"/>
    <n v="11"/>
    <n v="141"/>
    <n v="67"/>
    <n v="160"/>
    <m/>
    <m/>
    <m/>
  </r>
  <r>
    <s v="Hawaï"/>
    <s v="Kona"/>
    <s v="Teleostei"/>
    <s v="Holocentridae"/>
    <s v="Holocentrus"/>
    <s v="tiere"/>
    <s v="Holocentrus_tiere"/>
    <s v="Sargocentron_tiere"/>
    <x v="8"/>
    <x v="13"/>
    <x v="22"/>
    <n v="0.1"/>
    <n v="9.0909090909090912E-2"/>
    <n v="1"/>
    <n v="20"/>
    <n v="9"/>
    <n v="11"/>
    <n v="141"/>
    <n v="67"/>
    <n v="160"/>
    <m/>
    <m/>
    <m/>
  </r>
  <r>
    <s v="Hawaï"/>
    <s v="Kona"/>
    <s v="Teleostei"/>
    <s v="Holocentridae"/>
    <s v="Holocentrus"/>
    <s v="tiere"/>
    <s v="Holocentrus_tiere"/>
    <s v="Sargocentron_tiere"/>
    <x v="1"/>
    <x v="6"/>
    <x v="12"/>
    <n v="29.7"/>
    <n v="0.72727272727272729"/>
    <n v="8"/>
    <n v="21"/>
    <n v="10"/>
    <n v="11"/>
    <n v="141"/>
    <n v="67"/>
    <n v="160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1"/>
    <x v="1"/>
    <n v="42.3"/>
    <n v="0.70588235294117652"/>
    <n v="12"/>
    <n v="29"/>
    <n v="12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1"/>
    <x v="11"/>
    <n v="14.8"/>
    <n v="0.6470588235294118"/>
    <n v="11"/>
    <n v="30"/>
    <n v="13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2"/>
    <x v="3"/>
    <n v="15.1"/>
    <n v="0.41176470588235292"/>
    <n v="7"/>
    <n v="31"/>
    <n v="14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9"/>
    <x v="14"/>
    <x v="23"/>
    <n v="2.2999999999999998"/>
    <n v="0.35294117647058826"/>
    <n v="6"/>
    <n v="32"/>
    <n v="15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15"/>
    <x v="24"/>
    <n v="1.9"/>
    <n v="0.11764705882352941"/>
    <n v="2"/>
    <n v="33"/>
    <n v="16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9"/>
    <x v="14"/>
    <x v="25"/>
    <n v="0.9"/>
    <n v="5.8823529411764705E-2"/>
    <n v="1"/>
    <n v="34"/>
    <n v="17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8"/>
    <x v="13"/>
    <x v="22"/>
    <n v="0.8"/>
    <n v="5.8823529411764705E-2"/>
    <n v="1"/>
    <n v="35"/>
    <n v="18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9"/>
    <x v="16"/>
    <x v="26"/>
    <n v="0.6"/>
    <n v="5.8823529411764705E-2"/>
    <n v="1"/>
    <n v="36"/>
    <n v="19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17"/>
    <x v="27"/>
    <n v="0.3"/>
    <n v="5.8823529411764705E-2"/>
    <n v="1"/>
    <n v="37"/>
    <n v="20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1"/>
    <x v="28"/>
    <n v="0.3"/>
    <n v="5.8823529411764705E-2"/>
    <n v="1"/>
    <n v="38"/>
    <n v="21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18"/>
    <x v="29"/>
    <n v="0.2"/>
    <n v="0.11764705882352941"/>
    <n v="2"/>
    <n v="39"/>
    <n v="22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19"/>
    <x v="30"/>
    <n v="0.1"/>
    <n v="5.8823529411764705E-2"/>
    <n v="1"/>
    <n v="40"/>
    <n v="23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5"/>
    <x v="10"/>
    <n v="0.1"/>
    <n v="5.8823529411764705E-2"/>
    <n v="1"/>
    <n v="41"/>
    <n v="24"/>
    <n v="17"/>
    <n v="106"/>
    <n v="88"/>
    <n v="123"/>
    <m/>
    <m/>
    <m/>
  </r>
  <r>
    <s v="Hawaï"/>
    <s v="Kona"/>
    <s v="Teleostei"/>
    <s v="Holocentridae"/>
    <s v="Holocentrus"/>
    <s v="xantherythrus"/>
    <s v="Holocentrus_xantherythrus"/>
    <s v="Sargocentron_xantherythrum "/>
    <x v="1"/>
    <x v="6"/>
    <x v="12"/>
    <n v="20.3"/>
    <n v="0.58823529411764708"/>
    <n v="10"/>
    <n v="42"/>
    <n v="25"/>
    <n v="17"/>
    <n v="106"/>
    <n v="88"/>
    <n v="123"/>
    <m/>
    <m/>
    <m/>
  </r>
  <r>
    <s v="Hawaï"/>
    <s v="Kona"/>
    <s v="Teleostei"/>
    <s v="Holocentridae"/>
    <s v="Holocentrus"/>
    <s v="diadema"/>
    <s v="Holocentrus_diadema"/>
    <s v="Sargocentron_diadema"/>
    <x v="1"/>
    <x v="1"/>
    <x v="1"/>
    <n v="26.7"/>
    <n v="0.65384615384615385"/>
    <n v="17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0"/>
    <x v="20"/>
    <x v="31"/>
    <n v="12"/>
    <n v="0.46153846153846156"/>
    <n v="12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1"/>
    <x v="11"/>
    <n v="12.4"/>
    <n v="0.42307692307692307"/>
    <n v="1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2"/>
    <x v="3"/>
    <n v="9.6999999999999993"/>
    <n v="0.42307692307692307"/>
    <n v="1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9"/>
    <x v="14"/>
    <x v="23"/>
    <n v="6.2"/>
    <n v="0.5"/>
    <n v="13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7"/>
    <x v="12"/>
    <x v="21"/>
    <n v="6.1"/>
    <n v="0.23076923076923078"/>
    <n v="6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21"/>
    <x v="32"/>
    <n v="1.7"/>
    <n v="0.19230769230769232"/>
    <n v="5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2"/>
    <x v="20"/>
    <n v="2.2999999999999998"/>
    <n v="7.6923076923076927E-2"/>
    <n v="2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19"/>
    <x v="33"/>
    <n v="1.4"/>
    <n v="0.11538461538461539"/>
    <n v="3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9"/>
    <x v="22"/>
    <x v="34"/>
    <n v="1.7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5"/>
    <x v="10"/>
    <n v="0.8"/>
    <n v="7.6923076923076927E-2"/>
    <n v="2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1"/>
    <x v="19"/>
    <n v="0.8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0"/>
    <x v="23"/>
    <x v="35"/>
    <n v="0.6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1"/>
    <x v="28"/>
    <n v="0.4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18"/>
    <x v="29"/>
    <n v="0.4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9"/>
    <x v="15"/>
    <n v="0.4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9"/>
    <x v="16"/>
    <x v="26"/>
    <n v="0.4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9"/>
    <x v="14"/>
    <x v="25"/>
    <n v="0.2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0"/>
    <x v="24"/>
    <x v="36"/>
    <n v="0.2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9"/>
    <x v="37"/>
    <n v="0.1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9"/>
    <x v="14"/>
    <x v="38"/>
    <n v="0.1"/>
    <n v="3.8461538461538464E-2"/>
    <n v="1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1"/>
    <x v="6"/>
    <x v="12"/>
    <n v="11.3"/>
    <n v="0.57692307692307687"/>
    <n v="15"/>
    <n v="28"/>
    <n v="2"/>
    <n v="26"/>
    <n v="109"/>
    <n v="85"/>
    <n v="127"/>
    <m/>
    <m/>
    <m/>
  </r>
  <r>
    <s v="Hawaï"/>
    <s v="Kona"/>
    <s v="Teleostei"/>
    <s v="Holocentridae"/>
    <s v="Holocentrus"/>
    <s v="diadema"/>
    <s v="Holocentrus_diadema"/>
    <s v="Sargocentron_diadema"/>
    <x v="3"/>
    <x v="7"/>
    <x v="13"/>
    <n v="3.9"/>
    <n v="0.15384615384615385"/>
    <n v="4"/>
    <n v="28"/>
    <n v="2"/>
    <n v="26"/>
    <n v="109"/>
    <n v="85"/>
    <n v="127"/>
    <m/>
    <m/>
    <m/>
  </r>
  <r>
    <s v="Hawaï"/>
    <s v="Kona"/>
    <s v="Teleostei"/>
    <s v="Holocentridae"/>
    <s v="Holocentrus"/>
    <s v="lacteoguttatum"/>
    <s v="Holocentrus_lacteoguttatum"/>
    <s v="Sargocentron_punctatissimum"/>
    <x v="1"/>
    <x v="1"/>
    <x v="1"/>
    <n v="36.299999999999997"/>
    <n v="1"/>
    <n v="13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"/>
    <x v="1"/>
    <x v="11"/>
    <n v="8"/>
    <n v="0.69230769230769229"/>
    <n v="9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"/>
    <x v="21"/>
    <x v="32"/>
    <n v="5.0999999999999996"/>
    <n v="0.46153846153846156"/>
    <n v="6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"/>
    <x v="18"/>
    <x v="29"/>
    <n v="3.7"/>
    <n v="0.46153846153846156"/>
    <n v="6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7"/>
    <x v="12"/>
    <x v="21"/>
    <n v="4.9000000000000004"/>
    <n v="0.30769230769230771"/>
    <n v="4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"/>
    <x v="2"/>
    <x v="3"/>
    <n v="1.9"/>
    <n v="0.23076923076923078"/>
    <n v="3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"/>
    <x v="9"/>
    <x v="37"/>
    <n v="0.8"/>
    <n v="0.23076923076923078"/>
    <n v="3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0"/>
    <x v="24"/>
    <x v="36"/>
    <n v="0.8"/>
    <n v="0.23076923076923078"/>
    <n v="3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8"/>
    <x v="13"/>
    <x v="22"/>
    <n v="1.8"/>
    <n v="7.6923076923076927E-2"/>
    <n v="1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9"/>
    <x v="14"/>
    <x v="23"/>
    <n v="1"/>
    <n v="7.6923076923076927E-2"/>
    <n v="1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"/>
    <x v="1"/>
    <x v="28"/>
    <n v="0.3"/>
    <n v="7.6923076923076927E-2"/>
    <n v="1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"/>
    <x v="9"/>
    <x v="15"/>
    <n v="0.3"/>
    <n v="7.6923076923076927E-2"/>
    <n v="1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9"/>
    <x v="14"/>
    <x v="38"/>
    <n v="0.2"/>
    <n v="7.6923076923076927E-2"/>
    <n v="1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0"/>
    <x v="20"/>
    <x v="31"/>
    <n v="0.1"/>
    <n v="7.6923076923076927E-2"/>
    <n v="1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1"/>
    <x v="6"/>
    <x v="12"/>
    <n v="28.1"/>
    <n v="1"/>
    <n v="13"/>
    <n v="21"/>
    <n v="8"/>
    <n v="13"/>
    <n v="88"/>
    <n v="52"/>
    <n v="104"/>
    <m/>
    <m/>
    <m/>
  </r>
  <r>
    <s v="Hawaï"/>
    <s v="Kona"/>
    <s v="Teleostei"/>
    <s v="Holocentridae"/>
    <s v="Holocentrus"/>
    <s v="lacteoguttatum"/>
    <s v="Holocentrus_lacteoguttatum"/>
    <s v="Sargocentron_punctatissimum"/>
    <x v="3"/>
    <x v="7"/>
    <x v="13"/>
    <n v="6.7"/>
    <n v="0.30769230769230771"/>
    <n v="4"/>
    <n v="21"/>
    <n v="8"/>
    <n v="13"/>
    <n v="88"/>
    <n v="52"/>
    <n v="104"/>
    <m/>
    <m/>
    <m/>
  </r>
  <r>
    <s v="Hawaï"/>
    <s v="Kona"/>
    <s v="Teleostei"/>
    <s v="Holocentridae"/>
    <s v="Holotrachys"/>
    <s v="lima"/>
    <s v="Holotrachys_lima"/>
    <s v="Plectrypops_lima"/>
    <x v="1"/>
    <x v="2"/>
    <x v="3"/>
    <n v="31.5"/>
    <n v="0.6"/>
    <n v="6"/>
    <n v="20"/>
    <n v="10"/>
    <n v="10"/>
    <n v="91"/>
    <n v="70"/>
    <n v="113"/>
    <m/>
    <m/>
    <m/>
  </r>
  <r>
    <s v="Hawaï"/>
    <s v="Kona"/>
    <s v="Teleostei"/>
    <s v="Holocentridae"/>
    <s v="Holotrachys"/>
    <s v="lima"/>
    <s v="Holotrachys_lima"/>
    <s v="Plectrypops_lima"/>
    <x v="1"/>
    <x v="1"/>
    <x v="1"/>
    <n v="33"/>
    <n v="0.5"/>
    <n v="5"/>
    <n v="20"/>
    <n v="10"/>
    <n v="10"/>
    <n v="91"/>
    <n v="70"/>
    <n v="113"/>
    <m/>
    <m/>
    <m/>
  </r>
  <r>
    <s v="Hawaï"/>
    <s v="Kona"/>
    <s v="Teleostei"/>
    <s v="Holocentridae"/>
    <s v="Holotrachys"/>
    <s v="lima"/>
    <s v="Holotrachys_lima"/>
    <s v="Plectrypops_lima"/>
    <x v="1"/>
    <x v="1"/>
    <x v="11"/>
    <n v="7"/>
    <n v="0.2"/>
    <n v="2"/>
    <n v="20"/>
    <n v="10"/>
    <n v="10"/>
    <n v="91"/>
    <n v="70"/>
    <n v="113"/>
    <m/>
    <m/>
    <m/>
  </r>
  <r>
    <s v="Hawaï"/>
    <s v="Kona"/>
    <s v="Teleostei"/>
    <s v="Holocentridae"/>
    <s v="Holotrachys"/>
    <s v="lima"/>
    <s v="Holotrachys_lima"/>
    <s v="Plectrypops_lima"/>
    <x v="0"/>
    <x v="0"/>
    <x v="8"/>
    <n v="3.5"/>
    <n v="0.1"/>
    <n v="1"/>
    <n v="20"/>
    <n v="10"/>
    <n v="10"/>
    <n v="91"/>
    <n v="70"/>
    <n v="113"/>
    <m/>
    <m/>
    <m/>
  </r>
  <r>
    <s v="Hawaï"/>
    <s v="Kona"/>
    <s v="Teleostei"/>
    <s v="Holocentridae"/>
    <s v="Holotrachys"/>
    <s v="lima"/>
    <s v="Holotrachys_lima"/>
    <s v="Plectrypops_lima"/>
    <x v="1"/>
    <x v="21"/>
    <x v="32"/>
    <n v="0.5"/>
    <n v="0.1"/>
    <n v="1"/>
    <n v="20"/>
    <n v="10"/>
    <n v="10"/>
    <n v="91"/>
    <n v="70"/>
    <n v="113"/>
    <m/>
    <m/>
    <m/>
  </r>
  <r>
    <s v="Hawaï"/>
    <s v="Kona"/>
    <s v="Teleostei"/>
    <s v="Holocentridae"/>
    <s v="Holotrachys"/>
    <s v="lima"/>
    <s v="Holotrachys_lima"/>
    <s v="Plectrypops_lima"/>
    <x v="1"/>
    <x v="6"/>
    <x v="12"/>
    <n v="24.5"/>
    <n v="0.5"/>
    <n v="5"/>
    <n v="20"/>
    <n v="10"/>
    <n v="10"/>
    <n v="91"/>
    <n v="70"/>
    <n v="113"/>
    <m/>
    <m/>
    <m/>
  </r>
  <r>
    <s v="Hawaï"/>
    <s v="Kona"/>
    <s v="Teleostei"/>
    <s v="Holocentridae"/>
    <s v="Myripristis"/>
    <s v="kuntee"/>
    <s v="Myripristis_kuntee"/>
    <s v="Myripristis_kuntee"/>
    <x v="1"/>
    <x v="1"/>
    <x v="11"/>
    <n v="25.2"/>
    <n v="0.86363636363636365"/>
    <n v="19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"/>
    <x v="4"/>
    <x v="39"/>
    <n v="11.8"/>
    <n v="0.40909090909090912"/>
    <n v="9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"/>
    <x v="9"/>
    <x v="15"/>
    <n v="8"/>
    <n v="0.40909090909090912"/>
    <n v="9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"/>
    <x v="5"/>
    <x v="10"/>
    <n v="9.3000000000000007"/>
    <n v="0.31818181818181818"/>
    <n v="7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7"/>
    <x v="12"/>
    <x v="21"/>
    <n v="4.8"/>
    <n v="0.18181818181818182"/>
    <n v="4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0"/>
    <x v="0"/>
    <x v="8"/>
    <n v="4.5999999999999996"/>
    <n v="0.13636363636363635"/>
    <n v="3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"/>
    <x v="15"/>
    <x v="24"/>
    <n v="2.8"/>
    <n v="0.18181818181818182"/>
    <n v="4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"/>
    <x v="21"/>
    <x v="32"/>
    <n v="0.9"/>
    <n v="0.31818181818181818"/>
    <n v="7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"/>
    <x v="19"/>
    <x v="40"/>
    <n v="1.8"/>
    <n v="9.0909090909090912E-2"/>
    <n v="2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"/>
    <x v="25"/>
    <x v="41"/>
    <n v="0.1"/>
    <n v="9.0909090909090912E-2"/>
    <n v="2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"/>
    <x v="18"/>
    <x v="29"/>
    <n v="0.1"/>
    <n v="4.5454545454545456E-2"/>
    <n v="1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1"/>
    <x v="26"/>
    <x v="42"/>
    <n v="0.1"/>
    <n v="4.5454545454545456E-2"/>
    <n v="1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1"/>
    <x v="6"/>
    <x v="12"/>
    <n v="27.8"/>
    <n v="0.63636363636363635"/>
    <n v="14"/>
    <n v="39"/>
    <n v="17"/>
    <n v="22"/>
    <n v="120"/>
    <n v="74"/>
    <n v="145"/>
    <m/>
    <m/>
    <m/>
  </r>
  <r>
    <s v="Hawaï"/>
    <s v="Kona"/>
    <s v="Teleostei"/>
    <s v="Holocentridae"/>
    <s v="Myripristis"/>
    <s v="kuntee"/>
    <s v="Myripristis_kuntee"/>
    <s v="Myripristis_kuntee"/>
    <x v="3"/>
    <x v="7"/>
    <x v="13"/>
    <n v="2.7"/>
    <n v="0.13636363636363635"/>
    <n v="3"/>
    <n v="39"/>
    <n v="17"/>
    <n v="22"/>
    <n v="120"/>
    <n v="74"/>
    <n v="145"/>
    <m/>
    <m/>
    <m/>
  </r>
  <r>
    <s v="Hawaï"/>
    <s v="Kona"/>
    <s v="Teleostei"/>
    <s v="Holocentridae"/>
    <s v="Myripristis"/>
    <s v="murdjan"/>
    <s v="Myripristis_murdjan"/>
    <s v="Myripristis_murdjan"/>
    <x v="1"/>
    <x v="1"/>
    <x v="11"/>
    <n v="53.5"/>
    <n v="0.94117647058823528"/>
    <n v="16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1"/>
    <x v="4"/>
    <x v="39"/>
    <n v="8.1"/>
    <n v="0.17647058823529413"/>
    <n v="3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1"/>
    <x v="5"/>
    <x v="10"/>
    <n v="6.5"/>
    <n v="0.17647058823529413"/>
    <n v="3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0"/>
    <x v="0"/>
    <x v="8"/>
    <n v="2"/>
    <n v="0.11764705882352941"/>
    <n v="2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7"/>
    <x v="12"/>
    <x v="21"/>
    <n v="1.5"/>
    <n v="0.11764705882352941"/>
    <n v="2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1"/>
    <x v="15"/>
    <x v="24"/>
    <n v="0.9"/>
    <n v="0.11764705882352941"/>
    <n v="2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1"/>
    <x v="17"/>
    <x v="27"/>
    <n v="1.2"/>
    <n v="5.8823529411764705E-2"/>
    <n v="1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9"/>
    <x v="27"/>
    <x v="43"/>
    <n v="1.2"/>
    <n v="5.8823529411764705E-2"/>
    <n v="1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1"/>
    <x v="21"/>
    <x v="32"/>
    <n v="0.5"/>
    <n v="5.8823529411764705E-2"/>
    <n v="1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9"/>
    <x v="14"/>
    <x v="23"/>
    <n v="0.3"/>
    <n v="5.8823529411764705E-2"/>
    <n v="1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1"/>
    <x v="9"/>
    <x v="15"/>
    <n v="0.1"/>
    <n v="5.8823529411764705E-2"/>
    <n v="1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1"/>
    <x v="25"/>
    <x v="41"/>
    <n v="0.1"/>
    <n v="5.8823529411764705E-2"/>
    <n v="1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1"/>
    <x v="6"/>
    <x v="12"/>
    <n v="14.5"/>
    <n v="0.47058823529411764"/>
    <n v="8"/>
    <n v="25"/>
    <n v="8"/>
    <n v="17"/>
    <n v="169"/>
    <n v="139"/>
    <n v="270"/>
    <m/>
    <m/>
    <m/>
  </r>
  <r>
    <s v="Hawaï"/>
    <s v="Kona"/>
    <s v="Teleostei"/>
    <s v="Holocentridae"/>
    <s v="Myripristis"/>
    <s v="murdjan"/>
    <s v="Myripristis_murdjan"/>
    <s v="Myripristis_murdjan"/>
    <x v="3"/>
    <x v="7"/>
    <x v="13"/>
    <n v="9.6"/>
    <n v="0.23529411764705882"/>
    <n v="4"/>
    <n v="25"/>
    <n v="8"/>
    <n v="17"/>
    <n v="169"/>
    <n v="139"/>
    <n v="270"/>
    <m/>
    <m/>
    <m/>
  </r>
  <r>
    <s v="Hawaï"/>
    <s v="Kona"/>
    <s v="Teleostei"/>
    <s v="Holocentridae"/>
    <s v="Myripristis"/>
    <s v="amaenus"/>
    <s v="Myripristis_amaenus"/>
    <s v="Myripristis_amaena"/>
    <x v="1"/>
    <x v="1"/>
    <x v="11"/>
    <n v="75.099999999999994"/>
    <n v="1"/>
    <n v="14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1"/>
    <x v="4"/>
    <x v="39"/>
    <n v="9.3000000000000007"/>
    <n v="0.2857142857142857"/>
    <n v="4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0"/>
    <x v="0"/>
    <x v="8"/>
    <n v="2.9"/>
    <n v="0.21428571428571427"/>
    <n v="3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9"/>
    <x v="27"/>
    <x v="43"/>
    <n v="1.4"/>
    <n v="7.1428571428571425E-2"/>
    <n v="1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1"/>
    <x v="5"/>
    <x v="10"/>
    <n v="0.3"/>
    <n v="0.2857142857142857"/>
    <n v="4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9"/>
    <x v="14"/>
    <x v="23"/>
    <n v="0.4"/>
    <n v="0.14285714285714285"/>
    <n v="2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7"/>
    <x v="12"/>
    <x v="21"/>
    <n v="0.4"/>
    <n v="7.1428571428571425E-2"/>
    <n v="1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1"/>
    <x v="21"/>
    <x v="32"/>
    <n v="0.2"/>
    <n v="7.1428571428571425E-2"/>
    <n v="1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1"/>
    <x v="9"/>
    <x v="15"/>
    <n v="0.1"/>
    <n v="7.1428571428571425E-2"/>
    <n v="1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1"/>
    <x v="15"/>
    <x v="24"/>
    <n v="0.1"/>
    <n v="7.1428571428571425E-2"/>
    <n v="1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1"/>
    <x v="19"/>
    <x v="33"/>
    <n v="0.1"/>
    <n v="7.1428571428571425E-2"/>
    <n v="1"/>
    <n v="19"/>
    <n v="5"/>
    <n v="14"/>
    <n v="176"/>
    <n v="116"/>
    <n v="210"/>
    <m/>
    <m/>
    <m/>
  </r>
  <r>
    <s v="Hawaï"/>
    <s v="Kona"/>
    <s v="Teleostei"/>
    <s v="Holocentridae"/>
    <s v="Myripristis"/>
    <s v="amaenus"/>
    <s v="Myripristis_amaenus"/>
    <s v="Myripristis_amaena"/>
    <x v="1"/>
    <x v="6"/>
    <x v="12"/>
    <n v="9.6999999999999993"/>
    <n v="0.5714285714285714"/>
    <n v="8"/>
    <n v="19"/>
    <n v="5"/>
    <n v="14"/>
    <n v="176"/>
    <n v="116"/>
    <n v="210"/>
    <m/>
    <m/>
    <m/>
  </r>
  <r>
    <s v="Hawaï"/>
    <s v="Kona"/>
    <s v="Teleostei"/>
    <s v="Aulostomidae"/>
    <s v="Aulostomus"/>
    <s v="chinensis"/>
    <s v="Aulostomus_chinensis"/>
    <s v="Aulostomus_chinensis"/>
    <x v="0"/>
    <x v="0"/>
    <x v="8"/>
    <n v="63"/>
    <n v="0.66666666666666663"/>
    <n v="18"/>
    <n v="52"/>
    <n v="25"/>
    <n v="27"/>
    <n v="410"/>
    <n v="220"/>
    <n v="621"/>
    <m/>
    <m/>
    <m/>
  </r>
  <r>
    <s v="Hawaï"/>
    <s v="Kona"/>
    <s v="Teleostei"/>
    <s v="Aulostomidae"/>
    <s v="Aulostomus"/>
    <s v="chinensis"/>
    <s v="Aulostomus_chinensis"/>
    <s v="Aulostomus_chinensis"/>
    <x v="1"/>
    <x v="2"/>
    <x v="3"/>
    <n v="37"/>
    <n v="0.40740740740740738"/>
    <n v="11"/>
    <n v="52"/>
    <n v="25"/>
    <n v="27"/>
    <n v="410"/>
    <n v="220"/>
    <n v="621"/>
    <m/>
    <m/>
    <m/>
  </r>
  <r>
    <s v="Hawaï"/>
    <s v="Kona"/>
    <s v="Teleostei"/>
    <s v="Aulostomidae"/>
    <s v="Aulostomus"/>
    <s v="chinensis"/>
    <s v="Aulostomus_chinensis"/>
    <s v="Aulostomus_chinensis"/>
    <x v="0"/>
    <x v="0"/>
    <x v="44"/>
    <s v="NA"/>
    <s v="NA"/>
    <s v="NA"/>
    <n v="52"/>
    <n v="25"/>
    <n v="27"/>
    <n v="410"/>
    <n v="220"/>
    <n v="621"/>
    <m/>
    <m/>
    <m/>
  </r>
  <r>
    <s v="Hawaï"/>
    <s v="Kona"/>
    <s v="Teleostei"/>
    <s v="Aulostomidae"/>
    <s v="Aulostomus"/>
    <s v="chinensis"/>
    <s v="Aulostomus_chinensis"/>
    <s v="Aulostomus_chinensis"/>
    <x v="0"/>
    <x v="0"/>
    <x v="45"/>
    <s v="NA"/>
    <s v="NA"/>
    <s v="NA"/>
    <n v="52"/>
    <n v="25"/>
    <n v="27"/>
    <n v="410"/>
    <n v="220"/>
    <n v="621"/>
    <m/>
    <m/>
    <m/>
  </r>
  <r>
    <s v="Hawaï"/>
    <s v="Kona"/>
    <s v="Teleostei"/>
    <s v="Aulostomidae"/>
    <s v="Aulostomus"/>
    <s v="chinensis"/>
    <s v="Aulostomus_chinensis"/>
    <s v="Aulostomus_chinensis"/>
    <x v="0"/>
    <x v="0"/>
    <x v="46"/>
    <s v="NA"/>
    <s v="NA"/>
    <s v="NA"/>
    <n v="52"/>
    <n v="25"/>
    <n v="27"/>
    <n v="410"/>
    <n v="220"/>
    <n v="621"/>
    <m/>
    <m/>
    <m/>
  </r>
  <r>
    <s v="Hawaï"/>
    <s v="Kona"/>
    <s v="Teleostei"/>
    <s v="Aulostomidae"/>
    <s v="Aulostomus"/>
    <s v="chinensis"/>
    <s v="Aulostomus_chinensis"/>
    <s v="Aulostomus_chinensis"/>
    <x v="0"/>
    <x v="0"/>
    <x v="47"/>
    <s v="NA"/>
    <s v="NA"/>
    <s v="NA"/>
    <n v="52"/>
    <n v="25"/>
    <n v="27"/>
    <n v="410"/>
    <n v="220"/>
    <n v="621"/>
    <m/>
    <m/>
    <m/>
  </r>
  <r>
    <s v="Hawaï"/>
    <s v="Kona"/>
    <s v="Teleostei"/>
    <s v="Aulostomidae"/>
    <s v="Aulostomus"/>
    <s v="chinensis"/>
    <s v="Aulostomus_chinensis"/>
    <s v="Aulostomus_chinensis"/>
    <x v="1"/>
    <x v="2"/>
    <x v="48"/>
    <s v="NA"/>
    <s v="NA"/>
    <s v="NA"/>
    <n v="52"/>
    <n v="25"/>
    <n v="27"/>
    <n v="410"/>
    <n v="220"/>
    <n v="621"/>
    <m/>
    <m/>
    <m/>
  </r>
  <r>
    <s v="Hawaï"/>
    <s v="Kona"/>
    <s v="Teleostei"/>
    <s v="Fistulariidae"/>
    <s v="Fistularia"/>
    <s v="petimba"/>
    <s v="Fistularia_petimba"/>
    <s v="Fistularia_petimba"/>
    <x v="0"/>
    <x v="0"/>
    <x v="8"/>
    <n v="100"/>
    <n v="1"/>
    <n v="8"/>
    <n v="10"/>
    <n v="2"/>
    <n v="8"/>
    <n v="673"/>
    <n v="363"/>
    <n v="1069"/>
    <m/>
    <m/>
    <m/>
  </r>
  <r>
    <s v="Hawaï"/>
    <s v="Kona"/>
    <s v="Teleostei"/>
    <s v="Fistulariidae"/>
    <s v="Fistularia"/>
    <s v="petimba"/>
    <s v="Fistularia_petimba"/>
    <s v="Fistularia_petimba"/>
    <x v="0"/>
    <x v="0"/>
    <x v="44"/>
    <m/>
    <s v="NA"/>
    <s v="NA"/>
    <n v="10"/>
    <n v="2"/>
    <n v="8"/>
    <n v="673"/>
    <n v="363"/>
    <n v="1069"/>
    <m/>
    <m/>
    <m/>
  </r>
  <r>
    <s v="Hawaï"/>
    <s v="Kona"/>
    <s v="Teleostei"/>
    <s v="Fistulariidae"/>
    <s v="Fistularia"/>
    <s v="petimba"/>
    <s v="Fistularia_petimba"/>
    <s v="Fistularia_petimba"/>
    <x v="0"/>
    <x v="0"/>
    <x v="0"/>
    <m/>
    <s v="NA"/>
    <s v="NA"/>
    <n v="10"/>
    <n v="2"/>
    <n v="8"/>
    <n v="673"/>
    <n v="363"/>
    <n v="1069"/>
    <m/>
    <m/>
    <m/>
  </r>
  <r>
    <s v="Hawaï"/>
    <s v="Kona"/>
    <s v="Teleostei"/>
    <s v="Scorpaenidae"/>
    <s v="Pterois"/>
    <s v="sphex"/>
    <s v="Pterois_sphex"/>
    <s v="Pterois_sphex"/>
    <x v="1"/>
    <x v="2"/>
    <x v="3"/>
    <n v="56"/>
    <n v="0.75"/>
    <n v="6"/>
    <n v="14"/>
    <n v="6"/>
    <n v="8"/>
    <n v="83"/>
    <n v="58"/>
    <n v="121"/>
    <m/>
    <m/>
    <m/>
  </r>
  <r>
    <s v="Hawaï"/>
    <s v="Kona"/>
    <s v="Teleostei"/>
    <s v="Scorpaenidae"/>
    <s v="Pterois"/>
    <s v="sphex"/>
    <s v="Pterois_sphex"/>
    <s v="Pterois_sphex"/>
    <x v="1"/>
    <x v="1"/>
    <x v="1"/>
    <n v="13.8"/>
    <n v="0.375"/>
    <n v="3"/>
    <n v="14"/>
    <n v="6"/>
    <n v="8"/>
    <n v="83"/>
    <n v="58"/>
    <n v="121"/>
    <m/>
    <m/>
    <m/>
  </r>
  <r>
    <s v="Hawaï"/>
    <s v="Kona"/>
    <s v="Teleostei"/>
    <s v="Scorpaenidae"/>
    <s v="Pterois"/>
    <s v="sphex"/>
    <s v="Pterois_sphex"/>
    <s v="Pterois_sphex"/>
    <x v="1"/>
    <x v="28"/>
    <x v="49"/>
    <n v="0.6"/>
    <n v="0.125"/>
    <n v="1"/>
    <n v="14"/>
    <n v="6"/>
    <n v="8"/>
    <n v="83"/>
    <n v="58"/>
    <n v="121"/>
    <m/>
    <m/>
    <m/>
  </r>
  <r>
    <s v="Hawaï"/>
    <s v="Kona"/>
    <s v="Teleostei"/>
    <s v="Scorpaenidae"/>
    <s v="Pterois"/>
    <s v="sphex"/>
    <s v="Pterois_sphex"/>
    <s v="Pterois_sphex"/>
    <x v="1"/>
    <x v="6"/>
    <x v="12"/>
    <n v="29.4"/>
    <n v="0.625"/>
    <n v="5"/>
    <n v="14"/>
    <n v="6"/>
    <n v="8"/>
    <n v="83"/>
    <n v="58"/>
    <n v="121"/>
    <m/>
    <m/>
    <m/>
  </r>
  <r>
    <s v="Hawaï"/>
    <s v="Kona"/>
    <s v="Teleostei"/>
    <s v="Scorpaenidae"/>
    <s v="Scorpaena"/>
    <s v="coniorta"/>
    <s v="Scorpaena_coniorta"/>
    <s v="Sebastapistes_coniorta "/>
    <x v="1"/>
    <x v="1"/>
    <x v="50"/>
    <n v="39"/>
    <n v="0.46666666666666667"/>
    <n v="7"/>
    <n v="24"/>
    <n v="9"/>
    <n v="15"/>
    <n v="46"/>
    <n v="36"/>
    <n v="67"/>
    <m/>
    <m/>
    <m/>
  </r>
  <r>
    <s v="Hawaï"/>
    <s v="Kona"/>
    <s v="Teleostei"/>
    <s v="Scorpaenidae"/>
    <s v="Scorpaena"/>
    <s v="coniorta"/>
    <s v="Scorpaena_coniorta"/>
    <s v="Sebastapistes_coniorta "/>
    <x v="1"/>
    <x v="2"/>
    <x v="3"/>
    <n v="28.3"/>
    <n v="0.4"/>
    <n v="6"/>
    <n v="24"/>
    <n v="9"/>
    <n v="15"/>
    <n v="46"/>
    <n v="36"/>
    <n v="67"/>
    <m/>
    <m/>
    <m/>
  </r>
  <r>
    <s v="Hawaï"/>
    <s v="Kona"/>
    <s v="Teleostei"/>
    <s v="Scorpaenidae"/>
    <s v="Scorpaena"/>
    <s v="coniorta"/>
    <s v="Scorpaena_coniorta"/>
    <s v="Sebastapistes_coniorta "/>
    <x v="0"/>
    <x v="0"/>
    <x v="8"/>
    <n v="6.7"/>
    <n v="6.6666666666666666E-2"/>
    <n v="1"/>
    <n v="24"/>
    <n v="9"/>
    <n v="15"/>
    <n v="46"/>
    <n v="36"/>
    <n v="67"/>
    <m/>
    <m/>
    <m/>
  </r>
  <r>
    <s v="Hawaï"/>
    <s v="Kona"/>
    <s v="Teleostei"/>
    <s v="Scorpaenidae"/>
    <s v="Scorpaena"/>
    <s v="coniorta"/>
    <s v="Scorpaena_coniorta"/>
    <s v="Sebastapistes_coniorta "/>
    <x v="1"/>
    <x v="6"/>
    <x v="12"/>
    <n v="26"/>
    <n v="0.4"/>
    <n v="6"/>
    <n v="24"/>
    <n v="9"/>
    <n v="15"/>
    <n v="46"/>
    <n v="36"/>
    <n v="67"/>
    <m/>
    <m/>
    <m/>
  </r>
  <r>
    <s v="Hawaï"/>
    <s v="Kona"/>
    <s v="Teleostei"/>
    <s v="Scorpaenidae"/>
    <s v="Scorpaenopsis"/>
    <s v="cacopsis"/>
    <s v="Scorpaenopsis_cacopsis"/>
    <s v="Scorpaenopsis_cacopsis"/>
    <x v="0"/>
    <x v="0"/>
    <x v="51"/>
    <s v="NA"/>
    <n v="0.33333333333333331"/>
    <n v="1"/>
    <n v="5"/>
    <n v="2"/>
    <n v="3"/>
    <n v="256"/>
    <n v="73"/>
    <n v="375"/>
    <m/>
    <m/>
    <m/>
  </r>
  <r>
    <s v="Hawaï"/>
    <s v="Kona"/>
    <s v="Teleostei"/>
    <s v="Scorpaenidae"/>
    <s v="Scorpaenopsis"/>
    <s v="cacopsis"/>
    <s v="Scorpaenopsis_cacopsis"/>
    <s v="Scorpaenopsis_cacopsis"/>
    <x v="9"/>
    <x v="27"/>
    <x v="52"/>
    <s v="NA"/>
    <n v="0.33333333333333331"/>
    <n v="1"/>
    <n v="5"/>
    <n v="2"/>
    <n v="3"/>
    <n v="256"/>
    <n v="73"/>
    <n v="375"/>
    <m/>
    <m/>
    <m/>
  </r>
  <r>
    <s v="Hawaï"/>
    <s v="Kona"/>
    <s v="Teleostei"/>
    <s v="Scorpaenidae"/>
    <s v="Scorpaenopsis"/>
    <s v="cacopsis"/>
    <s v="Scorpaenopsis_cacopsis"/>
    <s v="Scorpaenopsis_cacopsis"/>
    <x v="0"/>
    <x v="0"/>
    <x v="2"/>
    <s v="NA"/>
    <n v="0.33333333333333331"/>
    <n v="1"/>
    <n v="5"/>
    <n v="2"/>
    <n v="3"/>
    <n v="256"/>
    <n v="73"/>
    <n v="375"/>
    <m/>
    <m/>
    <m/>
  </r>
  <r>
    <s v="Hawaï"/>
    <s v="Kona"/>
    <s v="Teleostei"/>
    <s v="Serranidae"/>
    <s v="Cephalopholis"/>
    <s v="argus"/>
    <s v="Cephalopholis_argus"/>
    <s v="Cephalopholis_argus"/>
    <x v="0"/>
    <x v="0"/>
    <x v="8"/>
    <s v="NA"/>
    <n v="1"/>
    <n v="4"/>
    <n v="10"/>
    <n v="6"/>
    <n v="4"/>
    <n v="319"/>
    <n v="232"/>
    <n v="520"/>
    <m/>
    <m/>
    <m/>
  </r>
  <r>
    <s v="Hawaï"/>
    <s v="Kona"/>
    <s v="Teleostei"/>
    <s v="Serranidae"/>
    <s v="Cephalopholis"/>
    <s v="argus"/>
    <s v="Cephalopholis_argus"/>
    <s v="Cephalopholis_argus"/>
    <x v="0"/>
    <x v="0"/>
    <x v="53"/>
    <s v="NA"/>
    <n v="0.75"/>
    <n v="3"/>
    <n v="10"/>
    <n v="6"/>
    <n v="4"/>
    <n v="319"/>
    <n v="232"/>
    <n v="520"/>
    <m/>
    <m/>
    <m/>
  </r>
  <r>
    <s v="Hawaï"/>
    <s v="Kona"/>
    <s v="Teleostei"/>
    <s v="Kuhliidae"/>
    <s v="Kuhlia"/>
    <s v="sandvicensis"/>
    <s v="Kuhlia_sandvicensis"/>
    <s v="Kuhlia_sandvicensis"/>
    <x v="1"/>
    <x v="6"/>
    <x v="12"/>
    <s v="NA"/>
    <n v="1"/>
    <n v="8"/>
    <n v="13"/>
    <n v="5"/>
    <n v="8"/>
    <n v="164"/>
    <n v="132"/>
    <n v="202"/>
    <m/>
    <m/>
    <m/>
  </r>
  <r>
    <s v="Hawaï"/>
    <s v="Kona"/>
    <s v="Teleostei"/>
    <s v="Priacanthidae"/>
    <s v="Priacanthus"/>
    <s v="cruentatus"/>
    <s v="Priacanthus_cruentatus"/>
    <s v="Heteropriacanthus_cruentatus "/>
    <x v="1"/>
    <x v="1"/>
    <x v="11"/>
    <n v="32.299999999999997"/>
    <n v="0.80952380952380953"/>
    <n v="17"/>
    <n v="40"/>
    <n v="19"/>
    <n v="21"/>
    <n v="173"/>
    <n v="115"/>
    <n v="255"/>
    <m/>
    <m/>
    <m/>
  </r>
  <r>
    <s v="Hawaï"/>
    <s v="Kona"/>
    <s v="Teleostei"/>
    <s v="Priacanthidae"/>
    <s v="Priacanthus"/>
    <s v="cruentatus"/>
    <s v="Priacanthus_cruentatus"/>
    <s v="Heteropriacanthus_cruentatus "/>
    <x v="9"/>
    <x v="27"/>
    <x v="43"/>
    <n v="20.399999999999999"/>
    <n v="0.38095238095238093"/>
    <n v="8"/>
    <n v="40"/>
    <n v="19"/>
    <n v="21"/>
    <n v="173"/>
    <n v="115"/>
    <n v="255"/>
    <m/>
    <m/>
    <m/>
  </r>
  <r>
    <s v="Hawaï"/>
    <s v="Kona"/>
    <s v="Teleostei"/>
    <s v="Priacanthidae"/>
    <s v="Priacanthus"/>
    <s v="cruentatus"/>
    <s v="Priacanthus_cruentatus"/>
    <s v="Heteropriacanthus_cruentatus "/>
    <x v="0"/>
    <x v="0"/>
    <x v="8"/>
    <n v="11.2"/>
    <n v="0.2857142857142857"/>
    <n v="6"/>
    <n v="40"/>
    <n v="19"/>
    <n v="21"/>
    <n v="173"/>
    <n v="115"/>
    <n v="255"/>
    <m/>
    <m/>
    <m/>
  </r>
  <r>
    <s v="Hawaï"/>
    <s v="Kona"/>
    <s v="Teleostei"/>
    <s v="Priacanthidae"/>
    <s v="Priacanthus"/>
    <s v="cruentatus"/>
    <s v="Priacanthus_cruentatus"/>
    <s v="Heteropriacanthus_cruentatus "/>
    <x v="1"/>
    <x v="4"/>
    <x v="39"/>
    <n v="3.6"/>
    <n v="0.23809523809523808"/>
    <n v="5"/>
    <n v="40"/>
    <n v="19"/>
    <n v="21"/>
    <n v="173"/>
    <n v="115"/>
    <n v="255"/>
    <m/>
    <m/>
    <m/>
  </r>
  <r>
    <s v="Hawaï"/>
    <s v="Kona"/>
    <s v="Teleostei"/>
    <s v="Priacanthidae"/>
    <s v="Priacanthus"/>
    <s v="cruentatus"/>
    <s v="Priacanthus_cruentatus"/>
    <s v="Heteropriacanthus_cruentatus "/>
    <x v="1"/>
    <x v="1"/>
    <x v="54"/>
    <n v="7.6"/>
    <n v="9.5238095238095233E-2"/>
    <n v="2"/>
    <n v="40"/>
    <n v="19"/>
    <n v="21"/>
    <n v="173"/>
    <n v="115"/>
    <n v="255"/>
    <m/>
    <m/>
    <m/>
  </r>
  <r>
    <s v="Hawaï"/>
    <s v="Kona"/>
    <s v="Teleostei"/>
    <s v="Priacanthidae"/>
    <s v="Priacanthus"/>
    <s v="cruentatus"/>
    <s v="Priacanthus_cruentatus"/>
    <s v="Heteropriacanthus_cruentatus "/>
    <x v="1"/>
    <x v="5"/>
    <x v="10"/>
    <n v="0.4"/>
    <n v="4.7619047619047616E-2"/>
    <n v="1"/>
    <n v="40"/>
    <n v="19"/>
    <n v="21"/>
    <n v="173"/>
    <n v="115"/>
    <n v="255"/>
    <m/>
    <m/>
    <m/>
  </r>
  <r>
    <s v="Hawaï"/>
    <s v="Kona"/>
    <s v="Teleostei"/>
    <s v="Priacanthidae"/>
    <s v="Priacanthus"/>
    <s v="cruentatus"/>
    <s v="Priacanthus_cruentatus"/>
    <s v="Heteropriacanthus_cruentatus "/>
    <x v="1"/>
    <x v="15"/>
    <x v="24"/>
    <n v="0.1"/>
    <n v="4.7619047619047616E-2"/>
    <n v="1"/>
    <n v="40"/>
    <n v="19"/>
    <n v="21"/>
    <n v="173"/>
    <n v="115"/>
    <n v="255"/>
    <m/>
    <m/>
    <m/>
  </r>
  <r>
    <s v="Hawaï"/>
    <s v="Kona"/>
    <s v="Teleostei"/>
    <s v="Priacanthidae"/>
    <s v="Priacanthus"/>
    <s v="cruentatus"/>
    <s v="Priacanthus_cruentatus"/>
    <s v="Heteropriacanthus_cruentatus "/>
    <x v="1"/>
    <x v="6"/>
    <x v="12"/>
    <n v="13.4"/>
    <n v="0.52380952380952384"/>
    <n v="11"/>
    <n v="40"/>
    <n v="19"/>
    <n v="21"/>
    <n v="173"/>
    <n v="115"/>
    <n v="255"/>
    <m/>
    <m/>
    <m/>
  </r>
  <r>
    <s v="Hawaï"/>
    <s v="Kona"/>
    <s v="Teleostei"/>
    <s v="Priacanthidae"/>
    <s v="Priacanthus"/>
    <s v="cruentatus"/>
    <s v="Priacanthus_cruentatus"/>
    <s v="Heteropriacanthus_cruentatus "/>
    <x v="3"/>
    <x v="7"/>
    <x v="13"/>
    <n v="11"/>
    <n v="0.38095238095238093"/>
    <n v="8"/>
    <n v="40"/>
    <n v="19"/>
    <n v="21"/>
    <n v="173"/>
    <n v="115"/>
    <n v="255"/>
    <m/>
    <m/>
    <m/>
  </r>
  <r>
    <s v="Hawaï"/>
    <s v="Kona"/>
    <s v="Teleostei"/>
    <s v="Apogonidae"/>
    <s v="Apogon"/>
    <s v="erythrinus"/>
    <s v="Apogon_erythrinus"/>
    <s v="Apogon_erythrinus"/>
    <x v="1"/>
    <x v="1"/>
    <x v="1"/>
    <n v="50"/>
    <n v="0.625"/>
    <n v="5"/>
    <n v="14"/>
    <n v="6"/>
    <n v="8"/>
    <n v="36"/>
    <n v="22"/>
    <n v="42"/>
    <m/>
    <m/>
    <m/>
  </r>
  <r>
    <s v="Hawaï"/>
    <s v="Kona"/>
    <s v="Teleostei"/>
    <s v="Apogonidae"/>
    <s v="Apogon"/>
    <s v="erythrinus"/>
    <s v="Apogon_erythrinus"/>
    <s v="Apogon_erythrinus"/>
    <x v="1"/>
    <x v="21"/>
    <x v="32"/>
    <n v="20"/>
    <n v="0.375"/>
    <n v="3"/>
    <n v="14"/>
    <n v="6"/>
    <n v="8"/>
    <n v="36"/>
    <n v="22"/>
    <n v="42"/>
    <m/>
    <m/>
    <m/>
  </r>
  <r>
    <s v="Hawaï"/>
    <s v="Kona"/>
    <s v="Teleostei"/>
    <s v="Apogonidae"/>
    <s v="Apogon"/>
    <s v="erythrinus"/>
    <s v="Apogon_erythrinus"/>
    <s v="Apogon_erythrinus"/>
    <x v="1"/>
    <x v="6"/>
    <x v="12"/>
    <n v="30"/>
    <n v="0.5"/>
    <n v="4"/>
    <n v="14"/>
    <n v="6"/>
    <n v="8"/>
    <n v="36"/>
    <n v="22"/>
    <n v="42"/>
    <m/>
    <m/>
    <m/>
  </r>
  <r>
    <s v="Hawaï"/>
    <s v="Kona"/>
    <s v="Teleostei"/>
    <s v="Apogonidae"/>
    <s v="Apogon"/>
    <s v="menesemus"/>
    <s v="Apogon_menesemus"/>
    <s v="Pristiapogon_taeniopterus "/>
    <x v="1"/>
    <x v="1"/>
    <x v="11"/>
    <n v="17.600000000000001"/>
    <n v="0.32258064516129031"/>
    <n v="10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1"/>
    <x v="4"/>
    <x v="39"/>
    <n v="15.7"/>
    <n v="0.35483870967741937"/>
    <n v="11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1"/>
    <x v="1"/>
    <x v="1"/>
    <n v="6.9"/>
    <n v="6.4516129032258063E-2"/>
    <n v="2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1"/>
    <x v="1"/>
    <x v="10"/>
    <n v="2.9"/>
    <n v="9.6774193548387094E-2"/>
    <n v="3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1"/>
    <x v="5"/>
    <x v="8"/>
    <n v="2"/>
    <n v="3.2258064516129031E-2"/>
    <n v="1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1"/>
    <x v="21"/>
    <x v="32"/>
    <n v="0.6"/>
    <n v="3.2258064516129031E-2"/>
    <n v="1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1"/>
    <x v="19"/>
    <x v="33"/>
    <n v="0.2"/>
    <n v="3.2258064516129031E-2"/>
    <n v="1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1"/>
    <x v="9"/>
    <x v="55"/>
    <n v="0.1"/>
    <n v="6.4516129032258063E-2"/>
    <n v="2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9"/>
    <x v="14"/>
    <x v="56"/>
    <n v="0.1"/>
    <n v="3.2258064516129031E-2"/>
    <n v="1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1"/>
    <x v="6"/>
    <x v="12"/>
    <n v="40"/>
    <n v="0.64516129032258063"/>
    <n v="20"/>
    <n v="59"/>
    <n v="28"/>
    <n v="31"/>
    <n v="114"/>
    <n v="90"/>
    <n v="134"/>
    <m/>
    <m/>
    <m/>
  </r>
  <r>
    <s v="Hawaï"/>
    <s v="Kona"/>
    <s v="Teleostei"/>
    <s v="Apogonidae"/>
    <s v="Apogon"/>
    <s v="menesemus"/>
    <s v="Apogon_menesemus"/>
    <s v="Pristiapogon_taeniopterus "/>
    <x v="3"/>
    <x v="7"/>
    <x v="13"/>
    <n v="13.7"/>
    <n v="0.19354838709677419"/>
    <n v="6"/>
    <n v="59"/>
    <n v="28"/>
    <n v="31"/>
    <n v="114"/>
    <n v="90"/>
    <n v="134"/>
    <m/>
    <m/>
    <m/>
  </r>
  <r>
    <s v="Hawaï"/>
    <s v="Kona"/>
    <s v="Teleostei"/>
    <s v="Apogonidae"/>
    <s v="Apogon"/>
    <s v="snyderi"/>
    <s v="Apogon_snyderi"/>
    <s v="Pristiapogon_kallopterus "/>
    <x v="1"/>
    <x v="4"/>
    <x v="39"/>
    <n v="34.299999999999997"/>
    <n v="0.5"/>
    <n v="12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1"/>
    <x v="1"/>
    <x v="1"/>
    <n v="14.6"/>
    <n v="0.25"/>
    <n v="6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1"/>
    <x v="1"/>
    <x v="11"/>
    <n v="7.4"/>
    <n v="0.16666666666666666"/>
    <n v="4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0"/>
    <x v="0"/>
    <x v="8"/>
    <n v="5.6"/>
    <n v="8.3333333333333329E-2"/>
    <n v="2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1"/>
    <x v="5"/>
    <x v="10"/>
    <n v="2.1"/>
    <n v="8.3333333333333329E-2"/>
    <n v="2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1"/>
    <x v="29"/>
    <x v="57"/>
    <n v="4.2"/>
    <n v="4.1666666666666664E-2"/>
    <n v="1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7"/>
    <x v="12"/>
    <x v="21"/>
    <n v="2.9"/>
    <n v="4.1666666666666664E-2"/>
    <n v="1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1"/>
    <x v="9"/>
    <x v="55"/>
    <n v="1.3"/>
    <n v="4.1666666666666664E-2"/>
    <n v="1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1"/>
    <x v="21"/>
    <x v="32"/>
    <n v="1.3"/>
    <n v="4.1666666666666664E-2"/>
    <n v="1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8"/>
    <x v="13"/>
    <x v="22"/>
    <n v="0.2"/>
    <n v="4.1666666666666664E-2"/>
    <n v="1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1"/>
    <x v="6"/>
    <x v="12"/>
    <n v="25.4"/>
    <n v="0.5"/>
    <n v="12"/>
    <n v="35"/>
    <n v="11"/>
    <n v="24"/>
    <n v="96"/>
    <n v="82"/>
    <n v="130"/>
    <m/>
    <m/>
    <m/>
  </r>
  <r>
    <s v="Hawaï"/>
    <s v="Kona"/>
    <s v="Teleostei"/>
    <s v="Apogonidae"/>
    <s v="Apogon"/>
    <s v="snyderi"/>
    <s v="Apogon_snyderi"/>
    <s v="Pristiapogon_kallopterus "/>
    <x v="3"/>
    <x v="7"/>
    <x v="13"/>
    <n v="0.6"/>
    <n v="4.1666666666666664E-2"/>
    <n v="1"/>
    <n v="35"/>
    <n v="11"/>
    <n v="24"/>
    <n v="96"/>
    <n v="82"/>
    <n v="130"/>
    <m/>
    <m/>
    <m/>
  </r>
  <r>
    <s v="Hawaï"/>
    <s v="Kona"/>
    <s v="Teleostei"/>
    <s v="Carangidae"/>
    <s v="Caranx"/>
    <s v="melampygus"/>
    <s v="Caranx_melampygus"/>
    <s v="Caranx_melampygus"/>
    <x v="0"/>
    <x v="0"/>
    <x v="58"/>
    <s v="NA"/>
    <n v="0.2"/>
    <n v="1"/>
    <n v="6"/>
    <n v="1"/>
    <n v="5"/>
    <n v="337"/>
    <n v="245"/>
    <n v="570"/>
    <m/>
    <m/>
    <m/>
  </r>
  <r>
    <s v="Hawaï"/>
    <s v="Kona"/>
    <s v="Teleostei"/>
    <s v="Carangidae"/>
    <s v="Caranx"/>
    <s v="melampygus"/>
    <s v="Caranx_melampygus"/>
    <s v="Caranx_melampygus"/>
    <x v="1"/>
    <x v="5"/>
    <x v="10"/>
    <s v="NA"/>
    <n v="0.2"/>
    <n v="1"/>
    <n v="6"/>
    <n v="1"/>
    <n v="5"/>
    <n v="337"/>
    <n v="245"/>
    <n v="570"/>
    <m/>
    <m/>
    <m/>
  </r>
  <r>
    <s v="Hawaï"/>
    <s v="Kona"/>
    <s v="Teleostei"/>
    <s v="Carangidae"/>
    <s v="Caranx"/>
    <s v="melampygus"/>
    <s v="Caranx_melampygus"/>
    <s v="Caranx_melampygus"/>
    <x v="0"/>
    <x v="0"/>
    <x v="2"/>
    <s v="NA"/>
    <n v="0.8"/>
    <n v="4"/>
    <n v="6"/>
    <n v="1"/>
    <n v="5"/>
    <n v="337"/>
    <n v="245"/>
    <n v="570"/>
    <m/>
    <m/>
    <m/>
  </r>
  <r>
    <s v="Hawaï"/>
    <s v="Kona"/>
    <s v="Teleostei"/>
    <s v="Carangidae"/>
    <s v="Caranx"/>
    <s v="melampygus"/>
    <s v="Caranx_melampygus"/>
    <s v="Caranx_melampygus"/>
    <x v="1"/>
    <x v="2"/>
    <x v="39"/>
    <s v="NA"/>
    <n v="0.2"/>
    <n v="1"/>
    <n v="6"/>
    <n v="1"/>
    <n v="5"/>
    <n v="337"/>
    <n v="245"/>
    <n v="570"/>
    <m/>
    <m/>
    <m/>
  </r>
  <r>
    <s v="Hawaï"/>
    <s v="Kona"/>
    <s v="Teleostei"/>
    <s v="Lutjanidae"/>
    <s v="Aphareus"/>
    <s v="furcatus"/>
    <s v="Aphareus_furcatus"/>
    <s v="Aphareus_furca"/>
    <x v="0"/>
    <x v="0"/>
    <x v="7"/>
    <s v="NA"/>
    <n v="0.5"/>
    <n v="1"/>
    <n v="3"/>
    <n v="1"/>
    <n v="2"/>
    <n v="253"/>
    <n v="244"/>
    <n v="263"/>
    <m/>
    <m/>
    <m/>
  </r>
  <r>
    <s v="Hawaï"/>
    <s v="Kona"/>
    <s v="Teleostei"/>
    <s v="Lutjanidae"/>
    <s v="Aphareus"/>
    <s v="furcatus"/>
    <s v="Aphareus_furcatus"/>
    <s v="Aphareus_furca"/>
    <x v="1"/>
    <x v="1"/>
    <x v="11"/>
    <s v="NA"/>
    <n v="0.5"/>
    <n v="1"/>
    <n v="3"/>
    <n v="1"/>
    <n v="2"/>
    <n v="253"/>
    <n v="244"/>
    <n v="263"/>
    <m/>
    <m/>
    <m/>
  </r>
  <r>
    <s v="Hawaï"/>
    <s v="Kona"/>
    <s v="Teleostei"/>
    <s v="Lutjanidae"/>
    <s v="Aphareus"/>
    <s v="furcatus"/>
    <s v="Aphareus_furcatus"/>
    <s v="Aphareus_furca"/>
    <x v="1"/>
    <x v="21"/>
    <x v="32"/>
    <s v="NA"/>
    <n v="0.5"/>
    <n v="1"/>
    <n v="3"/>
    <n v="1"/>
    <n v="2"/>
    <n v="253"/>
    <n v="244"/>
    <n v="263"/>
    <m/>
    <m/>
    <m/>
  </r>
  <r>
    <s v="Hawaï"/>
    <s v="Kona"/>
    <s v="Teleostei"/>
    <s v="Lethrinidae"/>
    <s v="Monotaxis"/>
    <s v="grandoculis"/>
    <s v="Monotaxis_grandoculis"/>
    <s v="Monotaxis_grandoculis"/>
    <x v="9"/>
    <x v="14"/>
    <x v="23"/>
    <n v="21.3"/>
    <n v="1"/>
    <n v="4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10"/>
    <x v="20"/>
    <x v="31"/>
    <n v="27.1"/>
    <n v="0.75"/>
    <n v="3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10"/>
    <x v="24"/>
    <x v="36"/>
    <n v="21.3"/>
    <n v="0.75"/>
    <n v="3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9"/>
    <x v="14"/>
    <x v="25"/>
    <n v="11.6"/>
    <n v="0.5"/>
    <n v="2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1"/>
    <x v="28"/>
    <x v="49"/>
    <n v="3.8"/>
    <n v="0.5"/>
    <n v="2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7"/>
    <x v="12"/>
    <x v="21"/>
    <n v="3.8"/>
    <n v="0.25"/>
    <n v="1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1"/>
    <x v="1"/>
    <x v="50"/>
    <n v="2.5"/>
    <n v="0.25"/>
    <n v="1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5"/>
    <x v="30"/>
    <x v="59"/>
    <n v="2.5"/>
    <n v="0.25"/>
    <n v="1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11"/>
    <x v="26"/>
    <x v="60"/>
    <n v="1.3"/>
    <n v="0.25"/>
    <n v="1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10"/>
    <x v="23"/>
    <x v="35"/>
    <n v="0.8"/>
    <n v="0.25"/>
    <n v="1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1"/>
    <x v="6"/>
    <x v="12"/>
    <n v="2.5"/>
    <n v="0.25"/>
    <n v="1"/>
    <n v="5"/>
    <n v="1"/>
    <n v="4"/>
    <n v="312"/>
    <n v="244"/>
    <n v="397"/>
    <m/>
    <m/>
    <m/>
  </r>
  <r>
    <s v="Hawaï"/>
    <s v="Kona"/>
    <s v="Teleostei"/>
    <s v="Lethrinidae"/>
    <s v="Monotaxis"/>
    <s v="grandoculis"/>
    <s v="Monotaxis_grandoculis"/>
    <s v="Monotaxis_grandoculis"/>
    <x v="12"/>
    <x v="31"/>
    <x v="61"/>
    <n v="1.3"/>
    <n v="0.25"/>
    <n v="1"/>
    <n v="5"/>
    <n v="1"/>
    <n v="4"/>
    <n v="312"/>
    <n v="244"/>
    <n v="397"/>
    <m/>
    <m/>
    <m/>
  </r>
  <r>
    <s v="Hawaï"/>
    <s v="Kona"/>
    <s v="Teleostei"/>
    <s v="Mullidae"/>
    <s v="Mulloidichthys"/>
    <s v="auriflamma"/>
    <s v="Mulloidichthys_auriflamma"/>
    <s v="Mulloidichthys_auriflamma"/>
    <x v="1"/>
    <x v="1"/>
    <x v="11"/>
    <n v="11.5"/>
    <n v="0.6"/>
    <n v="6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0"/>
    <x v="20"/>
    <x v="31"/>
    <n v="14.5"/>
    <n v="0.4"/>
    <n v="4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7"/>
    <x v="12"/>
    <x v="21"/>
    <n v="11.7"/>
    <n v="0.4"/>
    <n v="4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"/>
    <x v="1"/>
    <x v="1"/>
    <n v="7"/>
    <n v="0.6"/>
    <n v="6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9"/>
    <x v="14"/>
    <x v="23"/>
    <n v="4.7"/>
    <n v="0.7"/>
    <n v="7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0"/>
    <x v="24"/>
    <x v="36"/>
    <n v="4.7"/>
    <n v="0.6"/>
    <n v="6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"/>
    <x v="21"/>
    <x v="32"/>
    <n v="1.3"/>
    <n v="0.5"/>
    <n v="5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"/>
    <x v="19"/>
    <x v="33"/>
    <n v="1.1000000000000001"/>
    <n v="0.4"/>
    <n v="4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"/>
    <x v="25"/>
    <x v="41"/>
    <n v="0.6"/>
    <n v="0.2"/>
    <n v="2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8"/>
    <x v="13"/>
    <x v="22"/>
    <n v="0.5"/>
    <n v="0.1"/>
    <n v="1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9"/>
    <x v="16"/>
    <x v="26"/>
    <n v="0.5"/>
    <n v="0.1"/>
    <n v="1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"/>
    <x v="2"/>
    <x v="20"/>
    <n v="0.5"/>
    <n v="0.1"/>
    <n v="1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"/>
    <x v="1"/>
    <x v="19"/>
    <n v="0.2"/>
    <n v="0.1"/>
    <n v="1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"/>
    <x v="6"/>
    <x v="12"/>
    <n v="8.5"/>
    <n v="0.4"/>
    <n v="4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3"/>
    <x v="7"/>
    <x v="13"/>
    <n v="12"/>
    <n v="0.2"/>
    <n v="2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2"/>
    <x v="31"/>
    <x v="61"/>
    <n v="1"/>
    <n v="0.1"/>
    <n v="1"/>
    <n v="22"/>
    <n v="12"/>
    <n v="10"/>
    <n v="170"/>
    <n v="110"/>
    <n v="235"/>
    <m/>
    <m/>
    <m/>
  </r>
  <r>
    <s v="Hawaï"/>
    <s v="Kona"/>
    <s v="Teleostei"/>
    <s v="Mullidae"/>
    <s v="Mulloidichthys"/>
    <s v="auriflamma"/>
    <s v="Mulloidichthys_auriflamma"/>
    <s v="Mulloidichthys_auriflamma"/>
    <x v="13"/>
    <x v="32"/>
    <x v="62"/>
    <n v="19.7"/>
    <n v="0.7"/>
    <n v="7"/>
    <n v="22"/>
    <n v="12"/>
    <n v="10"/>
    <n v="170"/>
    <n v="110"/>
    <n v="235"/>
    <m/>
    <m/>
    <m/>
  </r>
  <r>
    <s v="Hawaï"/>
    <s v="Kona"/>
    <s v="Teleostei"/>
    <s v="Mullidae"/>
    <s v="Mulloidichthys"/>
    <s v="samoensis"/>
    <s v="Mulloidichthys_samoensis"/>
    <s v="Mulloidichthys_flavolineatus "/>
    <x v="9"/>
    <x v="16"/>
    <x v="26"/>
    <n v="10"/>
    <n v="0.53846153846153844"/>
    <n v="7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7"/>
    <x v="12"/>
    <x v="21"/>
    <n v="11.2"/>
    <n v="0.38461538461538464"/>
    <n v="5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1"/>
    <x v="21"/>
    <x v="32"/>
    <n v="6.7"/>
    <n v="0.53846153846153844"/>
    <n v="7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9"/>
    <x v="14"/>
    <x v="23"/>
    <n v="3.1"/>
    <n v="0.46153846153846156"/>
    <n v="6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8"/>
    <x v="13"/>
    <x v="22"/>
    <n v="5.4"/>
    <n v="0.23076923076923078"/>
    <n v="3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1"/>
    <x v="1"/>
    <x v="11"/>
    <n v="3.1"/>
    <n v="0.23076923076923078"/>
    <n v="3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1"/>
    <x v="19"/>
    <x v="33"/>
    <n v="2.8"/>
    <n v="0.23076923076923078"/>
    <n v="3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1"/>
    <x v="29"/>
    <x v="57"/>
    <n v="0.8"/>
    <n v="7.6923076923076927E-2"/>
    <n v="1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10"/>
    <x v="24"/>
    <x v="36"/>
    <n v="0.8"/>
    <n v="7.6923076923076927E-2"/>
    <n v="1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1"/>
    <x v="1"/>
    <x v="1"/>
    <n v="0.4"/>
    <n v="7.6923076923076927E-2"/>
    <n v="1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1"/>
    <x v="2"/>
    <x v="39"/>
    <n v="0.2"/>
    <n v="7.6923076923076927E-2"/>
    <n v="1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1"/>
    <x v="6"/>
    <x v="12"/>
    <n v="7.1"/>
    <n v="0.38461538461538464"/>
    <n v="5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3"/>
    <x v="7"/>
    <x v="13"/>
    <n v="11.7"/>
    <n v="0.23076923076923078"/>
    <n v="3"/>
    <n v="23"/>
    <n v="10"/>
    <n v="13"/>
    <n v="182"/>
    <n v="136"/>
    <n v="283"/>
    <m/>
    <m/>
    <m/>
  </r>
  <r>
    <s v="Hawaï"/>
    <s v="Kona"/>
    <s v="Teleostei"/>
    <s v="Mullidae"/>
    <s v="Mulloidichthys"/>
    <s v="samoensis"/>
    <s v="Mulloidichthys_samoensis"/>
    <s v="Mulloidichthys_flavolineatus "/>
    <x v="13"/>
    <x v="32"/>
    <x v="62"/>
    <n v="36.799999999999997"/>
    <n v="1"/>
    <n v="13"/>
    <n v="23"/>
    <n v="10"/>
    <n v="13"/>
    <n v="182"/>
    <n v="136"/>
    <n v="283"/>
    <m/>
    <m/>
    <m/>
  </r>
  <r>
    <s v="Hawaï"/>
    <s v="Kona"/>
    <s v="Teleostei"/>
    <s v="Mullidae"/>
    <s v="Parupeneus"/>
    <s v="multifasciatus"/>
    <s v="Parupeneus_multifasciatus"/>
    <s v="Parupeneus_multifasciatus"/>
    <x v="1"/>
    <x v="1"/>
    <x v="1"/>
    <n v="30.6"/>
    <n v="0.83333333333333337"/>
    <n v="15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1"/>
    <x v="2"/>
    <x v="3"/>
    <n v="15.4"/>
    <n v="0.44444444444444442"/>
    <n v="8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1"/>
    <x v="1"/>
    <x v="11"/>
    <n v="8.6"/>
    <n v="0.27777777777777779"/>
    <n v="5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9"/>
    <x v="14"/>
    <x v="23"/>
    <n v="1.8"/>
    <n v="0.16666666666666666"/>
    <n v="3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1"/>
    <x v="18"/>
    <x v="29"/>
    <n v="0.6"/>
    <n v="0.1111111111111111"/>
    <n v="2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1"/>
    <x v="21"/>
    <x v="32"/>
    <n v="0.4"/>
    <n v="0.1111111111111111"/>
    <n v="2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1"/>
    <x v="2"/>
    <x v="63"/>
    <n v="0.6"/>
    <n v="5.5555555555555552E-2"/>
    <n v="1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1"/>
    <x v="25"/>
    <x v="41"/>
    <n v="0.1"/>
    <n v="5.5555555555555552E-2"/>
    <n v="1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1"/>
    <x v="6"/>
    <x v="12"/>
    <n v="29.4"/>
    <n v="0.77777777777777779"/>
    <n v="14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3"/>
    <x v="7"/>
    <x v="13"/>
    <n v="0.8"/>
    <n v="5.5555555555555552E-2"/>
    <n v="1"/>
    <n v="30"/>
    <n v="12"/>
    <n v="18"/>
    <n v="162"/>
    <n v="125"/>
    <n v="212"/>
    <m/>
    <m/>
    <m/>
  </r>
  <r>
    <s v="Hawaï"/>
    <s v="Kona"/>
    <s v="Teleostei"/>
    <s v="Mullidae"/>
    <s v="Parupeneus"/>
    <s v="multifasciatus"/>
    <s v="Parupeneus_multifasciatus"/>
    <s v="Parupeneus_multifasciatus"/>
    <x v="13"/>
    <x v="33"/>
    <x v="64"/>
    <n v="11.7"/>
    <n v="0.3888888888888889"/>
    <n v="7"/>
    <n v="30"/>
    <n v="12"/>
    <n v="18"/>
    <n v="162"/>
    <n v="125"/>
    <n v="212"/>
    <m/>
    <m/>
    <m/>
  </r>
  <r>
    <s v="Hawaï"/>
    <s v="Kona"/>
    <s v="Teleostei"/>
    <s v="Mullidae"/>
    <s v="Parupeneus"/>
    <s v="bifasciatus"/>
    <s v="Parupeneus_bifasciatus"/>
    <s v="Parupeneus_bifasciatus"/>
    <x v="1"/>
    <x v="1"/>
    <x v="1"/>
    <n v="29"/>
    <n v="0.83333333333333337"/>
    <n v="10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0"/>
    <x v="0"/>
    <x v="8"/>
    <n v="17"/>
    <n v="0.5"/>
    <n v="6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1"/>
    <x v="1"/>
    <x v="11"/>
    <n v="19.399999999999999"/>
    <n v="0.41666666666666669"/>
    <n v="5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1"/>
    <x v="2"/>
    <x v="3"/>
    <n v="8"/>
    <n v="0.58333333333333337"/>
    <n v="7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9"/>
    <x v="27"/>
    <x v="52"/>
    <n v="3.9"/>
    <n v="0.16666666666666666"/>
    <n v="2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1"/>
    <x v="1"/>
    <x v="28"/>
    <n v="1.7"/>
    <n v="0.16666666666666666"/>
    <n v="2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9"/>
    <x v="14"/>
    <x v="23"/>
    <n v="0.6"/>
    <n v="0.16666666666666666"/>
    <n v="2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7"/>
    <x v="12"/>
    <x v="21"/>
    <n v="0.4"/>
    <n v="8.3333333333333329E-2"/>
    <n v="1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1"/>
    <x v="21"/>
    <x v="32"/>
    <n v="0.3"/>
    <n v="8.3333333333333329E-2"/>
    <n v="1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1"/>
    <x v="6"/>
    <x v="12"/>
    <n v="15.5"/>
    <n v="0.58333333333333337"/>
    <n v="7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13"/>
    <x v="33"/>
    <x v="64"/>
    <n v="4.2"/>
    <n v="0.16666666666666666"/>
    <n v="2"/>
    <n v="27"/>
    <s v="NA"/>
    <n v="12"/>
    <n v="229"/>
    <n v="164"/>
    <n v="300"/>
    <s v="night"/>
    <m/>
    <m/>
  </r>
  <r>
    <s v="Hawaï"/>
    <s v="Kona"/>
    <s v="Teleostei"/>
    <s v="Mullidae"/>
    <s v="Parupeneus"/>
    <s v="bifasciatus"/>
    <s v="Parupeneus_bifasciatus"/>
    <s v="Parupeneus_bifasciatus"/>
    <x v="1"/>
    <x v="1"/>
    <x v="1"/>
    <n v="43.3"/>
    <n v="0.81818181818181823"/>
    <n v="9"/>
    <n v="27"/>
    <s v="NA"/>
    <n v="11"/>
    <n v="229"/>
    <n v="164"/>
    <n v="300"/>
    <s v="day"/>
    <m/>
    <m/>
  </r>
  <r>
    <s v="Hawaï"/>
    <s v="Kona"/>
    <s v="Teleostei"/>
    <s v="Mullidae"/>
    <s v="Parupeneus"/>
    <s v="bifasciatus"/>
    <s v="Parupeneus_bifasciatus"/>
    <s v="Parupeneus_bifasciatus"/>
    <x v="1"/>
    <x v="2"/>
    <x v="3"/>
    <n v="15.5"/>
    <n v="0.81818181818181823"/>
    <n v="9"/>
    <n v="27"/>
    <s v="NA"/>
    <n v="11"/>
    <n v="229"/>
    <n v="164"/>
    <n v="300"/>
    <s v="day"/>
    <m/>
    <m/>
  </r>
  <r>
    <s v="Hawaï"/>
    <s v="Kona"/>
    <s v="Teleostei"/>
    <s v="Mullidae"/>
    <s v="Parupeneus"/>
    <s v="bifasciatus"/>
    <s v="Parupeneus_bifasciatus"/>
    <s v="Parupeneus_bifasciatus"/>
    <x v="1"/>
    <x v="1"/>
    <x v="11"/>
    <n v="3.5"/>
    <n v="0.27272727272727271"/>
    <n v="3"/>
    <n v="27"/>
    <s v="NA"/>
    <n v="11"/>
    <n v="229"/>
    <n v="164"/>
    <n v="300"/>
    <s v="day"/>
    <m/>
    <m/>
  </r>
  <r>
    <s v="Hawaï"/>
    <s v="Kona"/>
    <s v="Teleostei"/>
    <s v="Mullidae"/>
    <s v="Parupeneus"/>
    <s v="bifasciatus"/>
    <s v="Parupeneus_bifasciatus"/>
    <s v="Parupeneus_bifasciatus"/>
    <x v="9"/>
    <x v="27"/>
    <x v="52"/>
    <n v="7.1"/>
    <n v="9.0909090909090912E-2"/>
    <n v="1"/>
    <n v="27"/>
    <s v="NA"/>
    <n v="11"/>
    <n v="229"/>
    <n v="164"/>
    <n v="300"/>
    <s v="day"/>
    <m/>
    <m/>
  </r>
  <r>
    <s v="Hawaï"/>
    <s v="Kona"/>
    <s v="Teleostei"/>
    <s v="Mullidae"/>
    <s v="Parupeneus"/>
    <s v="bifasciatus"/>
    <s v="Parupeneus_bifasciatus"/>
    <s v="Parupeneus_bifasciatus"/>
    <x v="1"/>
    <x v="1"/>
    <x v="65"/>
    <n v="3.9"/>
    <n v="9.0909090909090912E-2"/>
    <n v="1"/>
    <n v="27"/>
    <s v="NA"/>
    <n v="11"/>
    <n v="229"/>
    <n v="164"/>
    <n v="300"/>
    <s v="day"/>
    <m/>
    <m/>
  </r>
  <r>
    <s v="Hawaï"/>
    <s v="Kona"/>
    <s v="Teleostei"/>
    <s v="Mullidae"/>
    <s v="Parupeneus"/>
    <s v="bifasciatus"/>
    <s v="Parupeneus_bifasciatus"/>
    <s v="Parupeneus_bifasciatus"/>
    <x v="1"/>
    <x v="1"/>
    <x v="28"/>
    <n v="1.1000000000000001"/>
    <n v="9.0909090909090912E-2"/>
    <n v="1"/>
    <n v="27"/>
    <s v="NA"/>
    <n v="11"/>
    <n v="229"/>
    <n v="164"/>
    <n v="300"/>
    <s v="day"/>
    <m/>
    <m/>
  </r>
  <r>
    <s v="Hawaï"/>
    <s v="Kona"/>
    <s v="Teleostei"/>
    <s v="Mullidae"/>
    <s v="Parupeneus"/>
    <s v="bifasciatus"/>
    <s v="Parupeneus_bifasciatus"/>
    <s v="Parupeneus_bifasciatus"/>
    <x v="0"/>
    <x v="0"/>
    <x v="8"/>
    <n v="0.7"/>
    <n v="9.0909090909090912E-2"/>
    <n v="1"/>
    <n v="27"/>
    <s v="NA"/>
    <n v="11"/>
    <n v="229"/>
    <n v="164"/>
    <n v="300"/>
    <s v="day"/>
    <m/>
    <m/>
  </r>
  <r>
    <s v="Hawaï"/>
    <s v="Kona"/>
    <s v="Teleostei"/>
    <s v="Mullidae"/>
    <s v="Parupeneus"/>
    <s v="bifasciatus"/>
    <s v="Parupeneus_bifasciatus"/>
    <s v="Parupeneus_bifasciatus"/>
    <x v="1"/>
    <x v="21"/>
    <x v="32"/>
    <n v="0.2"/>
    <n v="0.18181818181818182"/>
    <n v="2"/>
    <n v="27"/>
    <s v="NA"/>
    <n v="11"/>
    <n v="229"/>
    <n v="164"/>
    <n v="300"/>
    <s v="day"/>
    <m/>
    <m/>
  </r>
  <r>
    <s v="Hawaï"/>
    <s v="Kona"/>
    <s v="Teleostei"/>
    <s v="Mullidae"/>
    <s v="Parupeneus"/>
    <s v="bifasciatus"/>
    <s v="Parupeneus_bifasciatus"/>
    <s v="Parupeneus_bifasciatus"/>
    <x v="1"/>
    <x v="6"/>
    <x v="12"/>
    <n v="24.7"/>
    <n v="0.54545454545454541"/>
    <n v="6"/>
    <n v="27"/>
    <s v="NA"/>
    <n v="11"/>
    <n v="229"/>
    <n v="164"/>
    <n v="300"/>
    <s v="day"/>
    <m/>
    <m/>
  </r>
  <r>
    <s v="Hawaï"/>
    <s v="Kona"/>
    <s v="Teleostei"/>
    <s v="Mullidae"/>
    <s v="Parupeneus"/>
    <s v="porphyreus"/>
    <s v="Parupeneus_porphyreus"/>
    <s v="Parupeneus_porphyreus"/>
    <x v="1"/>
    <x v="1"/>
    <x v="1"/>
    <n v="65.2"/>
    <n v="1"/>
    <n v="5"/>
    <n v="11"/>
    <n v="6"/>
    <n v="5"/>
    <n v="157"/>
    <n v="137"/>
    <n v="173"/>
    <m/>
    <m/>
    <m/>
  </r>
  <r>
    <s v="Hawaï"/>
    <s v="Kona"/>
    <s v="Teleostei"/>
    <s v="Mullidae"/>
    <s v="Parupeneus"/>
    <s v="porphyreus"/>
    <s v="Parupeneus_porphyreus"/>
    <s v="Parupeneus_porphyreus"/>
    <x v="1"/>
    <x v="29"/>
    <x v="57"/>
    <n v="10"/>
    <n v="0.2"/>
    <n v="1"/>
    <n v="11"/>
    <n v="6"/>
    <n v="5"/>
    <n v="157"/>
    <n v="137"/>
    <n v="173"/>
    <m/>
    <m/>
    <m/>
  </r>
  <r>
    <s v="Hawaï"/>
    <s v="Kona"/>
    <s v="Teleostei"/>
    <s v="Mullidae"/>
    <s v="Parupeneus"/>
    <s v="porphyreus"/>
    <s v="Parupeneus_porphyreus"/>
    <s v="Parupeneus_porphyreus"/>
    <x v="1"/>
    <x v="2"/>
    <x v="3"/>
    <n v="2"/>
    <n v="0.2"/>
    <n v="1"/>
    <n v="11"/>
    <n v="6"/>
    <n v="5"/>
    <n v="157"/>
    <n v="137"/>
    <n v="173"/>
    <m/>
    <m/>
    <m/>
  </r>
  <r>
    <s v="Hawaï"/>
    <s v="Kona"/>
    <s v="Teleostei"/>
    <s v="Mullidae"/>
    <s v="Parupeneus"/>
    <s v="porphyreus"/>
    <s v="Parupeneus_porphyreus"/>
    <s v="Parupeneus_porphyreus"/>
    <x v="9"/>
    <x v="14"/>
    <x v="23"/>
    <n v="0.2"/>
    <n v="0.2"/>
    <n v="1"/>
    <n v="11"/>
    <n v="6"/>
    <n v="5"/>
    <n v="157"/>
    <n v="137"/>
    <n v="173"/>
    <m/>
    <m/>
    <m/>
  </r>
  <r>
    <s v="Hawaï"/>
    <s v="Kona"/>
    <s v="Teleostei"/>
    <s v="Mullidae"/>
    <s v="Parupeneus"/>
    <s v="porphyreus"/>
    <s v="Parupeneus_porphyreus"/>
    <s v="Parupeneus_porphyreus"/>
    <x v="9"/>
    <x v="22"/>
    <x v="34"/>
    <n v="0.2"/>
    <n v="0.2"/>
    <n v="1"/>
    <n v="11"/>
    <n v="6"/>
    <n v="5"/>
    <n v="157"/>
    <n v="137"/>
    <n v="173"/>
    <m/>
    <m/>
    <m/>
  </r>
  <r>
    <s v="Hawaï"/>
    <s v="Kona"/>
    <s v="Teleostei"/>
    <s v="Mullidae"/>
    <s v="Parupeneus"/>
    <s v="porphyreus"/>
    <s v="Parupeneus_porphyreus"/>
    <s v="Parupeneus_porphyreus"/>
    <x v="1"/>
    <x v="21"/>
    <x v="32"/>
    <n v="0.2"/>
    <n v="0.2"/>
    <n v="1"/>
    <n v="11"/>
    <n v="6"/>
    <n v="5"/>
    <n v="157"/>
    <n v="137"/>
    <n v="173"/>
    <m/>
    <m/>
    <m/>
  </r>
  <r>
    <s v="Hawaï"/>
    <s v="Kona"/>
    <s v="Teleostei"/>
    <s v="Mullidae"/>
    <s v="Parupeneus"/>
    <s v="porphyreus"/>
    <s v="Parupeneus_porphyreus"/>
    <s v="Parupeneus_porphyreus"/>
    <x v="1"/>
    <x v="6"/>
    <x v="12"/>
    <n v="21.2"/>
    <n v="0.6"/>
    <n v="3"/>
    <n v="11"/>
    <n v="6"/>
    <n v="5"/>
    <n v="157"/>
    <n v="137"/>
    <n v="173"/>
    <m/>
    <m/>
    <m/>
  </r>
  <r>
    <s v="Hawaï"/>
    <s v="Kona"/>
    <s v="Teleostei"/>
    <s v="Mullidae"/>
    <s v="Parupeneus"/>
    <s v="porphyreus"/>
    <s v="Parupeneus_porphyreus"/>
    <s v="Parupeneus_porphyreus"/>
    <x v="13"/>
    <x v="33"/>
    <x v="64"/>
    <n v="1"/>
    <n v="0.2"/>
    <n v="1"/>
    <n v="11"/>
    <n v="6"/>
    <n v="5"/>
    <n v="157"/>
    <n v="137"/>
    <n v="173"/>
    <m/>
    <m/>
    <m/>
  </r>
  <r>
    <s v="Hawaï"/>
    <s v="Kona"/>
    <s v="Teleostei"/>
    <s v="Mullidae"/>
    <s v="Parupeneus"/>
    <s v="chryserydros"/>
    <s v="Parupeneus_chryserydros"/>
    <s v="Parupeneus_cyclostomus "/>
    <x v="0"/>
    <x v="0"/>
    <x v="8"/>
    <n v="83.1"/>
    <n v="0.8666666666666667"/>
    <n v="13"/>
    <n v="20"/>
    <n v="5"/>
    <n v="15"/>
    <n v="261"/>
    <n v="123"/>
    <n v="363"/>
    <m/>
    <m/>
    <m/>
  </r>
  <r>
    <s v="Hawaï"/>
    <s v="Kona"/>
    <s v="Teleostei"/>
    <s v="Mullidae"/>
    <s v="Parupeneus"/>
    <s v="chryserydros"/>
    <s v="Parupeneus_chryserydros"/>
    <s v="Parupeneus_cyclostomus "/>
    <x v="1"/>
    <x v="1"/>
    <x v="1"/>
    <n v="8.3000000000000007"/>
    <n v="0.13333333333333333"/>
    <n v="2"/>
    <n v="20"/>
    <n v="5"/>
    <n v="15"/>
    <n v="261"/>
    <n v="123"/>
    <n v="363"/>
    <m/>
    <m/>
    <m/>
  </r>
  <r>
    <s v="Hawaï"/>
    <s v="Kona"/>
    <s v="Teleostei"/>
    <s v="Mullidae"/>
    <s v="Parupeneus"/>
    <s v="chryserydros"/>
    <s v="Parupeneus_chryserydros"/>
    <s v="Parupeneus_cyclostomus "/>
    <x v="1"/>
    <x v="2"/>
    <x v="3"/>
    <n v="1.3"/>
    <n v="6.6666666666666666E-2"/>
    <n v="1"/>
    <n v="20"/>
    <n v="5"/>
    <n v="15"/>
    <n v="261"/>
    <n v="123"/>
    <n v="363"/>
    <m/>
    <m/>
    <m/>
  </r>
  <r>
    <s v="Hawaï"/>
    <s v="Kona"/>
    <s v="Teleostei"/>
    <s v="Mullidae"/>
    <s v="Parupeneus"/>
    <s v="chryserydros"/>
    <s v="Parupeneus_chryserydros"/>
    <s v="Parupeneus_cyclostomus "/>
    <x v="3"/>
    <x v="7"/>
    <x v="13"/>
    <n v="7.3"/>
    <n v="0.13333333333333333"/>
    <n v="2"/>
    <n v="20"/>
    <n v="5"/>
    <n v="15"/>
    <n v="261"/>
    <n v="123"/>
    <n v="363"/>
    <m/>
    <m/>
    <m/>
  </r>
  <r>
    <s v="Hawaï"/>
    <s v="Kona"/>
    <s v="Teleostei"/>
    <s v="Mullidae"/>
    <s v="Parupeneus"/>
    <s v="chryserydros"/>
    <s v="Parupeneus_chryserydros"/>
    <s v="Parupeneus_cyclostomus "/>
    <x v="0"/>
    <x v="0"/>
    <x v="0"/>
    <s v="NA"/>
    <s v="NA"/>
    <s v="NA"/>
    <n v="20"/>
    <n v="5"/>
    <n v="15"/>
    <n v="261"/>
    <n v="123"/>
    <n v="363"/>
    <m/>
    <m/>
    <m/>
  </r>
  <r>
    <s v="Hawaï"/>
    <s v="Kona"/>
    <s v="Teleostei"/>
    <s v="Mullidae"/>
    <s v="Parupeneus"/>
    <s v="chryserydros"/>
    <s v="Parupeneus_chryserydros"/>
    <s v="Parupeneus_cyclostomus "/>
    <x v="0"/>
    <x v="0"/>
    <x v="66"/>
    <s v="NA"/>
    <s v="NA"/>
    <s v="NA"/>
    <n v="20"/>
    <n v="5"/>
    <n v="15"/>
    <n v="261"/>
    <n v="123"/>
    <n v="363"/>
    <m/>
    <m/>
    <m/>
  </r>
  <r>
    <s v="Hawaï"/>
    <s v="Kona"/>
    <s v="Teleostei"/>
    <s v="Mullidae"/>
    <s v="Parupeneus"/>
    <s v="chryserydros"/>
    <s v="Parupeneus_chryserydros"/>
    <s v="Parupeneus_cyclostomus "/>
    <x v="0"/>
    <x v="0"/>
    <x v="67"/>
    <s v="NA"/>
    <s v="NA"/>
    <s v="NA"/>
    <n v="20"/>
    <n v="5"/>
    <n v="15"/>
    <n v="261"/>
    <n v="123"/>
    <n v="363"/>
    <m/>
    <m/>
    <m/>
  </r>
  <r>
    <s v="Hawaï"/>
    <s v="Kona"/>
    <s v="Teleostei"/>
    <s v="Mullidae"/>
    <s v="Parupeneus"/>
    <s v="chryserydros"/>
    <s v="Parupeneus_chryserydros"/>
    <s v="Parupeneus_cyclostomus "/>
    <x v="0"/>
    <x v="0"/>
    <x v="7"/>
    <s v="NA"/>
    <s v="NA"/>
    <s v="NA"/>
    <n v="20"/>
    <n v="5"/>
    <n v="15"/>
    <n v="261"/>
    <n v="123"/>
    <n v="363"/>
    <m/>
    <m/>
    <m/>
  </r>
  <r>
    <s v="Hawaï"/>
    <s v="Kona"/>
    <s v="Teleostei"/>
    <s v="Mullidae"/>
    <s v="Parupeneus"/>
    <s v="chryserydros"/>
    <s v="Parupeneus_chryserydros"/>
    <s v="Parupeneus_cyclostomus "/>
    <x v="0"/>
    <x v="0"/>
    <x v="68"/>
    <s v="NA"/>
    <s v="NA"/>
    <s v="NA"/>
    <n v="20"/>
    <n v="5"/>
    <n v="15"/>
    <n v="261"/>
    <n v="123"/>
    <n v="363"/>
    <m/>
    <m/>
    <m/>
  </r>
  <r>
    <s v="Hawaï"/>
    <s v="Kona"/>
    <s v="Teleostei"/>
    <s v="Mullidae"/>
    <s v="Parupeneus"/>
    <s v="chryserydros"/>
    <s v="Parupeneus_chryserydros"/>
    <s v="Parupeneus_cyclostomus "/>
    <x v="0"/>
    <x v="0"/>
    <x v="47"/>
    <s v="NA"/>
    <s v="NA"/>
    <s v="NA"/>
    <n v="20"/>
    <n v="5"/>
    <n v="15"/>
    <n v="261"/>
    <n v="123"/>
    <n v="363"/>
    <m/>
    <m/>
    <m/>
  </r>
  <r>
    <s v="Hawaï"/>
    <s v="Kona"/>
    <s v="Teleostei"/>
    <s v="Kyphosidae"/>
    <s v="Kyphosus"/>
    <s v="cinerascens"/>
    <s v="Kyphosus_cinerascens"/>
    <s v="Kyphosus_cinerascens"/>
    <x v="12"/>
    <x v="31"/>
    <x v="69"/>
    <s v="NA"/>
    <n v="1"/>
    <n v="3"/>
    <n v="3"/>
    <n v="0"/>
    <n v="3"/>
    <n v="205"/>
    <n v="166"/>
    <n v="250"/>
    <m/>
    <m/>
    <m/>
  </r>
  <r>
    <s v="Hawaï"/>
    <s v="Kona"/>
    <s v="Teleostei"/>
    <s v="Pomacanthidae"/>
    <s v="Holacanthus"/>
    <s v="arcuatus"/>
    <s v="Holacanthus_arcuatus"/>
    <s v="Apolemichthys_arcuatus "/>
    <x v="14"/>
    <x v="34"/>
    <x v="70"/>
    <n v="98.3"/>
    <n v="1"/>
    <n v="6"/>
    <n v="6"/>
    <n v="0"/>
    <n v="6"/>
    <n v="136"/>
    <n v="123"/>
    <n v="150"/>
    <m/>
    <m/>
    <m/>
  </r>
  <r>
    <s v="Hawaï"/>
    <s v="Kona"/>
    <s v="Teleostei"/>
    <s v="Pomacanthidae"/>
    <s v="Holacanthus"/>
    <s v="arcuatus"/>
    <s v="Holacanthus_arcuatus"/>
    <s v="Apolemichthys_arcuatus "/>
    <x v="12"/>
    <x v="31"/>
    <x v="71"/>
    <s v="NA"/>
    <s v="NA"/>
    <s v="NA"/>
    <n v="6"/>
    <n v="0"/>
    <n v="6"/>
    <n v="136"/>
    <n v="123"/>
    <n v="150"/>
    <m/>
    <m/>
    <m/>
  </r>
  <r>
    <s v="Hawaï"/>
    <s v="Kona"/>
    <s v="Teleostei"/>
    <s v="Pomacanthidae"/>
    <s v="Holacanthus"/>
    <s v="arcuatus"/>
    <s v="Holacanthus_arcuatus"/>
    <s v="Apolemichthys_arcuatus "/>
    <x v="15"/>
    <x v="35"/>
    <x v="72"/>
    <s v="NA"/>
    <s v="NA"/>
    <s v="NA"/>
    <n v="6"/>
    <n v="0"/>
    <n v="6"/>
    <n v="136"/>
    <n v="123"/>
    <n v="150"/>
    <m/>
    <m/>
    <m/>
  </r>
  <r>
    <s v="Hawaï"/>
    <s v="Kona"/>
    <s v="Teleostei"/>
    <s v="Pomacanthidae"/>
    <s v="Centropyge"/>
    <s v="potteri"/>
    <s v="Centropyge_potteri"/>
    <s v="Centropyge_potteri"/>
    <x v="12"/>
    <x v="31"/>
    <x v="73"/>
    <n v="41.7"/>
    <n v="1"/>
    <n v="5"/>
    <n v="5"/>
    <n v="0"/>
    <n v="5"/>
    <n v="80"/>
    <n v="69"/>
    <n v="86"/>
    <m/>
    <m/>
    <m/>
  </r>
  <r>
    <s v="Hawaï"/>
    <s v="Kona"/>
    <s v="Teleostei"/>
    <s v="Pomacanthidae"/>
    <s v="Centropyge"/>
    <s v="potteri"/>
    <s v="Centropyge_potteri"/>
    <s v="Centropyge_potteri"/>
    <x v="13"/>
    <x v="33"/>
    <x v="74"/>
    <n v="42.3"/>
    <n v="1"/>
    <n v="5"/>
    <n v="5"/>
    <n v="0"/>
    <n v="5"/>
    <n v="80"/>
    <n v="69"/>
    <n v="86"/>
    <m/>
    <m/>
    <m/>
  </r>
  <r>
    <s v="Hawaï"/>
    <s v="Kona"/>
    <s v="Teleostei"/>
    <s v="Pomacanthidae"/>
    <s v="Centropyge"/>
    <s v="potteri"/>
    <s v="Centropyge_potteri"/>
    <s v="Centropyge_potteri"/>
    <x v="12"/>
    <x v="31"/>
    <x v="75"/>
    <n v="3.3"/>
    <n v="1"/>
    <n v="5"/>
    <n v="5"/>
    <n v="0"/>
    <n v="5"/>
    <n v="80"/>
    <n v="69"/>
    <n v="86"/>
    <m/>
    <m/>
    <m/>
  </r>
  <r>
    <s v="Hawaï"/>
    <s v="Kona"/>
    <s v="Teleostei"/>
    <s v="Pomacanthidae"/>
    <s v="Centropyge"/>
    <s v="potteri"/>
    <s v="Centropyge_potteri"/>
    <s v="Centropyge_potteri"/>
    <x v="14"/>
    <x v="34"/>
    <x v="70"/>
    <n v="2.2999999999999998"/>
    <n v="1"/>
    <n v="5"/>
    <n v="5"/>
    <n v="0"/>
    <n v="5"/>
    <n v="80"/>
    <n v="69"/>
    <n v="86"/>
    <m/>
    <m/>
    <m/>
  </r>
  <r>
    <s v="Hawaï"/>
    <s v="Kona"/>
    <s v="Teleostei"/>
    <s v="Pomacanthidae"/>
    <s v="Centropyge"/>
    <s v="potteri"/>
    <s v="Centropyge_potteri"/>
    <s v="Centropyge_potteri"/>
    <x v="1"/>
    <x v="9"/>
    <x v="37"/>
    <n v="0.3"/>
    <n v="0.2"/>
    <n v="1"/>
    <n v="5"/>
    <n v="0"/>
    <n v="5"/>
    <n v="80"/>
    <n v="69"/>
    <n v="86"/>
    <m/>
    <m/>
    <m/>
  </r>
  <r>
    <s v="Hawaï"/>
    <s v="Kona"/>
    <s v="Teleostei"/>
    <s v="Chaetodontidae"/>
    <s v="Forcipiger"/>
    <s v="flavissimus"/>
    <s v="Forcipiger_flavissimus"/>
    <s v="Forcipiger_flavissimus"/>
    <x v="7"/>
    <x v="12"/>
    <x v="76"/>
    <n v="15.4"/>
    <n v="0.625"/>
    <n v="10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6"/>
    <x v="36"/>
    <x v="77"/>
    <n v="11.9"/>
    <n v="0.4375"/>
    <n v="7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0"/>
    <x v="24"/>
    <x v="36"/>
    <n v="7"/>
    <n v="0.5625"/>
    <n v="9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"/>
    <x v="9"/>
    <x v="15"/>
    <n v="4.0999999999999996"/>
    <n v="0.5"/>
    <n v="8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7"/>
    <x v="12"/>
    <x v="78"/>
    <n v="3.6"/>
    <n v="0.4375"/>
    <n v="7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"/>
    <x v="21"/>
    <x v="32"/>
    <n v="2.2999999999999998"/>
    <n v="0.4375"/>
    <n v="7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5"/>
    <x v="35"/>
    <x v="72"/>
    <n v="1"/>
    <n v="0.5"/>
    <n v="8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"/>
    <x v="2"/>
    <x v="3"/>
    <n v="1.3"/>
    <n v="0.125"/>
    <n v="2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"/>
    <x v="21"/>
    <x v="79"/>
    <n v="0.5"/>
    <n v="0.25"/>
    <n v="4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8"/>
    <x v="13"/>
    <x v="22"/>
    <n v="0.6"/>
    <n v="0.1875"/>
    <n v="3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9"/>
    <x v="14"/>
    <x v="80"/>
    <n v="0.5"/>
    <n v="0.1875"/>
    <n v="3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"/>
    <x v="1"/>
    <x v="11"/>
    <n v="0.1"/>
    <n v="0.125"/>
    <n v="2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"/>
    <x v="19"/>
    <x v="33"/>
    <n v="0.1"/>
    <n v="6.25E-2"/>
    <n v="1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0"/>
    <x v="0"/>
    <x v="81"/>
    <n v="0.1"/>
    <n v="6.25E-2"/>
    <n v="1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"/>
    <x v="6"/>
    <x v="12"/>
    <n v="0.9"/>
    <n v="0.125"/>
    <n v="2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12"/>
    <x v="31"/>
    <x v="61"/>
    <n v="0.2"/>
    <n v="0.125"/>
    <n v="2"/>
    <n v="27"/>
    <n v="11"/>
    <n v="16"/>
    <n v="116"/>
    <n v="94"/>
    <n v="137"/>
    <m/>
    <m/>
    <m/>
  </r>
  <r>
    <s v="Hawaï"/>
    <s v="Kona"/>
    <s v="Teleostei"/>
    <s v="Chaetodontidae"/>
    <s v="Forcipiger"/>
    <s v="flavissimus"/>
    <s v="Forcipiger_flavissimus"/>
    <s v="Forcipiger_flavissimus"/>
    <x v="3"/>
    <x v="7"/>
    <x v="13"/>
    <n v="50.4"/>
    <n v="0.9375"/>
    <n v="15"/>
    <n v="27"/>
    <n v="11"/>
    <n v="16"/>
    <n v="116"/>
    <n v="94"/>
    <n v="137"/>
    <m/>
    <m/>
    <m/>
  </r>
  <r>
    <s v="Hawaï"/>
    <s v="Kona"/>
    <s v="Teleostei"/>
    <s v="Chaetodontidae"/>
    <s v="Forcipiger"/>
    <s v="longirostris"/>
    <s v="Forcipiger_longirostris"/>
    <s v="Forcipiger_longirostris"/>
    <x v="1"/>
    <x v="4"/>
    <x v="39"/>
    <n v="88.4"/>
    <n v="1"/>
    <n v="22"/>
    <n v="26"/>
    <n v="4"/>
    <n v="22"/>
    <n v="136"/>
    <n v="98"/>
    <n v="162"/>
    <m/>
    <m/>
    <m/>
  </r>
  <r>
    <s v="Hawaï"/>
    <s v="Kona"/>
    <s v="Teleostei"/>
    <s v="Chaetodontidae"/>
    <s v="Forcipiger"/>
    <s v="longirostris"/>
    <s v="Forcipiger_longirostris"/>
    <s v="Forcipiger_longirostris"/>
    <x v="1"/>
    <x v="28"/>
    <x v="49"/>
    <n v="1.9"/>
    <n v="9.0909090909090912E-2"/>
    <n v="2"/>
    <n v="26"/>
    <n v="4"/>
    <n v="22"/>
    <n v="136"/>
    <n v="98"/>
    <n v="162"/>
    <m/>
    <m/>
    <m/>
  </r>
  <r>
    <s v="Hawaï"/>
    <s v="Kona"/>
    <s v="Teleostei"/>
    <s v="Chaetodontidae"/>
    <s v="Forcipiger"/>
    <s v="longirostris"/>
    <s v="Forcipiger_longirostris"/>
    <s v="Forcipiger_longirostris"/>
    <x v="0"/>
    <x v="0"/>
    <x v="2"/>
    <n v="0.5"/>
    <n v="4.5454545454545456E-2"/>
    <n v="1"/>
    <n v="26"/>
    <n v="4"/>
    <n v="22"/>
    <n v="136"/>
    <n v="98"/>
    <n v="162"/>
    <m/>
    <m/>
    <m/>
  </r>
  <r>
    <s v="Hawaï"/>
    <s v="Kona"/>
    <s v="Teleostei"/>
    <s v="Chaetodontidae"/>
    <s v="Forcipiger"/>
    <s v="longirostris"/>
    <s v="Forcipiger_longirostris"/>
    <s v="Forcipiger_longirostris"/>
    <x v="1"/>
    <x v="6"/>
    <x v="12"/>
    <n v="9.1999999999999993"/>
    <n v="0.40909090909090912"/>
    <n v="9"/>
    <n v="26"/>
    <n v="4"/>
    <n v="22"/>
    <n v="136"/>
    <n v="98"/>
    <n v="162"/>
    <m/>
    <m/>
    <m/>
  </r>
  <r>
    <s v="Hawaï"/>
    <s v="Kona"/>
    <s v="Teleostei"/>
    <s v="Chaetodontidae"/>
    <s v="Hemitaurichthys"/>
    <s v="thompsoni"/>
    <s v="Hemitaurichthys_thompsoni"/>
    <s v="Hemitaurichthys_thompsoni"/>
    <x v="1"/>
    <x v="9"/>
    <x v="15"/>
    <n v="81.900000000000006"/>
    <n v="1"/>
    <n v="6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12"/>
    <x v="37"/>
    <x v="82"/>
    <n v="3.5"/>
    <n v="0.66666666666666663"/>
    <n v="4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1"/>
    <x v="9"/>
    <x v="83"/>
    <n v="3.5"/>
    <n v="0.66666666666666663"/>
    <n v="4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0"/>
    <x v="0"/>
    <x v="84"/>
    <n v="1"/>
    <n v="0.66666666666666663"/>
    <n v="4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1"/>
    <x v="9"/>
    <x v="37"/>
    <n v="0.7"/>
    <n v="0.66666666666666663"/>
    <n v="4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1"/>
    <x v="21"/>
    <x v="85"/>
    <n v="0.3"/>
    <n v="0.5"/>
    <n v="3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9"/>
    <x v="14"/>
    <x v="86"/>
    <n v="0.3"/>
    <n v="0.16666666666666666"/>
    <n v="1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11"/>
    <x v="26"/>
    <x v="60"/>
    <n v="0.2"/>
    <n v="0.16666666666666666"/>
    <n v="1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1"/>
    <x v="5"/>
    <x v="10"/>
    <n v="0.2"/>
    <n v="0.16666666666666666"/>
    <n v="1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5"/>
    <x v="10"/>
    <x v="16"/>
    <n v="0.2"/>
    <n v="0.16666666666666666"/>
    <n v="1"/>
    <n v="11"/>
    <n v="5"/>
    <n v="6"/>
    <n v="167"/>
    <n v="127"/>
    <n v="185"/>
    <m/>
    <m/>
    <m/>
  </r>
  <r>
    <s v="Hawaï"/>
    <s v="Kona"/>
    <s v="Teleostei"/>
    <s v="Chaetodontidae"/>
    <s v="Hemitaurichthys"/>
    <s v="thompsoni"/>
    <s v="Hemitaurichthys_thompsoni"/>
    <s v="Hemitaurichthys_thompsoni"/>
    <x v="3"/>
    <x v="7"/>
    <x v="13"/>
    <n v="8.1999999999999993"/>
    <n v="0.66666666666666663"/>
    <n v="4"/>
    <n v="11"/>
    <n v="5"/>
    <n v="6"/>
    <n v="167"/>
    <n v="127"/>
    <n v="185"/>
    <m/>
    <m/>
    <m/>
  </r>
  <r>
    <s v="Hawaï"/>
    <s v="Kona"/>
    <s v="Teleostei"/>
    <s v="Chaetodontidae"/>
    <s v="Hemitaurichthys"/>
    <s v="zoster"/>
    <s v="Hemitaurichthys_zoster"/>
    <s v="Hemitaurichthys_zoster"/>
    <x v="1"/>
    <x v="9"/>
    <x v="15"/>
    <n v="55.3"/>
    <n v="1"/>
    <n v="10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15"/>
    <x v="38"/>
    <x v="87"/>
    <n v="18.2"/>
    <n v="0.3"/>
    <n v="3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1"/>
    <x v="9"/>
    <x v="83"/>
    <n v="6.1"/>
    <n v="0.8"/>
    <n v="8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0"/>
    <x v="0"/>
    <x v="84"/>
    <n v="1.9"/>
    <n v="0.6"/>
    <n v="6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5"/>
    <x v="10"/>
    <x v="16"/>
    <n v="1"/>
    <n v="0.4"/>
    <n v="4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12"/>
    <x v="37"/>
    <x v="82"/>
    <n v="1.3"/>
    <n v="0.3"/>
    <n v="3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15"/>
    <x v="35"/>
    <x v="72"/>
    <n v="1.9"/>
    <n v="0.2"/>
    <n v="2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1"/>
    <x v="9"/>
    <x v="37"/>
    <n v="0.3"/>
    <n v="0.3"/>
    <n v="3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9"/>
    <x v="14"/>
    <x v="88"/>
    <n v="0.3"/>
    <n v="0.2"/>
    <n v="2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1"/>
    <x v="2"/>
    <x v="20"/>
    <n v="0.2"/>
    <n v="0.1"/>
    <n v="1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9"/>
    <x v="14"/>
    <x v="56"/>
    <n v="0.1"/>
    <n v="0.1"/>
    <n v="1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9"/>
    <x v="16"/>
    <x v="89"/>
    <n v="0.1"/>
    <n v="0.1"/>
    <n v="1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4"/>
    <x v="8"/>
    <x v="14"/>
    <n v="0.1"/>
    <n v="0.1"/>
    <n v="1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1"/>
    <x v="25"/>
    <x v="41"/>
    <n v="0.1"/>
    <n v="0.1"/>
    <n v="1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3"/>
    <x v="7"/>
    <x v="13"/>
    <n v="9.9"/>
    <n v="0.5"/>
    <n v="5"/>
    <n v="12"/>
    <n v="2"/>
    <n v="10"/>
    <n v="119"/>
    <n v="100"/>
    <n v="128"/>
    <m/>
    <m/>
    <m/>
  </r>
  <r>
    <s v="Hawaï"/>
    <s v="Kona"/>
    <s v="Teleostei"/>
    <s v="Chaetodontidae"/>
    <s v="Hemitaurichthys"/>
    <s v="zoster"/>
    <s v="Hemitaurichthys_zoster"/>
    <s v="Hemitaurichthys_zoster"/>
    <x v="1"/>
    <x v="6"/>
    <x v="12"/>
    <n v="3.2"/>
    <n v="0.2"/>
    <n v="2"/>
    <n v="12"/>
    <n v="2"/>
    <n v="10"/>
    <n v="119"/>
    <n v="100"/>
    <n v="128"/>
    <m/>
    <m/>
    <m/>
  </r>
  <r>
    <s v="Hawaï"/>
    <s v="Kona"/>
    <s v="Teleostei"/>
    <s v="Chaetodontidae"/>
    <s v="Chaetodon"/>
    <s v="corallicola"/>
    <s v="Chaetodon_corallicola"/>
    <s v="Chaetodon_kleinii "/>
    <x v="1"/>
    <x v="9"/>
    <x v="15"/>
    <n v="52.6"/>
    <n v="1"/>
    <n v="11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1"/>
    <x v="9"/>
    <x v="83"/>
    <n v="12.1"/>
    <n v="1"/>
    <n v="11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0"/>
    <x v="0"/>
    <x v="84"/>
    <n v="1.3"/>
    <n v="0.81818181818181823"/>
    <n v="9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5"/>
    <x v="10"/>
    <x v="16"/>
    <n v="5.5"/>
    <n v="0.18181818181818182"/>
    <n v="2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1"/>
    <x v="25"/>
    <x v="41"/>
    <n v="0.5"/>
    <n v="0.27272727272727271"/>
    <n v="3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1"/>
    <x v="39"/>
    <x v="90"/>
    <n v="0.5"/>
    <n v="0.27272727272727271"/>
    <n v="3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1"/>
    <x v="5"/>
    <x v="10"/>
    <n v="0.3"/>
    <n v="0.18181818181818182"/>
    <n v="2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1"/>
    <x v="21"/>
    <x v="79"/>
    <n v="0.5"/>
    <n v="9.0909090909090912E-2"/>
    <n v="1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5"/>
    <x v="40"/>
    <x v="91"/>
    <n v="0.2"/>
    <n v="9.0909090909090912E-2"/>
    <n v="1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1"/>
    <x v="2"/>
    <x v="9"/>
    <n v="0.2"/>
    <n v="9.0909090909090912E-2"/>
    <n v="1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15"/>
    <x v="35"/>
    <x v="72"/>
    <n v="0.1"/>
    <n v="9.0909090909090912E-2"/>
    <n v="1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1"/>
    <x v="21"/>
    <x v="32"/>
    <n v="0.1"/>
    <n v="9.0909090909090912E-2"/>
    <n v="1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12"/>
    <x v="37"/>
    <x v="82"/>
    <n v="0.1"/>
    <n v="9.0909090909090912E-2"/>
    <n v="1"/>
    <n v="11"/>
    <n v="0"/>
    <n v="11"/>
    <n v="89"/>
    <n v="75"/>
    <n v="96"/>
    <m/>
    <m/>
    <m/>
  </r>
  <r>
    <s v="Hawaï"/>
    <s v="Kona"/>
    <s v="Teleostei"/>
    <s v="Chaetodontidae"/>
    <s v="Chaetodon"/>
    <s v="corallicola"/>
    <s v="Chaetodon_corallicola"/>
    <s v="Chaetodon_kleinii "/>
    <x v="3"/>
    <x v="7"/>
    <x v="13"/>
    <n v="26"/>
    <n v="1"/>
    <n v="11"/>
    <n v="11"/>
    <n v="0"/>
    <n v="11"/>
    <n v="89"/>
    <n v="75"/>
    <n v="96"/>
    <m/>
    <m/>
    <m/>
  </r>
  <r>
    <s v="Hawaï"/>
    <s v="Kona"/>
    <s v="Teleostei"/>
    <s v="Chaetodontidae"/>
    <s v="Chaetodon"/>
    <s v="miliaris"/>
    <s v="Chaetodon_miliaris"/>
    <s v="Chaetodon_miliaris"/>
    <x v="1"/>
    <x v="9"/>
    <x v="15"/>
    <n v="68.599999999999994"/>
    <n v="1"/>
    <n v="7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1"/>
    <x v="9"/>
    <x v="83"/>
    <n v="2.8"/>
    <n v="1"/>
    <n v="7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5"/>
    <x v="10"/>
    <x v="91"/>
    <n v="3"/>
    <n v="0.14285714285714285"/>
    <n v="1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1"/>
    <x v="21"/>
    <x v="85"/>
    <n v="0.4"/>
    <n v="0.42857142857142855"/>
    <n v="3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0"/>
    <x v="0"/>
    <x v="84"/>
    <n v="0.4"/>
    <n v="0.42857142857142855"/>
    <n v="3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5"/>
    <x v="10"/>
    <x v="16"/>
    <n v="0.9"/>
    <n v="0.14285714285714285"/>
    <n v="1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11"/>
    <x v="26"/>
    <x v="60"/>
    <n v="0.4"/>
    <n v="0.2857142857142857"/>
    <n v="2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1"/>
    <x v="25"/>
    <x v="41"/>
    <n v="0.1"/>
    <n v="0.14285714285714285"/>
    <n v="1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1"/>
    <x v="9"/>
    <x v="37"/>
    <n v="0.1"/>
    <n v="0.14285714285714285"/>
    <n v="1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1"/>
    <x v="5"/>
    <x v="10"/>
    <n v="0.1"/>
    <n v="0.14285714285714285"/>
    <n v="1"/>
    <n v="8"/>
    <n v="1"/>
    <n v="7"/>
    <n v="118"/>
    <n v="110"/>
    <n v="125"/>
    <m/>
    <m/>
    <m/>
  </r>
  <r>
    <s v="Hawaï"/>
    <s v="Kona"/>
    <s v="Teleostei"/>
    <s v="Chaetodontidae"/>
    <s v="Chaetodon"/>
    <s v="miliaris"/>
    <s v="Chaetodon_miliaris"/>
    <s v="Chaetodon_miliaris"/>
    <x v="3"/>
    <x v="7"/>
    <x v="13"/>
    <n v="23.2"/>
    <n v="0.8571428571428571"/>
    <n v="6"/>
    <n v="8"/>
    <n v="1"/>
    <n v="7"/>
    <n v="118"/>
    <n v="110"/>
    <n v="125"/>
    <m/>
    <m/>
    <m/>
  </r>
  <r>
    <s v="Hawaï"/>
    <s v="Kona"/>
    <s v="Teleostei"/>
    <s v="Chaetodontidae"/>
    <s v="Chaetodon"/>
    <s v="quadrimaculatus"/>
    <s v="Chaetodon_quadrimaculatus"/>
    <s v="Chaetodon_quadrimaculatus"/>
    <x v="15"/>
    <x v="38"/>
    <x v="92"/>
    <n v="81.400000000000006"/>
    <n v="1"/>
    <n v="22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7"/>
    <x v="12"/>
    <x v="21"/>
    <n v="6.2"/>
    <n v="0.59090909090909094"/>
    <n v="13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15"/>
    <x v="35"/>
    <x v="72"/>
    <n v="1.6"/>
    <n v="0.59090909090909094"/>
    <n v="13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8"/>
    <x v="13"/>
    <x v="22"/>
    <n v="1.9"/>
    <n v="0.31818181818181818"/>
    <n v="7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9"/>
    <x v="14"/>
    <x v="25"/>
    <n v="1.3"/>
    <n v="0.13636363636363635"/>
    <n v="3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1"/>
    <x v="21"/>
    <x v="79"/>
    <n v="0.4"/>
    <n v="0.27272727272727271"/>
    <n v="6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1"/>
    <x v="21"/>
    <x v="32"/>
    <n v="0.2"/>
    <n v="0.18181818181818182"/>
    <n v="4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1"/>
    <x v="9"/>
    <x v="83"/>
    <n v="0.1"/>
    <n v="9.0909090909090912E-2"/>
    <n v="2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1"/>
    <x v="9"/>
    <x v="15"/>
    <n v="0.1"/>
    <n v="4.5454545454545456E-2"/>
    <n v="1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6"/>
    <x v="11"/>
    <x v="93"/>
    <n v="0.1"/>
    <n v="4.5454545454545456E-2"/>
    <n v="1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11"/>
    <x v="26"/>
    <x v="94"/>
    <n v="0.1"/>
    <n v="4.5454545454545456E-2"/>
    <n v="1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3"/>
    <x v="7"/>
    <x v="13"/>
    <n v="4.5"/>
    <n v="0.22727272727272727"/>
    <n v="5"/>
    <n v="26"/>
    <n v="4"/>
    <n v="22"/>
    <n v="92"/>
    <n v="43"/>
    <n v="110"/>
    <m/>
    <m/>
    <m/>
  </r>
  <r>
    <s v="Hawaï"/>
    <s v="Kona"/>
    <s v="Teleostei"/>
    <s v="Chaetodontidae"/>
    <s v="Chaetodon"/>
    <s v="quadrimaculatus"/>
    <s v="Chaetodon_quadrimaculatus"/>
    <s v="Chaetodon_quadrimaculatus"/>
    <x v="12"/>
    <x v="31"/>
    <x v="95"/>
    <n v="2.1"/>
    <n v="0.54545454545454541"/>
    <n v="12"/>
    <n v="26"/>
    <n v="4"/>
    <n v="22"/>
    <n v="92"/>
    <n v="43"/>
    <n v="110"/>
    <m/>
    <m/>
    <m/>
  </r>
  <r>
    <s v="Hawaï"/>
    <s v="Kona"/>
    <s v="Teleostei"/>
    <s v="Chaetodontidae"/>
    <s v="Chaetodon"/>
    <s v="unimaculatus"/>
    <s v="Chaetodon_unimaculatus"/>
    <s v="Chaetodon_unimaculatus"/>
    <x v="15"/>
    <x v="38"/>
    <x v="96"/>
    <n v="45.3"/>
    <n v="0.78947368421052633"/>
    <n v="15"/>
    <n v="26"/>
    <n v="7"/>
    <n v="19"/>
    <n v="85"/>
    <n v="66"/>
    <n v="102"/>
    <m/>
    <m/>
    <m/>
  </r>
  <r>
    <s v="Hawaï"/>
    <s v="Kona"/>
    <s v="Teleostei"/>
    <s v="Chaetodontidae"/>
    <s v="Chaetodon"/>
    <s v="unimaculatus"/>
    <s v="Chaetodon_unimaculatus"/>
    <s v="Chaetodon_unimaculatus"/>
    <x v="14"/>
    <x v="34"/>
    <x v="70"/>
    <n v="12.4"/>
    <n v="0.26315789473684209"/>
    <n v="5"/>
    <n v="26"/>
    <n v="7"/>
    <n v="19"/>
    <n v="85"/>
    <n v="66"/>
    <n v="102"/>
    <m/>
    <m/>
    <m/>
  </r>
  <r>
    <s v="Hawaï"/>
    <s v="Kona"/>
    <s v="Teleostei"/>
    <s v="Chaetodontidae"/>
    <s v="Chaetodon"/>
    <s v="unimaculatus"/>
    <s v="Chaetodon_unimaculatus"/>
    <s v="Chaetodon_unimaculatus"/>
    <x v="1"/>
    <x v="21"/>
    <x v="32"/>
    <n v="1.3"/>
    <n v="0.21052631578947367"/>
    <n v="4"/>
    <n v="26"/>
    <n v="7"/>
    <n v="19"/>
    <n v="85"/>
    <n v="66"/>
    <n v="102"/>
    <m/>
    <m/>
    <m/>
  </r>
  <r>
    <s v="Hawaï"/>
    <s v="Kona"/>
    <s v="Teleostei"/>
    <s v="Chaetodontidae"/>
    <s v="Chaetodon"/>
    <s v="unimaculatus"/>
    <s v="Chaetodon_unimaculatus"/>
    <s v="Chaetodon_unimaculatus"/>
    <x v="9"/>
    <x v="16"/>
    <x v="26"/>
    <n v="3.2"/>
    <n v="5.2631578947368418E-2"/>
    <n v="1"/>
    <n v="26"/>
    <n v="7"/>
    <n v="19"/>
    <n v="85"/>
    <n v="66"/>
    <n v="102"/>
    <m/>
    <m/>
    <m/>
  </r>
  <r>
    <s v="Hawaï"/>
    <s v="Kona"/>
    <s v="Teleostei"/>
    <s v="Chaetodontidae"/>
    <s v="Chaetodon"/>
    <s v="unimaculatus"/>
    <s v="Chaetodon_unimaculatus"/>
    <s v="Chaetodon_unimaculatus"/>
    <x v="8"/>
    <x v="13"/>
    <x v="22"/>
    <n v="1.6"/>
    <n v="5.2631578947368418E-2"/>
    <n v="1"/>
    <n v="26"/>
    <n v="7"/>
    <n v="19"/>
    <n v="85"/>
    <n v="66"/>
    <n v="102"/>
    <m/>
    <m/>
    <m/>
  </r>
  <r>
    <s v="Hawaï"/>
    <s v="Kona"/>
    <s v="Teleostei"/>
    <s v="Chaetodontidae"/>
    <s v="Chaetodon"/>
    <s v="unimaculatus"/>
    <s v="Chaetodon_unimaculatus"/>
    <s v="Chaetodon_unimaculatus"/>
    <x v="1"/>
    <x v="9"/>
    <x v="15"/>
    <n v="0.3"/>
    <n v="0.10526315789473684"/>
    <n v="2"/>
    <n v="26"/>
    <n v="7"/>
    <n v="19"/>
    <n v="85"/>
    <n v="66"/>
    <n v="102"/>
    <m/>
    <m/>
    <m/>
  </r>
  <r>
    <s v="Hawaï"/>
    <s v="Kona"/>
    <s v="Teleostei"/>
    <s v="Chaetodontidae"/>
    <s v="Chaetodon"/>
    <s v="unimaculatus"/>
    <s v="Chaetodon_unimaculatus"/>
    <s v="Chaetodon_unimaculatus"/>
    <x v="3"/>
    <x v="7"/>
    <x v="13"/>
    <n v="29.1"/>
    <n v="0.94736842105263153"/>
    <n v="18"/>
    <n v="26"/>
    <n v="7"/>
    <n v="19"/>
    <n v="85"/>
    <n v="66"/>
    <n v="102"/>
    <m/>
    <m/>
    <m/>
  </r>
  <r>
    <s v="Hawaï"/>
    <s v="Kona"/>
    <s v="Teleostei"/>
    <s v="Chaetodontidae"/>
    <s v="Chaetodon"/>
    <s v="unimaculatus"/>
    <s v="Chaetodon_unimaculatus"/>
    <s v="Chaetodon_unimaculatus"/>
    <x v="12"/>
    <x v="31"/>
    <x v="95"/>
    <n v="6.8"/>
    <n v="0.47368421052631576"/>
    <n v="9"/>
    <n v="26"/>
    <n v="7"/>
    <n v="19"/>
    <n v="85"/>
    <n v="66"/>
    <n v="102"/>
    <m/>
    <m/>
    <m/>
  </r>
  <r>
    <s v="Hawaï"/>
    <s v="Kona"/>
    <s v="Teleostei"/>
    <s v="Chaetodontidae"/>
    <s v="Chaetodon"/>
    <s v="multicinctus"/>
    <s v="Chaetodon_multicinctus"/>
    <s v="Chaetodon_multicinctus"/>
    <x v="15"/>
    <x v="38"/>
    <x v="96"/>
    <n v="91.6"/>
    <n v="1"/>
    <n v="11"/>
    <n v="26"/>
    <n v="15"/>
    <n v="11"/>
    <n v="84"/>
    <n v="78"/>
    <n v="94"/>
    <m/>
    <m/>
    <m/>
  </r>
  <r>
    <s v="Hawaï"/>
    <s v="Kona"/>
    <s v="Teleostei"/>
    <s v="Chaetodontidae"/>
    <s v="Chaetodon"/>
    <s v="multicinctus"/>
    <s v="Chaetodon_multicinctus"/>
    <s v="Chaetodon_multicinctus"/>
    <x v="1"/>
    <x v="21"/>
    <x v="32"/>
    <n v="1.8"/>
    <n v="0.63636363636363635"/>
    <n v="7"/>
    <n v="26"/>
    <n v="15"/>
    <n v="11"/>
    <n v="84"/>
    <n v="78"/>
    <n v="94"/>
    <m/>
    <m/>
    <m/>
  </r>
  <r>
    <s v="Hawaï"/>
    <s v="Kona"/>
    <s v="Teleostei"/>
    <s v="Chaetodontidae"/>
    <s v="Chaetodon"/>
    <s v="multicinctus"/>
    <s v="Chaetodon_multicinctus"/>
    <s v="Chaetodon_multicinctus"/>
    <x v="8"/>
    <x v="13"/>
    <x v="22"/>
    <n v="1.3"/>
    <n v="0.45454545454545453"/>
    <n v="5"/>
    <n v="26"/>
    <n v="15"/>
    <n v="11"/>
    <n v="84"/>
    <n v="78"/>
    <n v="94"/>
    <m/>
    <m/>
    <m/>
  </r>
  <r>
    <s v="Hawaï"/>
    <s v="Kona"/>
    <s v="Teleostei"/>
    <s v="Chaetodontidae"/>
    <s v="Chaetodon"/>
    <s v="multicinctus"/>
    <s v="Chaetodon_multicinctus"/>
    <s v="Chaetodon_multicinctus"/>
    <x v="7"/>
    <x v="12"/>
    <x v="21"/>
    <n v="0.4"/>
    <n v="0.27272727272727271"/>
    <n v="3"/>
    <n v="26"/>
    <n v="15"/>
    <n v="11"/>
    <n v="84"/>
    <n v="78"/>
    <n v="94"/>
    <m/>
    <m/>
    <m/>
  </r>
  <r>
    <s v="Hawaï"/>
    <s v="Kona"/>
    <s v="Teleostei"/>
    <s v="Chaetodontidae"/>
    <s v="Chaetodon"/>
    <s v="multicinctus"/>
    <s v="Chaetodon_multicinctus"/>
    <s v="Chaetodon_multicinctus"/>
    <x v="15"/>
    <x v="35"/>
    <x v="72"/>
    <n v="0.2"/>
    <n v="0.18181818181818182"/>
    <n v="2"/>
    <n v="26"/>
    <n v="15"/>
    <n v="11"/>
    <n v="84"/>
    <n v="78"/>
    <n v="94"/>
    <m/>
    <m/>
    <m/>
  </r>
  <r>
    <s v="Hawaï"/>
    <s v="Kona"/>
    <s v="Teleostei"/>
    <s v="Chaetodontidae"/>
    <s v="Chaetodon"/>
    <s v="multicinctus"/>
    <s v="Chaetodon_multicinctus"/>
    <s v="Chaetodon_multicinctus"/>
    <x v="1"/>
    <x v="9"/>
    <x v="15"/>
    <n v="0.1"/>
    <n v="9.0909090909090912E-2"/>
    <n v="1"/>
    <n v="26"/>
    <n v="15"/>
    <n v="11"/>
    <n v="84"/>
    <n v="78"/>
    <n v="94"/>
    <m/>
    <m/>
    <m/>
  </r>
  <r>
    <s v="Hawaï"/>
    <s v="Kona"/>
    <s v="Teleostei"/>
    <s v="Chaetodontidae"/>
    <s v="Chaetodon"/>
    <s v="multicinctus"/>
    <s v="Chaetodon_multicinctus"/>
    <s v="Chaetodon_multicinctus"/>
    <x v="3"/>
    <x v="7"/>
    <x v="13"/>
    <n v="3.4"/>
    <n v="0.18181818181818182"/>
    <n v="2"/>
    <n v="26"/>
    <n v="15"/>
    <n v="11"/>
    <n v="84"/>
    <n v="78"/>
    <n v="94"/>
    <m/>
    <m/>
    <m/>
  </r>
  <r>
    <s v="Hawaï"/>
    <s v="Kona"/>
    <s v="Teleostei"/>
    <s v="Chaetodontidae"/>
    <s v="Chaetodon"/>
    <s v="multicinctus"/>
    <s v="Chaetodon_multicinctus"/>
    <s v="Chaetodon_multicinctus"/>
    <x v="12"/>
    <x v="31"/>
    <x v="95"/>
    <n v="1.2"/>
    <n v="0.54545454545454541"/>
    <n v="6"/>
    <n v="26"/>
    <n v="15"/>
    <n v="11"/>
    <n v="84"/>
    <n v="78"/>
    <n v="94"/>
    <m/>
    <m/>
    <m/>
  </r>
  <r>
    <s v="Hawaï"/>
    <s v="Kona"/>
    <s v="Teleostei"/>
    <s v="Chaetodontidae"/>
    <s v="Chaetodon"/>
    <s v="ornatissimus"/>
    <s v="Chaetodon_ornatissimus"/>
    <s v="Chaetodon_ornatissimus"/>
    <x v="15"/>
    <x v="38"/>
    <x v="97"/>
    <n v="99.8"/>
    <n v="1"/>
    <n v="11"/>
    <n v="19"/>
    <n v="8"/>
    <n v="11"/>
    <n v="119"/>
    <n v="95"/>
    <n v="140"/>
    <m/>
    <m/>
    <m/>
  </r>
  <r>
    <s v="Hawaï"/>
    <s v="Kona"/>
    <s v="Teleostei"/>
    <s v="Chaetodontidae"/>
    <s v="Chaetodon"/>
    <s v="ornatissimus"/>
    <s v="Chaetodon_ornatissimus"/>
    <s v="Chaetodon_ornatissimus"/>
    <x v="12"/>
    <x v="31"/>
    <x v="95"/>
    <n v="0.2"/>
    <n v="1"/>
    <n v="11"/>
    <n v="19"/>
    <n v="8"/>
    <n v="11"/>
    <n v="119"/>
    <n v="95"/>
    <n v="140"/>
    <m/>
    <m/>
    <m/>
  </r>
  <r>
    <s v="Hawaï"/>
    <s v="Kona"/>
    <s v="Teleostei"/>
    <s v="Chaetodontidae"/>
    <s v="Chaetodon"/>
    <s v="auriga"/>
    <s v="Chaetodon_auriga"/>
    <s v="Chaetodon_auriga"/>
    <x v="15"/>
    <x v="38"/>
    <x v="87"/>
    <n v="31"/>
    <n v="0.83333333333333337"/>
    <n v="5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7"/>
    <x v="12"/>
    <x v="78"/>
    <n v="18.399999999999999"/>
    <n v="1"/>
    <n v="6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9"/>
    <x v="14"/>
    <x v="98"/>
    <n v="8.8000000000000007"/>
    <n v="1"/>
    <n v="6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7"/>
    <x v="12"/>
    <x v="99"/>
    <n v="5.4"/>
    <n v="0.83333333333333337"/>
    <n v="5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7"/>
    <x v="12"/>
    <x v="76"/>
    <n v="2.2000000000000002"/>
    <n v="0.66666666666666663"/>
    <n v="4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10"/>
    <x v="24"/>
    <x v="36"/>
    <n v="2"/>
    <n v="0.66666666666666663"/>
    <n v="4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1"/>
    <x v="2"/>
    <x v="3"/>
    <n v="1.4"/>
    <n v="0.66666666666666663"/>
    <n v="4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15"/>
    <x v="38"/>
    <x v="100"/>
    <n v="4"/>
    <n v="0.16666666666666666"/>
    <n v="1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14"/>
    <x v="34"/>
    <x v="70"/>
    <n v="3.1"/>
    <n v="0.16666666666666666"/>
    <n v="1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8"/>
    <x v="13"/>
    <x v="22"/>
    <n v="0.4"/>
    <n v="0.5"/>
    <n v="3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1"/>
    <x v="21"/>
    <x v="32"/>
    <n v="0.4"/>
    <n v="0.5"/>
    <n v="3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15"/>
    <x v="35"/>
    <x v="72"/>
    <n v="0.2"/>
    <n v="0.16666666666666666"/>
    <n v="1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7"/>
    <x v="12"/>
    <x v="101"/>
    <n v="0.2"/>
    <n v="0.16666666666666666"/>
    <n v="1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3"/>
    <x v="7"/>
    <x v="13"/>
    <n v="20.7"/>
    <n v="1"/>
    <n v="6"/>
    <n v="6"/>
    <n v="0"/>
    <n v="6"/>
    <n v="151"/>
    <n v="132"/>
    <n v="160"/>
    <m/>
    <m/>
    <m/>
  </r>
  <r>
    <s v="Hawaï"/>
    <s v="Kona"/>
    <s v="Teleostei"/>
    <s v="Chaetodontidae"/>
    <s v="Chaetodon"/>
    <s v="auriga"/>
    <s v="Chaetodon_auriga"/>
    <s v="Chaetodon_auriga"/>
    <x v="12"/>
    <x v="31"/>
    <x v="61"/>
    <n v="1.8"/>
    <n v="0.5"/>
    <n v="3"/>
    <n v="6"/>
    <n v="0"/>
    <n v="6"/>
    <n v="151"/>
    <n v="132"/>
    <n v="160"/>
    <m/>
    <m/>
    <m/>
  </r>
  <r>
    <s v="Hawaï"/>
    <s v="Kona"/>
    <s v="Teleostei"/>
    <s v="Chaetodontidae"/>
    <s v="Chaetodon"/>
    <s v="fremblii"/>
    <s v="Chaetodon_fremblii"/>
    <s v="Chaetodon_fremblii"/>
    <x v="7"/>
    <x v="12"/>
    <x v="78"/>
    <n v="25"/>
    <n v="0.75"/>
    <n v="6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8"/>
    <x v="13"/>
    <x v="22"/>
    <n v="15"/>
    <n v="0.75"/>
    <n v="6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1"/>
    <x v="21"/>
    <x v="32"/>
    <n v="10.1"/>
    <n v="1"/>
    <n v="8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7"/>
    <x v="12"/>
    <x v="99"/>
    <n v="3.1"/>
    <n v="0.5"/>
    <n v="4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15"/>
    <x v="35"/>
    <x v="72"/>
    <n v="2.9"/>
    <n v="0.25"/>
    <n v="2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1"/>
    <x v="19"/>
    <x v="33"/>
    <n v="1.6"/>
    <n v="0.375"/>
    <n v="3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9"/>
    <x v="14"/>
    <x v="98"/>
    <n v="3.6"/>
    <n v="0.125"/>
    <n v="1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1"/>
    <x v="21"/>
    <x v="79"/>
    <n v="2.2999999999999998"/>
    <n v="0.125"/>
    <n v="1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17"/>
    <x v="41"/>
    <x v="102"/>
    <n v="2.2999999999999998"/>
    <n v="0.125"/>
    <n v="1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9"/>
    <x v="14"/>
    <x v="25"/>
    <n v="1.4"/>
    <n v="0.125"/>
    <n v="1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1"/>
    <x v="2"/>
    <x v="3"/>
    <n v="0.1"/>
    <n v="0.125"/>
    <n v="1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9"/>
    <x v="14"/>
    <x v="103"/>
    <n v="0.1"/>
    <n v="0.125"/>
    <n v="1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3"/>
    <x v="7"/>
    <x v="13"/>
    <n v="21.3"/>
    <n v="0.75"/>
    <n v="6"/>
    <n v="14"/>
    <n v="6"/>
    <n v="8"/>
    <n v="103"/>
    <n v="86"/>
    <n v="120"/>
    <m/>
    <m/>
    <m/>
  </r>
  <r>
    <s v="Hawaï"/>
    <s v="Kona"/>
    <s v="Teleostei"/>
    <s v="Chaetodontidae"/>
    <s v="Chaetodon"/>
    <s v="fremblii"/>
    <s v="Chaetodon_fremblii"/>
    <s v="Chaetodon_fremblii"/>
    <x v="12"/>
    <x v="31"/>
    <x v="61"/>
    <n v="11.2"/>
    <n v="0.875"/>
    <n v="7"/>
    <n v="14"/>
    <n v="6"/>
    <n v="8"/>
    <n v="103"/>
    <n v="86"/>
    <n v="120"/>
    <m/>
    <m/>
    <m/>
  </r>
  <r>
    <s v="Hawaï"/>
    <s v="Kona"/>
    <s v="Teleostei"/>
    <s v="Chaetodontidae"/>
    <s v="Chaetodon"/>
    <s v="lunula"/>
    <s v="Chaetodon_lunula"/>
    <s v="Chaetodon_lunula"/>
    <x v="9"/>
    <x v="14"/>
    <x v="25"/>
    <n v="29.2"/>
    <n v="0.80769230769230771"/>
    <n v="21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7"/>
    <x v="12"/>
    <x v="78"/>
    <n v="8.6999999999999993"/>
    <n v="0.42307692307692307"/>
    <n v="11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7"/>
    <x v="12"/>
    <x v="99"/>
    <n v="2.2000000000000002"/>
    <n v="0.65384615384615385"/>
    <n v="17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8"/>
    <x v="13"/>
    <x v="22"/>
    <n v="1.7"/>
    <n v="0.34615384615384615"/>
    <n v="9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7"/>
    <x v="12"/>
    <x v="104"/>
    <n v="1.9"/>
    <n v="0.30769230769230771"/>
    <n v="8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9"/>
    <x v="14"/>
    <x v="23"/>
    <n v="0.7"/>
    <n v="0.26923076923076922"/>
    <n v="7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"/>
    <x v="21"/>
    <x v="32"/>
    <n v="0.3"/>
    <n v="0.34615384615384615"/>
    <n v="9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0"/>
    <x v="23"/>
    <x v="35"/>
    <n v="1.3"/>
    <n v="7.6923076923076927E-2"/>
    <n v="2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0"/>
    <x v="0"/>
    <x v="84"/>
    <n v="1.1000000000000001"/>
    <n v="7.6923076923076927E-2"/>
    <n v="2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"/>
    <x v="2"/>
    <x v="3"/>
    <n v="0.3"/>
    <n v="0.15384615384615385"/>
    <n v="4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0"/>
    <x v="24"/>
    <x v="36"/>
    <n v="0.2"/>
    <n v="0.15384615384615385"/>
    <n v="4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5"/>
    <x v="38"/>
    <x v="87"/>
    <n v="0.3"/>
    <n v="7.6923076923076927E-2"/>
    <n v="2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7"/>
    <x v="12"/>
    <x v="76"/>
    <n v="0.2"/>
    <n v="0.11538461538461539"/>
    <n v="3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"/>
    <x v="21"/>
    <x v="79"/>
    <n v="0.1"/>
    <n v="0.11538461538461539"/>
    <n v="3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"/>
    <x v="6"/>
    <x v="105"/>
    <n v="0.2"/>
    <n v="3.8461538461538464E-2"/>
    <n v="1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"/>
    <x v="18"/>
    <x v="29"/>
    <n v="0.1"/>
    <n v="7.6923076923076927E-2"/>
    <n v="2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5"/>
    <x v="35"/>
    <x v="72"/>
    <n v="0.1"/>
    <n v="7.6923076923076927E-2"/>
    <n v="2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5"/>
    <x v="38"/>
    <x v="100"/>
    <n v="0.1"/>
    <n v="3.8461538461538464E-2"/>
    <n v="1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"/>
    <x v="9"/>
    <x v="15"/>
    <n v="0.1"/>
    <n v="3.8461538461538464E-2"/>
    <n v="1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"/>
    <x v="1"/>
    <x v="50"/>
    <n v="0.1"/>
    <n v="3.8461538461538464E-2"/>
    <n v="1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5"/>
    <x v="30"/>
    <x v="59"/>
    <n v="0.1"/>
    <n v="3.8461538461538464E-2"/>
    <n v="1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3"/>
    <x v="7"/>
    <x v="106"/>
    <n v="50.3"/>
    <n v="0.92307692307692313"/>
    <n v="24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2"/>
    <x v="31"/>
    <x v="61"/>
    <n v="0.5"/>
    <n v="0.19230769230769232"/>
    <n v="5"/>
    <n v="26"/>
    <n v="0"/>
    <n v="26"/>
    <n v="134"/>
    <n v="112"/>
    <n v="150"/>
    <m/>
    <m/>
    <m/>
  </r>
  <r>
    <s v="Hawaï"/>
    <s v="Kona"/>
    <s v="Teleostei"/>
    <s v="Chaetodontidae"/>
    <s v="Chaetodon"/>
    <s v="lunula"/>
    <s v="Chaetodon_lunula"/>
    <s v="Chaetodon_lunula"/>
    <x v="1"/>
    <x v="6"/>
    <x v="12"/>
    <n v="0.2"/>
    <n v="0.15384615384615385"/>
    <n v="4"/>
    <n v="26"/>
    <n v="0"/>
    <n v="26"/>
    <n v="134"/>
    <n v="112"/>
    <n v="150"/>
    <m/>
    <m/>
    <m/>
  </r>
  <r>
    <s v="Hawaï"/>
    <s v="Kona"/>
    <s v="Teleostei"/>
    <s v="Pomacentridae"/>
    <s v="Plectroglyphidodon"/>
    <s v="johnstonianus"/>
    <s v="Plectroglyphidodon_johnstonianus"/>
    <s v="Plectroglyphidodon_johnstonianus"/>
    <x v="15"/>
    <x v="38"/>
    <x v="107"/>
    <n v="94.3"/>
    <n v="1"/>
    <n v="6"/>
    <n v="8"/>
    <n v="2"/>
    <n v="6"/>
    <n v="60"/>
    <n v="39"/>
    <n v="70"/>
    <m/>
    <m/>
    <m/>
  </r>
  <r>
    <s v="Hawaï"/>
    <s v="Kona"/>
    <s v="Teleostei"/>
    <s v="Pomacentridae"/>
    <s v="Plectroglyphidodon"/>
    <s v="johnstonianus"/>
    <s v="Plectroglyphidodon_johnstonianus"/>
    <s v="Plectroglyphidodon_johnstonianus"/>
    <x v="12"/>
    <x v="31"/>
    <x v="61"/>
    <n v="2"/>
    <n v="0.5"/>
    <n v="3"/>
    <n v="8"/>
    <n v="2"/>
    <n v="6"/>
    <n v="60"/>
    <n v="39"/>
    <n v="70"/>
    <m/>
    <m/>
    <m/>
  </r>
  <r>
    <s v="Hawaï"/>
    <s v="Kona"/>
    <s v="Teleostei"/>
    <s v="Pomacentridae"/>
    <s v="Plectroglyphidodon"/>
    <s v="johnstonianus"/>
    <s v="Plectroglyphidodon_johnstonianus"/>
    <s v="Plectroglyphidodon_johnstonianus"/>
    <x v="8"/>
    <x v="13"/>
    <x v="22"/>
    <n v="0.2"/>
    <n v="0.16666666666666666"/>
    <n v="1"/>
    <n v="8"/>
    <n v="2"/>
    <n v="6"/>
    <n v="60"/>
    <n v="39"/>
    <n v="70"/>
    <m/>
    <m/>
    <m/>
  </r>
  <r>
    <s v="Hawaï"/>
    <s v="Kona"/>
    <s v="Teleostei"/>
    <s v="Pomacentridae"/>
    <s v="Plectroglyphidodon"/>
    <s v="johnstonianus"/>
    <s v="Plectroglyphidodon_johnstonianus"/>
    <s v="Plectroglyphidodon_johnstonianus"/>
    <x v="3"/>
    <x v="7"/>
    <x v="13"/>
    <n v="3.5"/>
    <n v="0.66666666666666663"/>
    <n v="4"/>
    <n v="8"/>
    <n v="2"/>
    <n v="6"/>
    <n v="60"/>
    <n v="39"/>
    <n v="70"/>
    <m/>
    <m/>
    <m/>
  </r>
  <r>
    <s v="Hawaï"/>
    <s v="Kona"/>
    <s v="Teleostei"/>
    <s v="Pomacentridae"/>
    <s v="Pomacentrus"/>
    <s v="jenkinsi"/>
    <s v="Pomacentrus_jenkinsi"/>
    <s v="Stegastes_fasciolatus "/>
    <x v="12"/>
    <x v="31"/>
    <x v="108"/>
    <n v="24.1"/>
    <n v="1"/>
    <n v="15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14"/>
    <x v="34"/>
    <x v="70"/>
    <n v="5.7"/>
    <n v="0.4"/>
    <n v="6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1"/>
    <x v="9"/>
    <x v="15"/>
    <n v="4.5999999999999996"/>
    <n v="6.6666666666666666E-2"/>
    <n v="1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7"/>
    <x v="12"/>
    <x v="109"/>
    <n v="2"/>
    <n v="0.13333333333333333"/>
    <n v="2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0"/>
    <x v="0"/>
    <x v="110"/>
    <n v="1"/>
    <n v="0.13333333333333333"/>
    <n v="2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1"/>
    <x v="9"/>
    <x v="83"/>
    <n v="0.4"/>
    <n v="0.26666666666666666"/>
    <n v="4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1"/>
    <x v="21"/>
    <x v="32"/>
    <n v="0.2"/>
    <n v="0.13333333333333333"/>
    <n v="2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1"/>
    <x v="42"/>
    <x v="111"/>
    <n v="0.1"/>
    <n v="6.6666666666666666E-2"/>
    <n v="1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9"/>
    <x v="16"/>
    <x v="26"/>
    <n v="0.1"/>
    <n v="6.6666666666666666E-2"/>
    <n v="1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3"/>
    <x v="7"/>
    <x v="112"/>
    <n v="60.1"/>
    <n v="1"/>
    <n v="15"/>
    <n v="22"/>
    <n v="7"/>
    <n v="15"/>
    <n v="89"/>
    <n v="80"/>
    <n v="100"/>
    <m/>
    <m/>
    <m/>
  </r>
  <r>
    <s v="Hawaï"/>
    <s v="Kona"/>
    <s v="Teleostei"/>
    <s v="Pomacentridae"/>
    <s v="Pomacentrus"/>
    <s v="jenkinsi"/>
    <s v="Pomacentrus_jenkinsi"/>
    <s v="Stegastes_fasciolatus "/>
    <x v="13"/>
    <x v="32"/>
    <x v="113"/>
    <n v="1.7"/>
    <n v="0.26666666666666666"/>
    <n v="4"/>
    <n v="22"/>
    <n v="7"/>
    <n v="15"/>
    <n v="89"/>
    <n v="80"/>
    <n v="100"/>
    <m/>
    <m/>
    <m/>
  </r>
  <r>
    <s v="Hawaï"/>
    <s v="Kona"/>
    <s v="Teleostei"/>
    <s v="Pomacentridae"/>
    <s v="Abudefduf"/>
    <s v="sindonis"/>
    <s v="Abudefduf_sindonis"/>
    <s v="Plectroglyphidodon_sindonis "/>
    <x v="12"/>
    <x v="31"/>
    <x v="108"/>
    <n v="39.4"/>
    <n v="1"/>
    <n v="5"/>
    <n v="5"/>
    <n v="0"/>
    <n v="5"/>
    <n v="91"/>
    <n v="81"/>
    <n v="102"/>
    <m/>
    <m/>
    <m/>
  </r>
  <r>
    <s v="Hawaï"/>
    <s v="Kona"/>
    <s v="Teleostei"/>
    <s v="Pomacentridae"/>
    <s v="Abudefduf"/>
    <s v="sindonis"/>
    <s v="Abudefduf_sindonis"/>
    <s v="Plectroglyphidodon_sindonis "/>
    <x v="7"/>
    <x v="12"/>
    <x v="21"/>
    <n v="2.2000000000000002"/>
    <n v="0.8"/>
    <n v="4"/>
    <n v="5"/>
    <n v="0"/>
    <n v="5"/>
    <n v="91"/>
    <n v="81"/>
    <n v="102"/>
    <m/>
    <m/>
    <m/>
  </r>
  <r>
    <s v="Hawaï"/>
    <s v="Kona"/>
    <s v="Teleostei"/>
    <s v="Pomacentridae"/>
    <s v="Abudefduf"/>
    <s v="sindonis"/>
    <s v="Abudefduf_sindonis"/>
    <s v="Plectroglyphidodon_sindonis "/>
    <x v="1"/>
    <x v="21"/>
    <x v="32"/>
    <n v="2.2000000000000002"/>
    <n v="0.8"/>
    <n v="4"/>
    <n v="5"/>
    <n v="0"/>
    <n v="5"/>
    <n v="91"/>
    <n v="81"/>
    <n v="102"/>
    <m/>
    <m/>
    <m/>
  </r>
  <r>
    <s v="Hawaï"/>
    <s v="Kona"/>
    <s v="Teleostei"/>
    <s v="Pomacentridae"/>
    <s v="Abudefduf"/>
    <s v="sindonis"/>
    <s v="Abudefduf_sindonis"/>
    <s v="Plectroglyphidodon_sindonis "/>
    <x v="1"/>
    <x v="2"/>
    <x v="3"/>
    <n v="7"/>
    <n v="0.2"/>
    <n v="1"/>
    <n v="5"/>
    <n v="0"/>
    <n v="5"/>
    <n v="91"/>
    <n v="81"/>
    <n v="102"/>
    <m/>
    <m/>
    <m/>
  </r>
  <r>
    <s v="Hawaï"/>
    <s v="Kona"/>
    <s v="Teleostei"/>
    <s v="Pomacentridae"/>
    <s v="Abudefduf"/>
    <s v="sindonis"/>
    <s v="Abudefduf_sindonis"/>
    <s v="Plectroglyphidodon_sindonis "/>
    <x v="1"/>
    <x v="9"/>
    <x v="83"/>
    <n v="1"/>
    <n v="0.8"/>
    <n v="4"/>
    <n v="5"/>
    <n v="0"/>
    <n v="5"/>
    <n v="91"/>
    <n v="81"/>
    <n v="102"/>
    <m/>
    <m/>
    <m/>
  </r>
  <r>
    <s v="Hawaï"/>
    <s v="Kona"/>
    <s v="Teleostei"/>
    <s v="Pomacentridae"/>
    <s v="Abudefduf"/>
    <s v="sindonis"/>
    <s v="Abudefduf_sindonis"/>
    <s v="Plectroglyphidodon_sindonis "/>
    <x v="15"/>
    <x v="35"/>
    <x v="72"/>
    <n v="1"/>
    <n v="0.2"/>
    <n v="1"/>
    <n v="5"/>
    <n v="0"/>
    <n v="5"/>
    <n v="91"/>
    <n v="81"/>
    <n v="102"/>
    <m/>
    <m/>
    <m/>
  </r>
  <r>
    <s v="Hawaï"/>
    <s v="Kona"/>
    <s v="Teleostei"/>
    <s v="Pomacentridae"/>
    <s v="Abudefduf"/>
    <s v="sindonis"/>
    <s v="Abudefduf_sindonis"/>
    <s v="Plectroglyphidodon_sindonis "/>
    <x v="8"/>
    <x v="13"/>
    <x v="22"/>
    <n v="0.2"/>
    <n v="0.2"/>
    <n v="1"/>
    <n v="5"/>
    <n v="0"/>
    <n v="5"/>
    <n v="91"/>
    <n v="81"/>
    <n v="102"/>
    <m/>
    <m/>
    <m/>
  </r>
  <r>
    <s v="Hawaï"/>
    <s v="Kona"/>
    <s v="Teleostei"/>
    <s v="Pomacentridae"/>
    <s v="Abudefduf"/>
    <s v="sindonis"/>
    <s v="Abudefduf_sindonis"/>
    <s v="Plectroglyphidodon_sindonis "/>
    <x v="18"/>
    <x v="43"/>
    <x v="114"/>
    <n v="0.2"/>
    <n v="0.2"/>
    <n v="1"/>
    <n v="5"/>
    <n v="0"/>
    <n v="5"/>
    <n v="91"/>
    <n v="81"/>
    <n v="102"/>
    <m/>
    <m/>
    <m/>
  </r>
  <r>
    <s v="Hawaï"/>
    <s v="Kona"/>
    <s v="Teleostei"/>
    <s v="Pomacentridae"/>
    <s v="Abudefduf"/>
    <s v="sindonis"/>
    <s v="Abudefduf_sindonis"/>
    <s v="Plectroglyphidodon_sindonis "/>
    <x v="3"/>
    <x v="7"/>
    <x v="112"/>
    <n v="46.8"/>
    <n v="1"/>
    <n v="5"/>
    <n v="5"/>
    <n v="0"/>
    <n v="5"/>
    <n v="91"/>
    <n v="81"/>
    <n v="102"/>
    <m/>
    <m/>
    <m/>
  </r>
  <r>
    <s v="Hawaï"/>
    <s v="Kona"/>
    <s v="Teleostei"/>
    <s v="Pomacentridae"/>
    <s v="Abudefduf"/>
    <s v="sordidus"/>
    <s v="Abudefduf_sordidus"/>
    <s v="Abudefduf_sordidus"/>
    <x v="12"/>
    <x v="31"/>
    <x v="108"/>
    <n v="35"/>
    <n v="1"/>
    <n v="5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1"/>
    <x v="1"/>
    <x v="50"/>
    <n v="20"/>
    <n v="0.8"/>
    <n v="4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14"/>
    <x v="34"/>
    <x v="70"/>
    <n v="12.2"/>
    <n v="0.8"/>
    <n v="4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9"/>
    <x v="14"/>
    <x v="23"/>
    <n v="9.1999999999999993"/>
    <n v="0.8"/>
    <n v="4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1"/>
    <x v="21"/>
    <x v="32"/>
    <n v="4.4000000000000004"/>
    <n v="1"/>
    <n v="5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9"/>
    <x v="14"/>
    <x v="80"/>
    <n v="1.2"/>
    <n v="0.4"/>
    <n v="2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1"/>
    <x v="18"/>
    <x v="29"/>
    <n v="0.6"/>
    <n v="0.6"/>
    <n v="3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15"/>
    <x v="35"/>
    <x v="72"/>
    <n v="0.4"/>
    <n v="0.4"/>
    <n v="2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19"/>
    <x v="44"/>
    <x v="115"/>
    <n v="0.4"/>
    <n v="0.4"/>
    <n v="2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7"/>
    <x v="12"/>
    <x v="21"/>
    <n v="0.4"/>
    <n v="0.4"/>
    <n v="2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6"/>
    <x v="45"/>
    <x v="116"/>
    <n v="0.4"/>
    <n v="0.4"/>
    <n v="2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18"/>
    <x v="43"/>
    <x v="114"/>
    <n v="0.4"/>
    <n v="0.2"/>
    <n v="1"/>
    <n v="5"/>
    <n v="0"/>
    <n v="5"/>
    <n v="147"/>
    <n v="129"/>
    <n v="160"/>
    <m/>
    <m/>
    <m/>
  </r>
  <r>
    <s v="Hawaï"/>
    <s v="Kona"/>
    <s v="Teleostei"/>
    <s v="Pomacentridae"/>
    <s v="Abudefduf"/>
    <s v="sordidus"/>
    <s v="Abudefduf_sordidus"/>
    <s v="Abudefduf_sordidus"/>
    <x v="3"/>
    <x v="7"/>
    <x v="13"/>
    <n v="15.4"/>
    <n v="1"/>
    <n v="5"/>
    <n v="5"/>
    <n v="0"/>
    <n v="5"/>
    <n v="147"/>
    <n v="129"/>
    <n v="160"/>
    <m/>
    <m/>
    <m/>
  </r>
  <r>
    <s v="Hawaï"/>
    <s v="Kona"/>
    <s v="Teleostei"/>
    <s v="Pomacentridae"/>
    <s v="Abudefduf"/>
    <s v="imparipennis"/>
    <s v="Abudefduf_imparipennis"/>
    <s v="Abudefduf_imparipennis"/>
    <x v="1"/>
    <x v="21"/>
    <x v="32"/>
    <n v="12.6"/>
    <n v="0.8"/>
    <n v="12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7"/>
    <x v="12"/>
    <x v="21"/>
    <n v="17.600000000000001"/>
    <n v="0.46666666666666667"/>
    <n v="7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"/>
    <x v="9"/>
    <x v="83"/>
    <n v="7.1"/>
    <n v="0.6"/>
    <n v="9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8"/>
    <x v="13"/>
    <x v="22"/>
    <n v="1.9"/>
    <n v="0.53333333333333333"/>
    <n v="8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0"/>
    <x v="0"/>
    <x v="110"/>
    <n v="3.1"/>
    <n v="0.2"/>
    <n v="3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1"/>
    <x v="26"/>
    <x v="94"/>
    <n v="1.8"/>
    <n v="0.26666666666666666"/>
    <n v="4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9"/>
    <x v="14"/>
    <x v="25"/>
    <n v="1.7"/>
    <n v="0.13333333333333333"/>
    <n v="2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2"/>
    <x v="31"/>
    <x v="75"/>
    <n v="0.5"/>
    <n v="0.4"/>
    <n v="6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2"/>
    <x v="31"/>
    <x v="61"/>
    <n v="0.8"/>
    <n v="0.13333333333333333"/>
    <n v="2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9"/>
    <x v="14"/>
    <x v="80"/>
    <n v="0.8"/>
    <n v="6.6666666666666666E-2"/>
    <n v="1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"/>
    <x v="19"/>
    <x v="33"/>
    <n v="0.4"/>
    <n v="0.13333333333333333"/>
    <n v="2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4"/>
    <x v="34"/>
    <x v="70"/>
    <n v="0.3"/>
    <n v="6.6666666666666666E-2"/>
    <n v="1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"/>
    <x v="21"/>
    <x v="79"/>
    <n v="0.1"/>
    <n v="6.6666666666666666E-2"/>
    <n v="1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"/>
    <x v="9"/>
    <x v="37"/>
    <n v="0.1"/>
    <n v="6.6666666666666666E-2"/>
    <n v="1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"/>
    <x v="2"/>
    <x v="3"/>
    <n v="0.1"/>
    <n v="6.6666666666666666E-2"/>
    <n v="1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6"/>
    <x v="11"/>
    <x v="93"/>
    <n v="0.1"/>
    <n v="6.6666666666666666E-2"/>
    <n v="1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18"/>
    <x v="43"/>
    <x v="114"/>
    <n v="0.1"/>
    <n v="6.6666666666666666E-2"/>
    <n v="1"/>
    <n v="15"/>
    <n v="0"/>
    <n v="15"/>
    <n v="42"/>
    <n v="29"/>
    <n v="50"/>
    <m/>
    <m/>
    <m/>
  </r>
  <r>
    <s v="Hawaï"/>
    <s v="Kona"/>
    <s v="Teleostei"/>
    <s v="Pomacentridae"/>
    <s v="Abudefduf"/>
    <s v="imparipennis"/>
    <s v="Abudefduf_imparipennis"/>
    <s v="Abudefduf_imparipennis"/>
    <x v="3"/>
    <x v="7"/>
    <x v="13"/>
    <n v="50.9"/>
    <n v="1"/>
    <n v="15"/>
    <n v="15"/>
    <n v="0"/>
    <n v="15"/>
    <n v="42"/>
    <n v="29"/>
    <n v="50"/>
    <m/>
    <m/>
    <m/>
  </r>
  <r>
    <s v="Hawaï"/>
    <s v="Kona"/>
    <s v="Teleostei"/>
    <s v="Pomacentridae"/>
    <s v="Abudefduf"/>
    <s v="abdominalis"/>
    <s v="Abudefduf_abdominalis"/>
    <s v="Abudefduf_abdominalis"/>
    <x v="1"/>
    <x v="9"/>
    <x v="15"/>
    <n v="54"/>
    <n v="1"/>
    <n v="10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1"/>
    <x v="9"/>
    <x v="83"/>
    <n v="6.5"/>
    <n v="0.8"/>
    <n v="8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12"/>
    <x v="31"/>
    <x v="61"/>
    <n v="2.6"/>
    <n v="0.4"/>
    <n v="4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0"/>
    <x v="0"/>
    <x v="84"/>
    <n v="2"/>
    <n v="0.4"/>
    <n v="4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7"/>
    <x v="12"/>
    <x v="21"/>
    <n v="1.9"/>
    <n v="0.4"/>
    <n v="4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1"/>
    <x v="4"/>
    <x v="39"/>
    <n v="1.7"/>
    <n v="0.4"/>
    <n v="4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5"/>
    <x v="10"/>
    <x v="16"/>
    <n v="4"/>
    <n v="0.1"/>
    <n v="1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1"/>
    <x v="9"/>
    <x v="37"/>
    <n v="0.8"/>
    <n v="0.4"/>
    <n v="4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12"/>
    <x v="37"/>
    <x v="82"/>
    <n v="1.3"/>
    <n v="0.2"/>
    <n v="2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9"/>
    <x v="16"/>
    <x v="89"/>
    <n v="0.2"/>
    <n v="0.2"/>
    <n v="2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1"/>
    <x v="2"/>
    <x v="117"/>
    <n v="0.2"/>
    <n v="0.1"/>
    <n v="1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9"/>
    <x v="14"/>
    <x v="88"/>
    <n v="0.1"/>
    <n v="0.1"/>
    <n v="1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1"/>
    <x v="6"/>
    <x v="118"/>
    <n v="0.1"/>
    <n v="0.1"/>
    <n v="1"/>
    <n v="14"/>
    <n v="4"/>
    <n v="10"/>
    <n v="142"/>
    <n v="105"/>
    <n v="162"/>
    <m/>
    <m/>
    <m/>
  </r>
  <r>
    <s v="Hawaï"/>
    <s v="Kona"/>
    <s v="Teleostei"/>
    <s v="Pomacentridae"/>
    <s v="Abudefduf"/>
    <s v="abdominalis"/>
    <s v="Abudefduf_abdominalis"/>
    <s v="Abudefduf_abdominalis"/>
    <x v="3"/>
    <x v="7"/>
    <x v="13"/>
    <n v="24.6"/>
    <n v="0.9"/>
    <n v="9"/>
    <n v="14"/>
    <n v="4"/>
    <n v="10"/>
    <n v="142"/>
    <n v="105"/>
    <n v="162"/>
    <m/>
    <m/>
    <m/>
  </r>
  <r>
    <s v="Hawaï"/>
    <s v="Kona"/>
    <s v="Teleostei"/>
    <s v="Pomacentridae"/>
    <s v="Dascyllus"/>
    <s v="albisella"/>
    <s v="Dascyllus_albisella"/>
    <s v="Dascyllus_albisella"/>
    <x v="5"/>
    <x v="10"/>
    <x v="16"/>
    <n v="43.1"/>
    <n v="0.75"/>
    <n v="6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1"/>
    <x v="9"/>
    <x v="15"/>
    <n v="11.2"/>
    <n v="0.75"/>
    <n v="6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1"/>
    <x v="9"/>
    <x v="83"/>
    <n v="9.1999999999999993"/>
    <n v="0.75"/>
    <n v="6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13"/>
    <x v="37"/>
    <x v="82"/>
    <n v="7.2"/>
    <n v="0.5"/>
    <n v="4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12"/>
    <x v="31"/>
    <x v="61"/>
    <n v="1.5"/>
    <n v="0.5"/>
    <n v="4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1"/>
    <x v="4"/>
    <x v="9"/>
    <n v="2.2000000000000002"/>
    <n v="0.25"/>
    <n v="2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0"/>
    <x v="0"/>
    <x v="84"/>
    <n v="1.1000000000000001"/>
    <n v="0.25"/>
    <n v="2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15"/>
    <x v="35"/>
    <x v="119"/>
    <n v="0.2"/>
    <n v="0.125"/>
    <n v="1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9"/>
    <x v="16"/>
    <x v="89"/>
    <n v="0.2"/>
    <n v="0.125"/>
    <n v="1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1"/>
    <x v="21"/>
    <x v="32"/>
    <n v="0.2"/>
    <n v="0.125"/>
    <n v="1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1"/>
    <x v="9"/>
    <x v="37"/>
    <n v="0.2"/>
    <n v="0.125"/>
    <n v="1"/>
    <n v="12"/>
    <n v="4"/>
    <n v="8"/>
    <n v="79"/>
    <n v="42"/>
    <n v="95"/>
    <m/>
    <m/>
    <m/>
  </r>
  <r>
    <s v="Hawaï"/>
    <s v="Kona"/>
    <s v="Teleostei"/>
    <s v="Pomacentridae"/>
    <s v="Dascyllus"/>
    <s v="albisella"/>
    <s v="Dascyllus_albisella"/>
    <s v="Dascyllus_albisella"/>
    <x v="3"/>
    <x v="7"/>
    <x v="13"/>
    <n v="23.7"/>
    <n v="0.625"/>
    <n v="5"/>
    <n v="12"/>
    <n v="4"/>
    <n v="8"/>
    <n v="79"/>
    <n v="42"/>
    <n v="95"/>
    <m/>
    <m/>
    <m/>
  </r>
  <r>
    <s v="Hawaï"/>
    <s v="Kona"/>
    <s v="Teleostei"/>
    <s v="Pomacentridae"/>
    <s v="Chromis"/>
    <s v="vanderbilti"/>
    <s v="Chromis_vanderbilti"/>
    <s v="Chromis_vanderbilti"/>
    <x v="1"/>
    <x v="9"/>
    <x v="15"/>
    <n v="30.5"/>
    <n v="0.91666666666666663"/>
    <n v="11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5"/>
    <x v="10"/>
    <x v="16"/>
    <n v="21.7"/>
    <n v="0.66666666666666663"/>
    <n v="8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1"/>
    <x v="9"/>
    <x v="83"/>
    <n v="8.8000000000000007"/>
    <n v="1"/>
    <n v="12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7"/>
    <x v="12"/>
    <x v="21"/>
    <n v="0.9"/>
    <n v="0.41666666666666669"/>
    <n v="5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0"/>
    <x v="0"/>
    <x v="84"/>
    <n v="0.9"/>
    <n v="0.33333333333333331"/>
    <n v="4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1"/>
    <x v="2"/>
    <x v="39"/>
    <n v="1.7"/>
    <n v="0.16666666666666666"/>
    <n v="2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1"/>
    <x v="9"/>
    <x v="37"/>
    <n v="1.1000000000000001"/>
    <n v="0.25"/>
    <n v="3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15"/>
    <x v="35"/>
    <x v="120"/>
    <n v="1.7"/>
    <n v="8.3333333333333329E-2"/>
    <n v="1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12"/>
    <x v="37"/>
    <x v="82"/>
    <n v="0.5"/>
    <n v="0.16666666666666666"/>
    <n v="2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1"/>
    <x v="25"/>
    <x v="41"/>
    <n v="0.5"/>
    <n v="8.3333333333333329E-2"/>
    <n v="1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1"/>
    <x v="21"/>
    <x v="85"/>
    <n v="0.1"/>
    <n v="8.3333333333333329E-2"/>
    <n v="1"/>
    <n v="12"/>
    <n v="0"/>
    <n v="12"/>
    <n v="38"/>
    <n v="17"/>
    <n v="46"/>
    <m/>
    <m/>
    <m/>
  </r>
  <r>
    <s v="Hawaï"/>
    <s v="Kona"/>
    <s v="Teleostei"/>
    <s v="Pomacentridae"/>
    <s v="Chromis"/>
    <s v="vanderbilti"/>
    <s v="Chromis_vanderbilti"/>
    <s v="Chromis_vanderbilti"/>
    <x v="3"/>
    <x v="7"/>
    <x v="13"/>
    <n v="31.1"/>
    <n v="1"/>
    <n v="12"/>
    <n v="12"/>
    <n v="0"/>
    <n v="12"/>
    <n v="38"/>
    <n v="17"/>
    <n v="46"/>
    <m/>
    <m/>
    <m/>
  </r>
  <r>
    <s v="Hawaï"/>
    <s v="Kona"/>
    <s v="Teleostei"/>
    <s v="Pomacentridae"/>
    <s v="Chromis"/>
    <s v="leucurus"/>
    <s v="Chromis_leucurus"/>
    <s v="Chromis_leucura "/>
    <x v="1"/>
    <x v="9"/>
    <x v="83"/>
    <n v="19"/>
    <n v="1"/>
    <n v="5"/>
    <n v="5"/>
    <n v="0"/>
    <n v="5"/>
    <n v="57"/>
    <n v="37"/>
    <n v="70"/>
    <m/>
    <m/>
    <m/>
  </r>
  <r>
    <s v="Hawaï"/>
    <s v="Kona"/>
    <s v="Teleostei"/>
    <s v="Pomacentridae"/>
    <s v="Chromis"/>
    <s v="leucurus"/>
    <s v="Chromis_leucurus"/>
    <s v="Chromis_leucura "/>
    <x v="5"/>
    <x v="10"/>
    <x v="16"/>
    <n v="22"/>
    <n v="0.6"/>
    <n v="3"/>
    <n v="5"/>
    <n v="0"/>
    <n v="5"/>
    <n v="57"/>
    <n v="37"/>
    <n v="70"/>
    <m/>
    <m/>
    <m/>
  </r>
  <r>
    <s v="Hawaï"/>
    <s v="Kona"/>
    <s v="Teleostei"/>
    <s v="Pomacentridae"/>
    <s v="Chromis"/>
    <s v="leucurus"/>
    <s v="Chromis_leucurus"/>
    <s v="Chromis_leucura "/>
    <x v="1"/>
    <x v="9"/>
    <x v="15"/>
    <n v="4"/>
    <n v="0.6"/>
    <n v="3"/>
    <n v="5"/>
    <n v="0"/>
    <n v="5"/>
    <n v="57"/>
    <n v="37"/>
    <n v="70"/>
    <m/>
    <m/>
    <m/>
  </r>
  <r>
    <s v="Hawaï"/>
    <s v="Kona"/>
    <s v="Teleostei"/>
    <s v="Pomacentridae"/>
    <s v="Chromis"/>
    <s v="leucurus"/>
    <s v="Chromis_leucurus"/>
    <s v="Chromis_leucura "/>
    <x v="0"/>
    <x v="0"/>
    <x v="84"/>
    <n v="2.8"/>
    <n v="0.8"/>
    <n v="4"/>
    <n v="5"/>
    <n v="0"/>
    <n v="5"/>
    <n v="57"/>
    <n v="37"/>
    <n v="70"/>
    <m/>
    <m/>
    <m/>
  </r>
  <r>
    <s v="Hawaï"/>
    <s v="Kona"/>
    <s v="Teleostei"/>
    <s v="Pomacentridae"/>
    <s v="Chromis"/>
    <s v="leucurus"/>
    <s v="Chromis_leucurus"/>
    <s v="Chromis_leucura "/>
    <x v="12"/>
    <x v="37"/>
    <x v="82"/>
    <n v="3.6"/>
    <n v="0.6"/>
    <n v="3"/>
    <n v="5"/>
    <n v="0"/>
    <n v="5"/>
    <n v="57"/>
    <n v="37"/>
    <n v="70"/>
    <m/>
    <m/>
    <m/>
  </r>
  <r>
    <s v="Hawaï"/>
    <s v="Kona"/>
    <s v="Teleostei"/>
    <s v="Pomacentridae"/>
    <s v="Chromis"/>
    <s v="leucurus"/>
    <s v="Chromis_leucurus"/>
    <s v="Chromis_leucura "/>
    <x v="12"/>
    <x v="31"/>
    <x v="61"/>
    <n v="2"/>
    <n v="0.4"/>
    <n v="2"/>
    <n v="5"/>
    <n v="0"/>
    <n v="5"/>
    <n v="57"/>
    <n v="37"/>
    <n v="70"/>
    <m/>
    <m/>
    <m/>
  </r>
  <r>
    <s v="Hawaï"/>
    <s v="Kona"/>
    <s v="Teleostei"/>
    <s v="Pomacentridae"/>
    <s v="Chromis"/>
    <s v="leucurus"/>
    <s v="Chromis_leucurus"/>
    <s v="Chromis_leucura "/>
    <x v="1"/>
    <x v="9"/>
    <x v="37"/>
    <n v="0.4"/>
    <n v="0.2"/>
    <n v="1"/>
    <n v="5"/>
    <n v="0"/>
    <n v="5"/>
    <n v="57"/>
    <n v="37"/>
    <n v="70"/>
    <m/>
    <m/>
    <m/>
  </r>
  <r>
    <s v="Hawaï"/>
    <s v="Kona"/>
    <s v="Teleostei"/>
    <s v="Pomacentridae"/>
    <s v="Chromis"/>
    <s v="leucurus"/>
    <s v="Chromis_leucurus"/>
    <s v="Chromis_leucura "/>
    <x v="3"/>
    <x v="7"/>
    <x v="13"/>
    <n v="46.2"/>
    <n v="1"/>
    <n v="5"/>
    <n v="5"/>
    <n v="0"/>
    <n v="5"/>
    <n v="57"/>
    <n v="37"/>
    <n v="70"/>
    <m/>
    <m/>
    <m/>
  </r>
  <r>
    <s v="Hawaï"/>
    <s v="Kona"/>
    <s v="Teleostei"/>
    <s v="Pomacentridae"/>
    <s v="Chromis"/>
    <s v="verater"/>
    <s v="Chromis_verater"/>
    <s v="Chromis_verater"/>
    <x v="1"/>
    <x v="9"/>
    <x v="15"/>
    <n v="29.6"/>
    <n v="1"/>
    <n v="5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5"/>
    <x v="10"/>
    <x v="16"/>
    <n v="36"/>
    <n v="0.8"/>
    <n v="4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1"/>
    <x v="9"/>
    <x v="83"/>
    <n v="2.2000000000000002"/>
    <n v="1"/>
    <n v="5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0"/>
    <x v="0"/>
    <x v="84"/>
    <n v="2.4"/>
    <n v="0.6"/>
    <n v="3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1"/>
    <x v="4"/>
    <x v="39"/>
    <n v="7"/>
    <n v="0.2"/>
    <n v="1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15"/>
    <x v="35"/>
    <x v="120"/>
    <n v="0.8"/>
    <n v="0.2"/>
    <n v="1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1"/>
    <x v="5"/>
    <x v="10"/>
    <n v="0.4"/>
    <n v="0.2"/>
    <n v="1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20"/>
    <x v="46"/>
    <x v="121"/>
    <n v="0.4"/>
    <n v="0.2"/>
    <n v="1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7"/>
    <x v="12"/>
    <x v="21"/>
    <n v="0.2"/>
    <n v="0.2"/>
    <n v="1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1"/>
    <x v="9"/>
    <x v="37"/>
    <n v="0.2"/>
    <n v="0.2"/>
    <n v="1"/>
    <n v="7"/>
    <n v="2"/>
    <n v="5"/>
    <n v="120"/>
    <n v="100"/>
    <n v="141"/>
    <m/>
    <m/>
    <m/>
  </r>
  <r>
    <s v="Hawaï"/>
    <s v="Kona"/>
    <s v="Teleostei"/>
    <s v="Pomacentridae"/>
    <s v="Chromis"/>
    <s v="verater"/>
    <s v="Chromis_verater"/>
    <s v="Chromis_verater"/>
    <x v="3"/>
    <x v="7"/>
    <x v="13"/>
    <n v="20.8"/>
    <n v="1"/>
    <n v="5"/>
    <n v="7"/>
    <n v="2"/>
    <n v="5"/>
    <n v="120"/>
    <n v="100"/>
    <n v="141"/>
    <m/>
    <m/>
    <m/>
  </r>
  <r>
    <s v="Hawaï"/>
    <s v="Kona"/>
    <s v="Teleostei"/>
    <s v="Pomacentridae"/>
    <s v="Chromis"/>
    <s v="ovalis"/>
    <s v="Chromis_ovalis"/>
    <s v="Tilapia_sparrmanii "/>
    <x v="1"/>
    <x v="9"/>
    <x v="15"/>
    <n v="47.5"/>
    <n v="1"/>
    <n v="2"/>
    <n v="6"/>
    <n v="4"/>
    <n v="2"/>
    <n v="124"/>
    <n v="121"/>
    <n v="138"/>
    <m/>
    <m/>
    <m/>
  </r>
  <r>
    <s v="Hawaï"/>
    <s v="Kona"/>
    <s v="Teleostei"/>
    <s v="Pomacentridae"/>
    <s v="Chromis"/>
    <s v="ovalis"/>
    <s v="Chromis_ovalis"/>
    <s v="Tilapia_sparrmanii "/>
    <x v="5"/>
    <x v="10"/>
    <x v="16"/>
    <n v="7.5"/>
    <n v="1"/>
    <n v="2"/>
    <n v="6"/>
    <n v="4"/>
    <n v="2"/>
    <n v="124"/>
    <n v="121"/>
    <n v="138"/>
    <m/>
    <m/>
    <m/>
  </r>
  <r>
    <s v="Hawaï"/>
    <s v="Kona"/>
    <s v="Teleostei"/>
    <s v="Pomacentridae"/>
    <s v="Chromis"/>
    <s v="ovalis"/>
    <s v="Chromis_ovalis"/>
    <s v="Tilapia_sparrmanii "/>
    <x v="1"/>
    <x v="9"/>
    <x v="83"/>
    <n v="3"/>
    <n v="1"/>
    <n v="2"/>
    <n v="6"/>
    <n v="4"/>
    <n v="2"/>
    <n v="124"/>
    <n v="121"/>
    <n v="138"/>
    <m/>
    <m/>
    <m/>
  </r>
  <r>
    <s v="Hawaï"/>
    <s v="Kona"/>
    <s v="Teleostei"/>
    <s v="Pomacentridae"/>
    <s v="Chromis"/>
    <s v="ovalis"/>
    <s v="Chromis_ovalis"/>
    <s v="Tilapia_sparrmanii "/>
    <x v="1"/>
    <x v="5"/>
    <x v="10"/>
    <n v="2.5"/>
    <n v="0.5"/>
    <n v="1"/>
    <n v="6"/>
    <n v="4"/>
    <n v="2"/>
    <n v="124"/>
    <n v="121"/>
    <n v="138"/>
    <m/>
    <m/>
    <m/>
  </r>
  <r>
    <s v="Hawaï"/>
    <s v="Kona"/>
    <s v="Teleostei"/>
    <s v="Pomacentridae"/>
    <s v="Chromis"/>
    <s v="ovalis"/>
    <s v="Chromis_ovalis"/>
    <s v="Tilapia_sparrmanii "/>
    <x v="1"/>
    <x v="4"/>
    <x v="39"/>
    <n v="2.5"/>
    <n v="0.5"/>
    <n v="1"/>
    <n v="6"/>
    <n v="4"/>
    <n v="2"/>
    <n v="124"/>
    <n v="121"/>
    <n v="138"/>
    <m/>
    <m/>
    <m/>
  </r>
  <r>
    <s v="Hawaï"/>
    <s v="Kona"/>
    <s v="Teleostei"/>
    <s v="Pomacentridae"/>
    <s v="Chromis"/>
    <s v="ovalis"/>
    <s v="Chromis_ovalis"/>
    <s v="Tilapia_sparrmanii "/>
    <x v="3"/>
    <x v="7"/>
    <x v="13"/>
    <n v="37"/>
    <n v="1"/>
    <n v="2"/>
    <n v="6"/>
    <n v="4"/>
    <n v="2"/>
    <n v="124"/>
    <n v="121"/>
    <n v="138"/>
    <m/>
    <m/>
    <m/>
  </r>
  <r>
    <s v="Hawaï"/>
    <s v="Kona"/>
    <s v="Teleostei"/>
    <s v="Cirrhitidae"/>
    <s v="Paracirrhites"/>
    <s v="arcatus"/>
    <s v="Paracirrhites_arcatus"/>
    <s v="Paracirrhites_arcatus"/>
    <x v="1"/>
    <x v="1"/>
    <x v="1"/>
    <n v="43.3"/>
    <n v="0.6"/>
    <n v="12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1"/>
    <x v="2"/>
    <x v="39"/>
    <n v="15.5"/>
    <n v="0.3"/>
    <n v="6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0"/>
    <x v="0"/>
    <x v="8"/>
    <n v="10.5"/>
    <n v="0.15"/>
    <n v="3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10"/>
    <x v="20"/>
    <x v="31"/>
    <n v="5"/>
    <n v="0.05"/>
    <n v="1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1"/>
    <x v="1"/>
    <x v="122"/>
    <n v="4.3"/>
    <n v="0.05"/>
    <n v="1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1"/>
    <x v="9"/>
    <x v="83"/>
    <n v="4"/>
    <n v="0.05"/>
    <n v="1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1"/>
    <x v="1"/>
    <x v="11"/>
    <n v="1.8"/>
    <n v="0.1"/>
    <n v="2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1"/>
    <x v="21"/>
    <x v="32"/>
    <n v="0.5"/>
    <n v="0.1"/>
    <n v="2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1"/>
    <x v="9"/>
    <x v="15"/>
    <n v="0.3"/>
    <n v="0.05"/>
    <n v="1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1"/>
    <x v="6"/>
    <x v="12"/>
    <n v="13.5"/>
    <n v="0.3"/>
    <n v="6"/>
    <n v="45"/>
    <n v="25"/>
    <n v="20"/>
    <n v="82"/>
    <n v="49"/>
    <n v="101"/>
    <m/>
    <m/>
    <m/>
  </r>
  <r>
    <s v="Hawaï"/>
    <s v="Kona"/>
    <s v="Teleostei"/>
    <s v="Cirrhitidae"/>
    <s v="Paracirrhites"/>
    <s v="arcatus"/>
    <s v="Paracirrhites_arcatus"/>
    <s v="Paracirrhites_arcatus"/>
    <x v="3"/>
    <x v="7"/>
    <x v="13"/>
    <n v="1.3"/>
    <n v="0.05"/>
    <n v="1"/>
    <n v="45"/>
    <n v="25"/>
    <n v="20"/>
    <n v="82"/>
    <n v="49"/>
    <n v="101"/>
    <m/>
    <m/>
    <m/>
  </r>
  <r>
    <s v="Hawaï"/>
    <s v="Kona"/>
    <s v="Teleostei"/>
    <s v="Cirrhitidae"/>
    <s v="Paracirrhites"/>
    <s v="forsteri"/>
    <s v="Paracirrhites_forsteri"/>
    <s v="Paracirrhites_forsteri"/>
    <x v="0"/>
    <x v="0"/>
    <x v="8"/>
    <n v="66.599999999999994"/>
    <n v="0.66666666666666663"/>
    <n v="14"/>
    <n v="36"/>
    <n v="15"/>
    <n v="21"/>
    <n v="139"/>
    <n v="93"/>
    <n v="181"/>
    <m/>
    <m/>
    <m/>
  </r>
  <r>
    <s v="Hawaï"/>
    <s v="Kona"/>
    <s v="Teleostei"/>
    <s v="Cirrhitidae"/>
    <s v="Paracirrhites"/>
    <s v="forsteri"/>
    <s v="Paracirrhites_forsteri"/>
    <s v="Paracirrhites_forsteri"/>
    <x v="1"/>
    <x v="2"/>
    <x v="3"/>
    <n v="16.2"/>
    <n v="0.19047619047619047"/>
    <n v="4"/>
    <n v="36"/>
    <n v="15"/>
    <n v="21"/>
    <n v="139"/>
    <n v="93"/>
    <n v="181"/>
    <m/>
    <m/>
    <m/>
  </r>
  <r>
    <s v="Hawaï"/>
    <s v="Kona"/>
    <s v="Teleostei"/>
    <s v="Cirrhitidae"/>
    <s v="Paracirrhites"/>
    <s v="forsteri"/>
    <s v="Paracirrhites_forsteri"/>
    <s v="Paracirrhites_forsteri"/>
    <x v="1"/>
    <x v="1"/>
    <x v="1"/>
    <n v="4.8"/>
    <n v="4.7619047619047616E-2"/>
    <n v="1"/>
    <n v="36"/>
    <n v="15"/>
    <n v="21"/>
    <n v="139"/>
    <n v="93"/>
    <n v="181"/>
    <m/>
    <m/>
    <m/>
  </r>
  <r>
    <s v="Hawaï"/>
    <s v="Kona"/>
    <s v="Teleostei"/>
    <s v="Cirrhitidae"/>
    <s v="Paracirrhites"/>
    <s v="forsteri"/>
    <s v="Paracirrhites_forsteri"/>
    <s v="Paracirrhites_forsteri"/>
    <x v="1"/>
    <x v="6"/>
    <x v="12"/>
    <n v="12.4"/>
    <n v="0.14285714285714285"/>
    <n v="3"/>
    <n v="36"/>
    <n v="15"/>
    <n v="21"/>
    <n v="139"/>
    <n v="93"/>
    <n v="181"/>
    <m/>
    <m/>
    <m/>
  </r>
  <r>
    <s v="Hawaï"/>
    <s v="Kona"/>
    <s v="Teleostei"/>
    <s v="Cirrhitidae"/>
    <s v="Paracirrhites"/>
    <s v="forsteri"/>
    <s v="Paracirrhites_forsteri"/>
    <s v="Paracirrhites_forsteri"/>
    <x v="0"/>
    <x v="0"/>
    <x v="123"/>
    <s v="NA"/>
    <s v="NA"/>
    <s v="NA"/>
    <n v="36"/>
    <n v="15"/>
    <n v="21"/>
    <n v="139"/>
    <n v="93"/>
    <n v="181"/>
    <m/>
    <m/>
    <m/>
  </r>
  <r>
    <s v="Hawaï"/>
    <s v="Kona"/>
    <s v="Teleostei"/>
    <s v="Cirrhitidae"/>
    <s v="Paracirrhites"/>
    <s v="forsteri"/>
    <s v="Paracirrhites_forsteri"/>
    <s v="Paracirrhites_forsteri"/>
    <x v="1"/>
    <x v="2"/>
    <x v="48"/>
    <s v="NA"/>
    <n v="0.14285714285714285"/>
    <n v="3"/>
    <n v="36"/>
    <n v="15"/>
    <n v="21"/>
    <n v="139"/>
    <n v="93"/>
    <n v="181"/>
    <m/>
    <m/>
    <m/>
  </r>
  <r>
    <s v="Hawaï"/>
    <s v="Kona"/>
    <s v="Teleostei"/>
    <s v="Cirrhitidae"/>
    <s v="Cirrhitops"/>
    <s v="fasciatus"/>
    <s v="Cirrhitops_fasciatus"/>
    <s v="Cirrhitops_fasciatus"/>
    <x v="1"/>
    <x v="1"/>
    <x v="1"/>
    <n v="30.9"/>
    <n v="0.4375"/>
    <n v="7"/>
    <n v="23"/>
    <n v="7"/>
    <n v="16"/>
    <n v="76"/>
    <n v="39"/>
    <n v="91"/>
    <m/>
    <m/>
    <m/>
  </r>
  <r>
    <s v="Hawaï"/>
    <s v="Kona"/>
    <s v="Teleostei"/>
    <s v="Cirrhitidae"/>
    <s v="Cirrhitops"/>
    <s v="fasciatus"/>
    <s v="Cirrhitops_fasciatus"/>
    <s v="Cirrhitops_fasciatus"/>
    <x v="1"/>
    <x v="4"/>
    <x v="39"/>
    <n v="20.9"/>
    <n v="0.3125"/>
    <n v="5"/>
    <n v="23"/>
    <n v="7"/>
    <n v="16"/>
    <n v="76"/>
    <n v="39"/>
    <n v="91"/>
    <m/>
    <m/>
    <m/>
  </r>
  <r>
    <s v="Hawaï"/>
    <s v="Kona"/>
    <s v="Teleostei"/>
    <s v="Cirrhitidae"/>
    <s v="Cirrhitops"/>
    <s v="fasciatus"/>
    <s v="Cirrhitops_fasciatus"/>
    <s v="Cirrhitops_fasciatus"/>
    <x v="1"/>
    <x v="1"/>
    <x v="11"/>
    <n v="7.8"/>
    <n v="0.125"/>
    <n v="2"/>
    <n v="23"/>
    <n v="7"/>
    <n v="16"/>
    <n v="76"/>
    <n v="39"/>
    <n v="91"/>
    <m/>
    <m/>
    <m/>
  </r>
  <r>
    <s v="Hawaï"/>
    <s v="Kona"/>
    <s v="Teleostei"/>
    <s v="Cirrhitidae"/>
    <s v="Cirrhitops"/>
    <s v="fasciatus"/>
    <s v="Cirrhitops_fasciatus"/>
    <s v="Cirrhitops_fasciatus"/>
    <x v="10"/>
    <x v="20"/>
    <x v="31"/>
    <n v="6.3"/>
    <n v="6.25E-2"/>
    <n v="1"/>
    <n v="23"/>
    <n v="7"/>
    <n v="16"/>
    <n v="76"/>
    <n v="39"/>
    <n v="91"/>
    <m/>
    <m/>
    <m/>
  </r>
  <r>
    <s v="Hawaï"/>
    <s v="Kona"/>
    <s v="Teleostei"/>
    <s v="Cirrhitidae"/>
    <s v="Cirrhitops"/>
    <s v="fasciatus"/>
    <s v="Cirrhitops_fasciatus"/>
    <s v="Cirrhitops_fasciatus"/>
    <x v="9"/>
    <x v="27"/>
    <x v="52"/>
    <n v="6.3"/>
    <n v="6.25E-2"/>
    <n v="1"/>
    <n v="23"/>
    <n v="7"/>
    <n v="16"/>
    <n v="76"/>
    <n v="39"/>
    <n v="91"/>
    <m/>
    <m/>
    <m/>
  </r>
  <r>
    <s v="Hawaï"/>
    <s v="Kona"/>
    <s v="Teleostei"/>
    <s v="Cirrhitidae"/>
    <s v="Cirrhitops"/>
    <s v="fasciatus"/>
    <s v="Cirrhitops_fasciatus"/>
    <s v="Cirrhitops_fasciatus"/>
    <x v="1"/>
    <x v="21"/>
    <x v="32"/>
    <n v="0.6"/>
    <n v="6.25E-2"/>
    <n v="1"/>
    <n v="23"/>
    <n v="7"/>
    <n v="16"/>
    <n v="76"/>
    <n v="39"/>
    <n v="91"/>
    <m/>
    <m/>
    <m/>
  </r>
  <r>
    <s v="Hawaï"/>
    <s v="Kona"/>
    <s v="Teleostei"/>
    <s v="Cirrhitidae"/>
    <s v="Cirrhitops"/>
    <s v="fasciatus"/>
    <s v="Cirrhitops_fasciatus"/>
    <s v="Cirrhitops_fasciatus"/>
    <x v="1"/>
    <x v="6"/>
    <x v="12"/>
    <n v="22.2"/>
    <n v="0.3125"/>
    <n v="5"/>
    <n v="23"/>
    <n v="7"/>
    <n v="16"/>
    <n v="76"/>
    <n v="39"/>
    <n v="91"/>
    <m/>
    <m/>
    <m/>
  </r>
  <r>
    <s v="Hawaï"/>
    <s v="Kona"/>
    <s v="Teleostei"/>
    <s v="Cirrhitidae"/>
    <s v="Cirrhitops"/>
    <s v="fasciatus"/>
    <s v="Cirrhitops_fasciatus"/>
    <s v="Cirrhitops_fasciatus"/>
    <x v="3"/>
    <x v="7"/>
    <x v="13"/>
    <n v="5"/>
    <n v="6.25E-2"/>
    <n v="1"/>
    <n v="23"/>
    <n v="7"/>
    <n v="16"/>
    <n v="76"/>
    <n v="39"/>
    <n v="91"/>
    <m/>
    <m/>
    <m/>
  </r>
  <r>
    <s v="Hawaï"/>
    <s v="Kona"/>
    <s v="Teleostei"/>
    <s v="Cirrhitidae"/>
    <s v="Cirrhitus"/>
    <s v="pinnulatus"/>
    <s v="Cirrhitus_pinnulatus"/>
    <s v="Cirrhitus_pinnulatus"/>
    <x v="1"/>
    <x v="1"/>
    <x v="1"/>
    <n v="60"/>
    <n v="0.7857142857142857"/>
    <n v="11"/>
    <n v="32"/>
    <n v="18"/>
    <n v="14"/>
    <n v="152"/>
    <n v="103"/>
    <n v="221"/>
    <m/>
    <m/>
    <m/>
  </r>
  <r>
    <s v="Hawaï"/>
    <s v="Kona"/>
    <s v="Teleostei"/>
    <s v="Cirrhitidae"/>
    <s v="Cirrhitus"/>
    <s v="pinnulatus"/>
    <s v="Cirrhitus_pinnulatus"/>
    <s v="Cirrhitus_pinnulatus"/>
    <x v="1"/>
    <x v="1"/>
    <x v="28"/>
    <n v="7.5"/>
    <n v="0.21428571428571427"/>
    <n v="3"/>
    <n v="32"/>
    <n v="18"/>
    <n v="14"/>
    <n v="152"/>
    <n v="103"/>
    <n v="221"/>
    <m/>
    <m/>
    <m/>
  </r>
  <r>
    <s v="Hawaï"/>
    <s v="Kona"/>
    <s v="Teleostei"/>
    <s v="Cirrhitidae"/>
    <s v="Cirrhitus"/>
    <s v="pinnulatus"/>
    <s v="Cirrhitus_pinnulatus"/>
    <s v="Cirrhitus_pinnulatus"/>
    <x v="1"/>
    <x v="4"/>
    <x v="39"/>
    <n v="2.9"/>
    <n v="0.21428571428571427"/>
    <n v="3"/>
    <n v="32"/>
    <n v="18"/>
    <n v="14"/>
    <n v="152"/>
    <n v="103"/>
    <n v="221"/>
    <m/>
    <m/>
    <m/>
  </r>
  <r>
    <s v="Hawaï"/>
    <s v="Kona"/>
    <s v="Teleostei"/>
    <s v="Cirrhitidae"/>
    <s v="Cirrhitus"/>
    <s v="pinnulatus"/>
    <s v="Cirrhitus_pinnulatus"/>
    <s v="Cirrhitus_pinnulatus"/>
    <x v="10"/>
    <x v="20"/>
    <x v="31"/>
    <n v="7.1"/>
    <n v="7.1428571428571425E-2"/>
    <n v="1"/>
    <n v="32"/>
    <n v="18"/>
    <n v="14"/>
    <n v="152"/>
    <n v="103"/>
    <n v="221"/>
    <m/>
    <m/>
    <m/>
  </r>
  <r>
    <s v="Hawaï"/>
    <s v="Kona"/>
    <s v="Teleostei"/>
    <s v="Cirrhitidae"/>
    <s v="Cirrhitus"/>
    <s v="pinnulatus"/>
    <s v="Cirrhitus_pinnulatus"/>
    <s v="Cirrhitus_pinnulatus"/>
    <x v="9"/>
    <x v="27"/>
    <x v="52"/>
    <n v="7.1"/>
    <n v="7.1428571428571425E-2"/>
    <n v="1"/>
    <n v="32"/>
    <n v="18"/>
    <n v="14"/>
    <n v="152"/>
    <n v="103"/>
    <n v="221"/>
    <m/>
    <m/>
    <m/>
  </r>
  <r>
    <s v="Hawaï"/>
    <s v="Kona"/>
    <s v="Teleostei"/>
    <s v="Cirrhitidae"/>
    <s v="Cirrhitus"/>
    <s v="pinnulatus"/>
    <s v="Cirrhitus_pinnulatus"/>
    <s v="Cirrhitus_pinnulatus"/>
    <x v="10"/>
    <x v="24"/>
    <x v="36"/>
    <n v="3.2"/>
    <n v="7.1428571428571425E-2"/>
    <n v="1"/>
    <n v="32"/>
    <n v="18"/>
    <n v="14"/>
    <n v="152"/>
    <n v="103"/>
    <n v="221"/>
    <m/>
    <m/>
    <m/>
  </r>
  <r>
    <s v="Hawaï"/>
    <s v="Kona"/>
    <s v="Teleostei"/>
    <s v="Cirrhitidae"/>
    <s v="Cirrhitus"/>
    <s v="pinnulatus"/>
    <s v="Cirrhitus_pinnulatus"/>
    <s v="Cirrhitus_pinnulatus"/>
    <x v="1"/>
    <x v="28"/>
    <x v="49"/>
    <n v="1.1000000000000001"/>
    <n v="7.1428571428571425E-2"/>
    <n v="1"/>
    <n v="32"/>
    <n v="18"/>
    <n v="14"/>
    <n v="152"/>
    <n v="103"/>
    <n v="221"/>
    <m/>
    <m/>
    <m/>
  </r>
  <r>
    <s v="Hawaï"/>
    <s v="Kona"/>
    <s v="Teleostei"/>
    <s v="Cirrhitidae"/>
    <s v="Cirrhitus"/>
    <s v="pinnulatus"/>
    <s v="Cirrhitus_pinnulatus"/>
    <s v="Cirrhitus_pinnulatus"/>
    <x v="1"/>
    <x v="6"/>
    <x v="12"/>
    <n v="11.1"/>
    <n v="0.21428571428571427"/>
    <n v="3"/>
    <n v="32"/>
    <n v="18"/>
    <n v="14"/>
    <n v="152"/>
    <n v="103"/>
    <n v="221"/>
    <m/>
    <m/>
    <m/>
  </r>
  <r>
    <s v="Hawaï"/>
    <s v="Kona"/>
    <s v="Teleostei"/>
    <s v="Labridae"/>
    <s v="Bodianus"/>
    <s v="bilunulatus"/>
    <s v="Bodianus_bilunulatus"/>
    <s v="Bodianus_bilunulatus"/>
    <x v="9"/>
    <x v="47"/>
    <x v="124"/>
    <s v="NA"/>
    <n v="1"/>
    <n v="2"/>
    <n v="2"/>
    <n v="0"/>
    <n v="2"/>
    <n v="227.5"/>
    <n v="172"/>
    <n v="283"/>
    <m/>
    <m/>
    <m/>
  </r>
  <r>
    <s v="Hawaï"/>
    <s v="Kona"/>
    <s v="Teleostei"/>
    <s v="Labridae"/>
    <s v="Cheilinus"/>
    <s v="rhodochrous"/>
    <s v="Cheilinus_rhodochrous"/>
    <s v="Oxycheilinus_orientalis "/>
    <x v="0"/>
    <x v="0"/>
    <x v="8"/>
    <n v="40"/>
    <n v="0.4"/>
    <n v="4"/>
    <n v="16"/>
    <s v="NA"/>
    <n v="10"/>
    <n v="175"/>
    <n v="129"/>
    <n v="242"/>
    <m/>
    <m/>
    <m/>
  </r>
  <r>
    <s v="Hawaï"/>
    <s v="Kona"/>
    <s v="Teleostei"/>
    <s v="Labridae"/>
    <s v="Cheilinus"/>
    <s v="rhodochrous"/>
    <s v="Cheilinus_rhodochrous"/>
    <s v="Oxycheilinus_orientalis "/>
    <x v="1"/>
    <x v="4"/>
    <x v="39"/>
    <n v="30"/>
    <n v="0.3"/>
    <n v="3"/>
    <n v="16"/>
    <s v="NA"/>
    <n v="10"/>
    <n v="175"/>
    <n v="129"/>
    <n v="242"/>
    <m/>
    <m/>
    <m/>
  </r>
  <r>
    <s v="Hawaï"/>
    <s v="Kona"/>
    <s v="Teleostei"/>
    <s v="Labridae"/>
    <s v="Cheilinus"/>
    <s v="rhodochrous"/>
    <s v="Cheilinus_rhodochrous"/>
    <s v="Oxycheilinus_orientalis "/>
    <x v="1"/>
    <x v="1"/>
    <x v="50"/>
    <n v="8"/>
    <n v="0.1"/>
    <n v="1"/>
    <n v="16"/>
    <s v="NA"/>
    <n v="10"/>
    <n v="175"/>
    <n v="129"/>
    <n v="242"/>
    <m/>
    <m/>
    <m/>
  </r>
  <r>
    <s v="Hawaï"/>
    <s v="Kona"/>
    <s v="Teleostei"/>
    <s v="Labridae"/>
    <s v="Cheilinus"/>
    <s v="rhodochrous"/>
    <s v="Cheilinus_rhodochrous"/>
    <s v="Oxycheilinus_orientalis "/>
    <x v="1"/>
    <x v="6"/>
    <x v="12"/>
    <n v="12"/>
    <n v="0.2"/>
    <n v="2"/>
    <n v="16"/>
    <s v="NA"/>
    <n v="10"/>
    <n v="175"/>
    <n v="129"/>
    <n v="242"/>
    <m/>
    <m/>
    <m/>
  </r>
  <r>
    <s v="Hawaï"/>
    <s v="Kona"/>
    <s v="Teleostei"/>
    <s v="Labridae"/>
    <s v="Cheilinus"/>
    <s v="rhodochrous"/>
    <s v="Cheilinus_rhodochrous"/>
    <s v="Oxycheilinus_orientalis "/>
    <x v="3"/>
    <x v="7"/>
    <x v="13"/>
    <n v="10"/>
    <n v="0.2"/>
    <n v="2"/>
    <n v="16"/>
    <s v="NA"/>
    <n v="10"/>
    <n v="175"/>
    <n v="129"/>
    <n v="242"/>
    <m/>
    <m/>
    <m/>
  </r>
  <r>
    <s v="Hawaï"/>
    <s v="Kona"/>
    <s v="Teleostei"/>
    <s v="Labridae"/>
    <s v="Pseudocheilinus"/>
    <s v="octotaenia"/>
    <s v="Pseudocheilinus_octotaenia"/>
    <s v="Pseudocheilinus_octotaenia"/>
    <x v="3"/>
    <x v="7"/>
    <x v="13"/>
    <n v="71.900000000000006"/>
    <n v="1"/>
    <n v="10"/>
    <n v="12"/>
    <n v="2"/>
    <n v="10"/>
    <n v="77"/>
    <n v="50"/>
    <n v="95"/>
    <m/>
    <m/>
    <m/>
  </r>
  <r>
    <s v="Hawaï"/>
    <s v="Kona"/>
    <s v="Teleostei"/>
    <s v="Labridae"/>
    <s v="Pseudocheilinus"/>
    <s v="octotaenia"/>
    <s v="Pseudocheilinus_octotaenia"/>
    <s v="Pseudocheilinus_octotaenia"/>
    <x v="1"/>
    <x v="1"/>
    <x v="50"/>
    <n v="22"/>
    <n v="0.3"/>
    <n v="3"/>
    <n v="12"/>
    <n v="2"/>
    <n v="10"/>
    <n v="77"/>
    <n v="50"/>
    <n v="95"/>
    <m/>
    <m/>
    <m/>
  </r>
  <r>
    <s v="Hawaï"/>
    <s v="Kona"/>
    <s v="Teleostei"/>
    <s v="Labridae"/>
    <s v="Pseudocheilinus"/>
    <s v="octotaenia"/>
    <s v="Pseudocheilinus_octotaenia"/>
    <s v="Pseudocheilinus_octotaenia"/>
    <x v="10"/>
    <x v="24"/>
    <x v="36"/>
    <n v="5"/>
    <n v="0.1"/>
    <n v="1"/>
    <n v="12"/>
    <n v="2"/>
    <n v="10"/>
    <n v="77"/>
    <n v="50"/>
    <n v="95"/>
    <m/>
    <m/>
    <m/>
  </r>
  <r>
    <s v="Hawaï"/>
    <s v="Kona"/>
    <s v="Teleostei"/>
    <s v="Labridae"/>
    <s v="Pseudocheilinus"/>
    <s v="octotaenia"/>
    <s v="Pseudocheilinus_octotaenia"/>
    <s v="Pseudocheilinus_octotaenia"/>
    <x v="0"/>
    <x v="0"/>
    <x v="110"/>
    <n v="1"/>
    <n v="0.2"/>
    <n v="2"/>
    <n v="12"/>
    <n v="2"/>
    <n v="10"/>
    <n v="77"/>
    <n v="50"/>
    <n v="95"/>
    <m/>
    <m/>
    <m/>
  </r>
  <r>
    <s v="Hawaï"/>
    <s v="Kona"/>
    <s v="Teleostei"/>
    <s v="Labridae"/>
    <s v="Pseudocheilinus"/>
    <s v="octotaenia"/>
    <s v="Pseudocheilinus_octotaenia"/>
    <s v="Pseudocheilinus_octotaenia"/>
    <x v="1"/>
    <x v="9"/>
    <x v="55"/>
    <n v="0.1"/>
    <n v="0.1"/>
    <n v="1"/>
    <n v="12"/>
    <n v="2"/>
    <n v="10"/>
    <n v="77"/>
    <n v="50"/>
    <n v="95"/>
    <m/>
    <m/>
    <m/>
  </r>
  <r>
    <s v="Hawaï"/>
    <s v="Kona"/>
    <s v="Teleostei"/>
    <s v="Labridae"/>
    <s v="Labroides"/>
    <s v="phthirophagus"/>
    <s v="Labroides_phthirophagus"/>
    <s v="Labroides_phthirophagus"/>
    <x v="2"/>
    <x v="3"/>
    <x v="4"/>
    <s v="NA"/>
    <s v="NA"/>
    <s v="NA"/>
    <s v="NA"/>
    <s v="NA"/>
    <s v="NA"/>
    <s v="NA"/>
    <s v="NA"/>
    <s v="NA"/>
    <m/>
    <m/>
    <m/>
  </r>
  <r>
    <s v="Hawaï"/>
    <s v="Kona"/>
    <s v="Teleostei"/>
    <s v="Labridae"/>
    <s v="Thalassoma"/>
    <s v="duperrey"/>
    <s v="Thalassoma_duperrey"/>
    <s v="Thalassoma_duperrey"/>
    <x v="9"/>
    <x v="14"/>
    <x v="125"/>
    <n v="7.5"/>
    <n v="0.375"/>
    <n v="9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0"/>
    <x v="24"/>
    <x v="36"/>
    <n v="7.9"/>
    <n v="0.125"/>
    <n v="3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"/>
    <x v="1"/>
    <x v="50"/>
    <n v="6.1"/>
    <n v="0.125"/>
    <n v="3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9"/>
    <x v="16"/>
    <x v="26"/>
    <n v="5"/>
    <n v="0.125"/>
    <n v="3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"/>
    <x v="21"/>
    <x v="32"/>
    <n v="1.5"/>
    <n v="0.375"/>
    <n v="9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"/>
    <x v="19"/>
    <x v="15"/>
    <n v="6.3"/>
    <n v="8.3333333333333329E-2"/>
    <n v="2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"/>
    <x v="18"/>
    <x v="29"/>
    <n v="1.3"/>
    <n v="0.25"/>
    <n v="6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"/>
    <x v="9"/>
    <x v="83"/>
    <n v="1.4"/>
    <n v="0.16666666666666666"/>
    <n v="4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5"/>
    <x v="38"/>
    <x v="96"/>
    <n v="2.5"/>
    <n v="8.3333333333333329E-2"/>
    <n v="2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7"/>
    <x v="12"/>
    <x v="21"/>
    <n v="2.1"/>
    <n v="8.3333333333333329E-2"/>
    <n v="2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0"/>
    <x v="20"/>
    <x v="31"/>
    <n v="1.5"/>
    <n v="8.3333333333333329E-2"/>
    <n v="2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5"/>
    <x v="30"/>
    <x v="59"/>
    <n v="1.5"/>
    <n v="8.3333333333333329E-2"/>
    <n v="2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"/>
    <x v="19"/>
    <x v="33"/>
    <n v="0.9"/>
    <n v="8.3333333333333329E-2"/>
    <n v="2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0"/>
    <x v="0"/>
    <x v="84"/>
    <n v="0.6"/>
    <n v="8.3333333333333329E-2"/>
    <n v="2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"/>
    <x v="21"/>
    <x v="79"/>
    <n v="0.4"/>
    <n v="8.3333333333333329E-2"/>
    <n v="2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"/>
    <x v="28"/>
    <x v="49"/>
    <n v="0.4"/>
    <n v="8.3333333333333329E-2"/>
    <n v="2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4"/>
    <x v="8"/>
    <x v="14"/>
    <n v="0.2"/>
    <n v="4.1666666666666664E-2"/>
    <n v="1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8"/>
    <x v="13"/>
    <x v="22"/>
    <n v="0.2"/>
    <n v="4.1666666666666664E-2"/>
    <n v="1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0"/>
    <x v="0"/>
    <x v="8"/>
    <n v="0.2"/>
    <n v="4.1666666666666664E-2"/>
    <n v="1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1"/>
    <x v="26"/>
    <x v="60"/>
    <n v="0.1"/>
    <n v="4.1666666666666664E-2"/>
    <n v="1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"/>
    <x v="6"/>
    <x v="12"/>
    <n v="9.4"/>
    <n v="0.45833333333333331"/>
    <n v="11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12"/>
    <x v="31"/>
    <x v="61"/>
    <n v="11.5"/>
    <n v="0.33333333333333331"/>
    <n v="8"/>
    <n v="24"/>
    <n v="0"/>
    <n v="24"/>
    <n v="125"/>
    <n v="103"/>
    <n v="146"/>
    <m/>
    <m/>
    <m/>
  </r>
  <r>
    <s v="Hawaï"/>
    <s v="Kona"/>
    <s v="Teleostei"/>
    <s v="Labridae"/>
    <s v="Thalassoma"/>
    <s v="duperrey"/>
    <s v="Thalassoma_duperrey"/>
    <s v="Thalassoma_duperrey"/>
    <x v="3"/>
    <x v="7"/>
    <x v="126"/>
    <n v="31.5"/>
    <n v="0.625"/>
    <n v="15"/>
    <n v="24"/>
    <n v="0"/>
    <n v="24"/>
    <n v="125"/>
    <n v="103"/>
    <n v="146"/>
    <m/>
    <m/>
    <m/>
  </r>
  <r>
    <s v="Hawaï"/>
    <s v="Kona"/>
    <s v="Teleostei"/>
    <s v="Labridae"/>
    <s v="Thalassoma"/>
    <s v="fuscus"/>
    <s v="Thalassoma_fuscus"/>
    <s v="Thalassoma_trilobatum "/>
    <x v="1"/>
    <x v="1"/>
    <x v="50"/>
    <n v="35.5"/>
    <n v="0.5"/>
    <n v="7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9"/>
    <x v="47"/>
    <x v="127"/>
    <n v="17.2"/>
    <n v="0.35714285714285715"/>
    <n v="5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9"/>
    <x v="27"/>
    <x v="52"/>
    <n v="7.1"/>
    <n v="7.1428571428571425E-2"/>
    <n v="1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10"/>
    <x v="20"/>
    <x v="31"/>
    <n v="5"/>
    <n v="7.1428571428571425E-2"/>
    <n v="1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7"/>
    <x v="12"/>
    <x v="21"/>
    <n v="1.8"/>
    <n v="0.14285714285714285"/>
    <n v="2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8"/>
    <x v="13"/>
    <x v="22"/>
    <n v="1.4"/>
    <n v="0.14285714285714285"/>
    <n v="2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1"/>
    <x v="1"/>
    <x v="11"/>
    <n v="2.8"/>
    <n v="7.1428571428571425E-2"/>
    <n v="1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0"/>
    <x v="0"/>
    <x v="8"/>
    <n v="2.5"/>
    <n v="7.1428571428571425E-2"/>
    <n v="1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1"/>
    <x v="21"/>
    <x v="32"/>
    <n v="0.7"/>
    <n v="0.21428571428571427"/>
    <n v="3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1"/>
    <x v="9"/>
    <x v="83"/>
    <n v="0.6"/>
    <n v="0.21428571428571427"/>
    <n v="3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1"/>
    <x v="9"/>
    <x v="15"/>
    <n v="1.4"/>
    <n v="7.1428571428571425E-2"/>
    <n v="1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1"/>
    <x v="19"/>
    <x v="33"/>
    <n v="0.1"/>
    <n v="7.1428571428571425E-2"/>
    <n v="1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1"/>
    <x v="6"/>
    <x v="12"/>
    <n v="3.7"/>
    <n v="0.14285714285714285"/>
    <n v="2"/>
    <n v="14"/>
    <n v="0"/>
    <n v="14"/>
    <n v="132"/>
    <n v="60"/>
    <n v="200"/>
    <m/>
    <m/>
    <m/>
  </r>
  <r>
    <s v="Hawaï"/>
    <s v="Kona"/>
    <s v="Teleostei"/>
    <s v="Labridae"/>
    <s v="Thalassoma"/>
    <s v="fuscus"/>
    <s v="Thalassoma_fuscus"/>
    <s v="Thalassoma_trilobatum "/>
    <x v="3"/>
    <x v="7"/>
    <x v="13"/>
    <n v="20.2"/>
    <n v="0.5714285714285714"/>
    <n v="8"/>
    <n v="14"/>
    <n v="0"/>
    <n v="14"/>
    <n v="132"/>
    <n v="60"/>
    <n v="200"/>
    <m/>
    <m/>
    <m/>
  </r>
  <r>
    <s v="Hawaï"/>
    <s v="Kona"/>
    <s v="Teleostei"/>
    <s v="Labridae"/>
    <s v="Halichoeres"/>
    <s v="ornatissimus"/>
    <s v="Halichoeres_ornatissimus"/>
    <s v="Halichoeres_ornatissimus"/>
    <x v="9"/>
    <x v="47"/>
    <x v="127"/>
    <n v="13.5"/>
    <n v="0.46153846153846156"/>
    <n v="6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"/>
    <x v="21"/>
    <x v="32"/>
    <n v="7.7"/>
    <n v="0.53846153846153844"/>
    <n v="7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2"/>
    <x v="31"/>
    <x v="128"/>
    <n v="6.9"/>
    <n v="0.30769230769230771"/>
    <n v="4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5"/>
    <x v="48"/>
    <x v="129"/>
    <n v="8.8000000000000007"/>
    <n v="0.23076923076923078"/>
    <n v="3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"/>
    <x v="18"/>
    <x v="29"/>
    <n v="1.5"/>
    <n v="0.38461538461538464"/>
    <n v="5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"/>
    <x v="9"/>
    <x v="37"/>
    <n v="1.7"/>
    <n v="0.30769230769230771"/>
    <n v="4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8"/>
    <x v="13"/>
    <x v="22"/>
    <n v="1.2"/>
    <n v="0.23076923076923078"/>
    <n v="3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0"/>
    <x v="20"/>
    <x v="31"/>
    <n v="3.1"/>
    <n v="7.6923076923076927E-2"/>
    <n v="1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"/>
    <x v="9"/>
    <x v="83"/>
    <n v="0.8"/>
    <n v="0.15384615384615385"/>
    <n v="2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7"/>
    <x v="12"/>
    <x v="21"/>
    <n v="1.5"/>
    <n v="7.6923076923076927E-2"/>
    <n v="1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"/>
    <x v="19"/>
    <x v="33"/>
    <n v="0.5"/>
    <n v="0.15384615384615385"/>
    <n v="2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1"/>
    <x v="26"/>
    <x v="94"/>
    <n v="0.8"/>
    <n v="7.6923076923076927E-2"/>
    <n v="1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0"/>
    <x v="24"/>
    <x v="36"/>
    <n v="0.4"/>
    <n v="7.6923076923076927E-2"/>
    <n v="1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"/>
    <x v="25"/>
    <x v="41"/>
    <n v="0.1"/>
    <n v="7.6923076923076927E-2"/>
    <n v="1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"/>
    <x v="6"/>
    <x v="12"/>
    <n v="10.8"/>
    <n v="0.53846153846153844"/>
    <n v="7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3"/>
    <x v="32"/>
    <x v="130"/>
    <n v="4.5"/>
    <n v="0.23076923076923078"/>
    <n v="3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12"/>
    <x v="31"/>
    <x v="61"/>
    <n v="1.2"/>
    <n v="0.15384615384615385"/>
    <n v="2"/>
    <n v="13"/>
    <n v="0"/>
    <n v="13"/>
    <n v="96"/>
    <n v="76"/>
    <n v="115"/>
    <m/>
    <m/>
    <m/>
  </r>
  <r>
    <s v="Hawaï"/>
    <s v="Kona"/>
    <s v="Teleostei"/>
    <s v="Labridae"/>
    <s v="Halichoeres"/>
    <s v="ornatissimus"/>
    <s v="Halichoeres_ornatissimus"/>
    <s v="Halichoeres_ornatissimus"/>
    <x v="3"/>
    <x v="7"/>
    <x v="13"/>
    <n v="35"/>
    <n v="0.76923076923076927"/>
    <n v="10"/>
    <n v="13"/>
    <n v="0"/>
    <n v="13"/>
    <n v="96"/>
    <n v="76"/>
    <n v="115"/>
    <m/>
    <m/>
    <m/>
  </r>
  <r>
    <s v="Hawaï"/>
    <s v="Kona"/>
    <s v="Teleostei"/>
    <s v="Labridae"/>
    <s v="Stethojulis"/>
    <s v="balteata"/>
    <s v="Stethojulis_balteata"/>
    <s v="Stethojulis_balteata"/>
    <x v="1"/>
    <x v="9"/>
    <x v="37"/>
    <n v="19.399999999999999"/>
    <n v="1"/>
    <n v="5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9"/>
    <x v="14"/>
    <x v="23"/>
    <n v="15.6"/>
    <n v="0.8"/>
    <n v="4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1"/>
    <x v="21"/>
    <x v="32"/>
    <n v="8.6"/>
    <n v="0.6"/>
    <n v="3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1"/>
    <x v="18"/>
    <x v="29"/>
    <n v="5"/>
    <n v="0.6"/>
    <n v="3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4"/>
    <x v="8"/>
    <x v="14"/>
    <n v="2.4"/>
    <n v="0.4"/>
    <n v="2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1"/>
    <x v="19"/>
    <x v="33"/>
    <n v="2.4"/>
    <n v="0.4"/>
    <n v="2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7"/>
    <x v="12"/>
    <x v="21"/>
    <n v="4"/>
    <n v="0.2"/>
    <n v="1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10"/>
    <x v="24"/>
    <x v="36"/>
    <n v="1"/>
    <n v="0.2"/>
    <n v="1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8"/>
    <x v="13"/>
    <x v="22"/>
    <n v="0.6"/>
    <n v="0.2"/>
    <n v="1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1"/>
    <x v="9"/>
    <x v="83"/>
    <n v="0.4"/>
    <n v="0.2"/>
    <n v="1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1"/>
    <x v="6"/>
    <x v="12"/>
    <n v="15"/>
    <n v="1"/>
    <n v="5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13"/>
    <x v="32"/>
    <x v="131"/>
    <n v="10.199999999999999"/>
    <n v="0.8"/>
    <n v="4"/>
    <n v="5"/>
    <n v="0"/>
    <n v="5"/>
    <n v="90"/>
    <n v="76"/>
    <n v="102"/>
    <m/>
    <m/>
    <m/>
  </r>
  <r>
    <s v="Hawaï"/>
    <s v="Kona"/>
    <s v="Teleostei"/>
    <s v="Labridae"/>
    <s v="Stethojulis"/>
    <s v="balteata"/>
    <s v="Stethojulis_balteata"/>
    <s v="Stethojulis_balteata"/>
    <x v="3"/>
    <x v="7"/>
    <x v="13"/>
    <n v="15.4"/>
    <n v="0.8"/>
    <n v="4"/>
    <n v="5"/>
    <n v="0"/>
    <n v="5"/>
    <n v="90"/>
    <n v="76"/>
    <n v="102"/>
    <m/>
    <m/>
    <m/>
  </r>
  <r>
    <s v="Hawaï"/>
    <s v="Kona"/>
    <s v="Teleostei"/>
    <s v="Labridae"/>
    <s v="Anampses"/>
    <s v="cuvier"/>
    <s v="Anampses_cuvier"/>
    <s v="Anampses_cuvier"/>
    <x v="1"/>
    <x v="9"/>
    <x v="32"/>
    <n v="28.9"/>
    <n v="0.83333333333333337"/>
    <n v="10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9"/>
    <x v="47"/>
    <x v="127"/>
    <n v="18.100000000000001"/>
    <n v="0.83333333333333337"/>
    <n v="10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7"/>
    <x v="12"/>
    <x v="21"/>
    <n v="4.3"/>
    <n v="0.25"/>
    <n v="3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1"/>
    <x v="1"/>
    <x v="1"/>
    <n v="1.8"/>
    <n v="0.25"/>
    <n v="3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0"/>
    <x v="0"/>
    <x v="110"/>
    <n v="5"/>
    <n v="8.3333333333333329E-2"/>
    <n v="1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10"/>
    <x v="24"/>
    <x v="36"/>
    <n v="1.9"/>
    <n v="0.16666666666666666"/>
    <n v="2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1"/>
    <x v="18"/>
    <x v="29"/>
    <n v="0.3"/>
    <n v="0.25"/>
    <n v="3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1"/>
    <x v="19"/>
    <x v="33"/>
    <n v="0.3"/>
    <n v="0.25"/>
    <n v="3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5"/>
    <x v="48"/>
    <x v="129"/>
    <n v="0.3"/>
    <n v="0.16666666666666666"/>
    <n v="2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1"/>
    <x v="6"/>
    <x v="12"/>
    <n v="14.1"/>
    <n v="0.75"/>
    <n v="9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13"/>
    <x v="32"/>
    <x v="130"/>
    <n v="4.3"/>
    <n v="0.33333333333333331"/>
    <n v="4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12"/>
    <x v="31"/>
    <x v="61"/>
    <n v="1.9"/>
    <n v="0.25"/>
    <n v="3"/>
    <n v="12"/>
    <n v="0"/>
    <n v="12"/>
    <n v="169"/>
    <n v="110"/>
    <n v="225"/>
    <m/>
    <m/>
    <m/>
  </r>
  <r>
    <s v="Hawaï"/>
    <s v="Kona"/>
    <s v="Teleostei"/>
    <s v="Labridae"/>
    <s v="Anampses"/>
    <s v="cuvier"/>
    <s v="Anampses_cuvier"/>
    <s v="Anampses_cuvier"/>
    <x v="3"/>
    <x v="7"/>
    <x v="13"/>
    <n v="18.8"/>
    <n v="0.66666666666666663"/>
    <n v="8"/>
    <n v="12"/>
    <n v="0"/>
    <n v="12"/>
    <n v="169"/>
    <n v="110"/>
    <n v="225"/>
    <m/>
    <m/>
    <m/>
  </r>
  <r>
    <s v="Hawaï"/>
    <s v="Kona"/>
    <s v="Teleostei"/>
    <s v="Labridae"/>
    <s v="Coris"/>
    <s v="gaimard"/>
    <s v="Coris_gaimard"/>
    <s v="Coris_gaimard"/>
    <x v="9"/>
    <x v="47"/>
    <x v="127"/>
    <n v="72.2"/>
    <n v="1"/>
    <n v="9"/>
    <n v="9"/>
    <n v="0"/>
    <n v="9"/>
    <n v="117"/>
    <n v="81"/>
    <n v="164"/>
    <m/>
    <m/>
    <m/>
  </r>
  <r>
    <s v="Hawaï"/>
    <s v="Kona"/>
    <s v="Teleostei"/>
    <s v="Labridae"/>
    <s v="Coris"/>
    <s v="gaimard"/>
    <s v="Coris_gaimard"/>
    <s v="Coris_gaimard"/>
    <x v="10"/>
    <x v="24"/>
    <x v="36"/>
    <n v="9.8000000000000007"/>
    <n v="0.33333333333333331"/>
    <n v="3"/>
    <n v="9"/>
    <n v="0"/>
    <n v="9"/>
    <n v="117"/>
    <n v="81"/>
    <n v="164"/>
    <m/>
    <m/>
    <m/>
  </r>
  <r>
    <s v="Hawaï"/>
    <s v="Kona"/>
    <s v="Teleostei"/>
    <s v="Labridae"/>
    <s v="Coris"/>
    <s v="gaimard"/>
    <s v="Coris_gaimard"/>
    <s v="Coris_gaimard"/>
    <x v="1"/>
    <x v="1"/>
    <x v="50"/>
    <n v="2.2000000000000002"/>
    <n v="0.1111111111111111"/>
    <n v="1"/>
    <n v="9"/>
    <n v="0"/>
    <n v="9"/>
    <n v="117"/>
    <n v="81"/>
    <n v="164"/>
    <m/>
    <m/>
    <m/>
  </r>
  <r>
    <s v="Hawaï"/>
    <s v="Kona"/>
    <s v="Teleostei"/>
    <s v="Labridae"/>
    <s v="Coris"/>
    <s v="gaimard"/>
    <s v="Coris_gaimard"/>
    <s v="Coris_gaimard"/>
    <x v="5"/>
    <x v="48"/>
    <x v="129"/>
    <n v="0.6"/>
    <n v="0.1111111111111111"/>
    <n v="1"/>
    <n v="9"/>
    <n v="0"/>
    <n v="9"/>
    <n v="117"/>
    <n v="81"/>
    <n v="164"/>
    <m/>
    <m/>
    <m/>
  </r>
  <r>
    <s v="Hawaï"/>
    <s v="Kona"/>
    <s v="Teleostei"/>
    <s v="Labridae"/>
    <s v="Coris"/>
    <s v="gaimard"/>
    <s v="Coris_gaimard"/>
    <s v="Coris_gaimard"/>
    <x v="1"/>
    <x v="21"/>
    <x v="32"/>
    <n v="0.2"/>
    <n v="0.1111111111111111"/>
    <n v="1"/>
    <n v="9"/>
    <n v="0"/>
    <n v="9"/>
    <n v="117"/>
    <n v="81"/>
    <n v="164"/>
    <m/>
    <m/>
    <m/>
  </r>
  <r>
    <s v="Hawaï"/>
    <s v="Kona"/>
    <s v="Teleostei"/>
    <s v="Labridae"/>
    <s v="Coris"/>
    <s v="gaimard"/>
    <s v="Coris_gaimard"/>
    <s v="Coris_gaimard"/>
    <x v="1"/>
    <x v="6"/>
    <x v="12"/>
    <n v="15"/>
    <n v="0.55555555555555558"/>
    <n v="5"/>
    <n v="9"/>
    <n v="0"/>
    <n v="9"/>
    <n v="117"/>
    <n v="81"/>
    <n v="164"/>
    <m/>
    <m/>
    <m/>
  </r>
  <r>
    <s v="Hawaï"/>
    <s v="Kona"/>
    <s v="Teleostei"/>
    <s v="Labridae"/>
    <s v="Macropharyngodon"/>
    <s v="geoffroy"/>
    <s v="Macropharyngodon_geoffroy"/>
    <s v="Macropharyngodon_geoffroy"/>
    <x v="9"/>
    <x v="14"/>
    <x v="23"/>
    <n v="37.799999999999997"/>
    <n v="1"/>
    <n v="8"/>
    <n v="8"/>
    <n v="0"/>
    <n v="8"/>
    <n v="99"/>
    <n v="74"/>
    <n v="120"/>
    <m/>
    <m/>
    <m/>
  </r>
  <r>
    <s v="Hawaï"/>
    <s v="Kona"/>
    <s v="Teleostei"/>
    <s v="Labridae"/>
    <s v="Macropharyngodon"/>
    <s v="geoffroy"/>
    <s v="Macropharyngodon_geoffroy"/>
    <s v="Macropharyngodon_geoffroy"/>
    <x v="4"/>
    <x v="8"/>
    <x v="14"/>
    <n v="35.299999999999997"/>
    <n v="1"/>
    <n v="8"/>
    <n v="8"/>
    <n v="0"/>
    <n v="8"/>
    <n v="99"/>
    <n v="74"/>
    <n v="120"/>
    <m/>
    <m/>
    <m/>
  </r>
  <r>
    <s v="Hawaï"/>
    <s v="Kona"/>
    <s v="Teleostei"/>
    <s v="Labridae"/>
    <s v="Macropharyngodon"/>
    <s v="geoffroy"/>
    <s v="Macropharyngodon_geoffroy"/>
    <s v="Macropharyngodon_geoffroy"/>
    <x v="1"/>
    <x v="9"/>
    <x v="37"/>
    <n v="0.4"/>
    <n v="0.25"/>
    <n v="2"/>
    <n v="8"/>
    <n v="0"/>
    <n v="8"/>
    <n v="99"/>
    <n v="74"/>
    <n v="120"/>
    <m/>
    <m/>
    <m/>
  </r>
  <r>
    <s v="Hawaï"/>
    <s v="Kona"/>
    <s v="Teleostei"/>
    <s v="Labridae"/>
    <s v="Macropharyngodon"/>
    <s v="geoffroy"/>
    <s v="Macropharyngodon_geoffroy"/>
    <s v="Macropharyngodon_geoffroy"/>
    <x v="1"/>
    <x v="21"/>
    <x v="32"/>
    <n v="0.1"/>
    <n v="0.125"/>
    <n v="1"/>
    <n v="8"/>
    <n v="0"/>
    <n v="8"/>
    <n v="99"/>
    <n v="74"/>
    <n v="120"/>
    <m/>
    <m/>
    <m/>
  </r>
  <r>
    <s v="Hawaï"/>
    <s v="Kona"/>
    <s v="Teleostei"/>
    <s v="Labridae"/>
    <s v="Macropharyngodon"/>
    <s v="geoffroy"/>
    <s v="Macropharyngodon_geoffroy"/>
    <s v="Macropharyngodon_geoffroy"/>
    <x v="1"/>
    <x v="6"/>
    <x v="12"/>
    <n v="0.6"/>
    <n v="0.25"/>
    <n v="2"/>
    <n v="8"/>
    <n v="0"/>
    <n v="8"/>
    <n v="99"/>
    <n v="74"/>
    <n v="120"/>
    <m/>
    <m/>
    <m/>
  </r>
  <r>
    <s v="Hawaï"/>
    <s v="Kona"/>
    <s v="Teleostei"/>
    <s v="Labridae"/>
    <s v="Macropharyngodon"/>
    <s v="geoffroy"/>
    <s v="Macropharyngodon_geoffroy"/>
    <s v="Macropharyngodon_geoffroy"/>
    <x v="13"/>
    <x v="32"/>
    <x v="132"/>
    <n v="8.4"/>
    <n v="0.625"/>
    <n v="5"/>
    <n v="8"/>
    <n v="0"/>
    <n v="8"/>
    <n v="99"/>
    <n v="74"/>
    <n v="120"/>
    <m/>
    <m/>
    <m/>
  </r>
  <r>
    <s v="Hawaï"/>
    <s v="Kona"/>
    <s v="Teleostei"/>
    <s v="Labridae"/>
    <s v="Macropharyngodon"/>
    <s v="geoffroy"/>
    <s v="Macropharyngodon_geoffroy"/>
    <s v="Macropharyngodon_geoffroy"/>
    <x v="3"/>
    <x v="7"/>
    <x v="13"/>
    <n v="17.399999999999999"/>
    <n v="0.75"/>
    <n v="6"/>
    <n v="8"/>
    <n v="0"/>
    <n v="8"/>
    <n v="99"/>
    <n v="74"/>
    <n v="120"/>
    <m/>
    <m/>
    <m/>
  </r>
  <r>
    <s v="Hawaï"/>
    <s v="Kona"/>
    <s v="Teleostei"/>
    <s v="Labridae"/>
    <s v="Gomphosus"/>
    <s v="varius"/>
    <s v="Gomphosus_varius"/>
    <s v="Gomphosus_varius"/>
    <x v="1"/>
    <x v="1"/>
    <x v="1"/>
    <n v="37.9"/>
    <n v="0.58333333333333337"/>
    <n v="7"/>
    <n v="12"/>
    <n v="0"/>
    <n v="12"/>
    <n v="142"/>
    <n v="114"/>
    <n v="180"/>
    <m/>
    <m/>
    <m/>
  </r>
  <r>
    <s v="Hawaï"/>
    <s v="Kona"/>
    <s v="Teleostei"/>
    <s v="Labridae"/>
    <s v="Gomphosus"/>
    <s v="varius"/>
    <s v="Gomphosus_varius"/>
    <s v="Gomphosus_varius"/>
    <x v="1"/>
    <x v="2"/>
    <x v="133"/>
    <n v="6.7"/>
    <n v="0.16666666666666666"/>
    <n v="2"/>
    <n v="12"/>
    <n v="0"/>
    <n v="12"/>
    <n v="142"/>
    <n v="114"/>
    <n v="180"/>
    <m/>
    <m/>
    <m/>
  </r>
  <r>
    <s v="Hawaï"/>
    <s v="Kona"/>
    <s v="Teleostei"/>
    <s v="Labridae"/>
    <s v="Gomphosus"/>
    <s v="varius"/>
    <s v="Gomphosus_varius"/>
    <s v="Gomphosus_varius"/>
    <x v="9"/>
    <x v="16"/>
    <x v="26"/>
    <n v="4.2"/>
    <n v="8.3333333333333329E-2"/>
    <n v="1"/>
    <n v="12"/>
    <n v="0"/>
    <n v="12"/>
    <n v="142"/>
    <n v="114"/>
    <n v="180"/>
    <m/>
    <m/>
    <m/>
  </r>
  <r>
    <s v="Hawaï"/>
    <s v="Kona"/>
    <s v="Teleostei"/>
    <s v="Labridae"/>
    <s v="Gomphosus"/>
    <s v="varius"/>
    <s v="Gomphosus_varius"/>
    <s v="Gomphosus_varius"/>
    <x v="9"/>
    <x v="14"/>
    <x v="134"/>
    <n v="2.1"/>
    <n v="0.16666666666666666"/>
    <n v="2"/>
    <n v="12"/>
    <n v="0"/>
    <n v="12"/>
    <n v="142"/>
    <n v="114"/>
    <n v="180"/>
    <m/>
    <m/>
    <m/>
  </r>
  <r>
    <s v="Hawaï"/>
    <s v="Kona"/>
    <s v="Teleostei"/>
    <s v="Labridae"/>
    <s v="Gomphosus"/>
    <s v="varius"/>
    <s v="Gomphosus_varius"/>
    <s v="Gomphosus_varius"/>
    <x v="1"/>
    <x v="6"/>
    <x v="12"/>
    <n v="25.8"/>
    <n v="0.66666666666666663"/>
    <n v="8"/>
    <n v="12"/>
    <n v="0"/>
    <n v="12"/>
    <n v="142"/>
    <n v="114"/>
    <n v="180"/>
    <m/>
    <m/>
    <m/>
  </r>
  <r>
    <s v="Hawaï"/>
    <s v="Kona"/>
    <s v="Teleostei"/>
    <s v="Labridae"/>
    <s v="Gomphosus"/>
    <s v="varius"/>
    <s v="Gomphosus_varius"/>
    <s v="Gomphosus_varius"/>
    <x v="3"/>
    <x v="7"/>
    <x v="13"/>
    <n v="23.5"/>
    <n v="0.33333333333333331"/>
    <n v="4"/>
    <n v="12"/>
    <n v="0"/>
    <n v="12"/>
    <n v="142"/>
    <n v="114"/>
    <n v="180"/>
    <m/>
    <m/>
    <m/>
  </r>
  <r>
    <s v="Hawaï"/>
    <s v="Kona"/>
    <s v="Teleostei"/>
    <s v="Scaridae"/>
    <s v="Scarus"/>
    <s v="sordidus"/>
    <s v="Scarus_sordidus"/>
    <s v="Chlorurus_sordidus "/>
    <x v="12"/>
    <x v="31"/>
    <x v="61"/>
    <s v="NA"/>
    <n v="1"/>
    <n v="7"/>
    <n v="7"/>
    <n v="0"/>
    <n v="7"/>
    <n v="195"/>
    <n v="150"/>
    <n v="213"/>
    <m/>
    <m/>
    <m/>
  </r>
  <r>
    <s v="Hawaï"/>
    <s v="Kona"/>
    <s v="Teleostei"/>
    <s v="Scaridae"/>
    <s v="Scarus"/>
    <s v="sordidus"/>
    <s v="Scarus_sordidus"/>
    <s v="Chlorurus_sordidus "/>
    <x v="13"/>
    <x v="49"/>
    <x v="135"/>
    <s v="NA"/>
    <n v="1"/>
    <n v="7"/>
    <n v="7"/>
    <n v="0"/>
    <n v="7"/>
    <n v="195"/>
    <n v="150"/>
    <n v="213"/>
    <m/>
    <m/>
    <m/>
  </r>
  <r>
    <s v="Hawaï"/>
    <s v="Kona"/>
    <s v="Teleostei"/>
    <s v="Scaridae"/>
    <s v="Scarus"/>
    <s v="sordidus"/>
    <s v="Scarus_sordidus"/>
    <s v="Chlorurus_sordidus "/>
    <x v="13"/>
    <x v="50"/>
    <x v="136"/>
    <s v="NA"/>
    <n v="1"/>
    <n v="7"/>
    <n v="7"/>
    <n v="0"/>
    <n v="7"/>
    <n v="195"/>
    <n v="150"/>
    <n v="213"/>
    <m/>
    <m/>
    <m/>
  </r>
  <r>
    <s v="Hawaï"/>
    <s v="Kona"/>
    <s v="Teleostei"/>
    <s v="Scaridae"/>
    <s v="Scarus"/>
    <s v="sordidus"/>
    <s v="Scarus_sordidus"/>
    <s v="Chlorurus_sordidus "/>
    <x v="13"/>
    <x v="32"/>
    <x v="113"/>
    <s v="NA"/>
    <n v="1"/>
    <n v="7"/>
    <n v="7"/>
    <n v="0"/>
    <n v="7"/>
    <n v="195"/>
    <n v="150"/>
    <n v="213"/>
    <m/>
    <m/>
    <m/>
  </r>
  <r>
    <s v="Hawaï"/>
    <s v="Kona"/>
    <s v="Teleostei"/>
    <s v="Scaridae"/>
    <s v="Scarus"/>
    <s v="taeniurus"/>
    <s v="Scarus_taeniurus"/>
    <s v="Scarus_psittacus "/>
    <x v="12"/>
    <x v="31"/>
    <x v="61"/>
    <s v="NA"/>
    <n v="1"/>
    <n v="2"/>
    <n v="2"/>
    <n v="0"/>
    <n v="2"/>
    <n v="196.5"/>
    <n v="150"/>
    <n v="243"/>
    <m/>
    <m/>
    <m/>
  </r>
  <r>
    <s v="Hawaï"/>
    <s v="Kona"/>
    <s v="Teleostei"/>
    <s v="Scaridae"/>
    <s v="Scarus"/>
    <s v="taeniurus"/>
    <s v="Scarus_taeniurus"/>
    <s v="Scarus_psittacus "/>
    <x v="13"/>
    <x v="51"/>
    <x v="135"/>
    <s v="NA"/>
    <n v="1"/>
    <n v="2"/>
    <n v="2"/>
    <n v="0"/>
    <n v="2"/>
    <n v="196.5"/>
    <n v="150"/>
    <n v="243"/>
    <m/>
    <m/>
    <m/>
  </r>
  <r>
    <s v="Hawaï"/>
    <s v="Kona"/>
    <s v="Teleostei"/>
    <s v="Scaridae"/>
    <s v="Scarus"/>
    <s v="taeniurus"/>
    <s v="Scarus_taeniurus"/>
    <s v="Scarus_psittacus "/>
    <x v="13"/>
    <x v="50"/>
    <x v="136"/>
    <s v="NA"/>
    <n v="1"/>
    <n v="2"/>
    <n v="2"/>
    <n v="0"/>
    <n v="2"/>
    <n v="196.5"/>
    <n v="150"/>
    <n v="243"/>
    <m/>
    <m/>
    <m/>
  </r>
  <r>
    <s v="Hawaï"/>
    <s v="Kona"/>
    <s v="Teleostei"/>
    <s v="Scaridae"/>
    <s v="Scarus"/>
    <s v="taeniurus"/>
    <s v="Scarus_taeniurus"/>
    <s v="Scarus_psittacus "/>
    <x v="13"/>
    <x v="32"/>
    <x v="113"/>
    <s v="NA"/>
    <n v="1"/>
    <n v="2"/>
    <n v="2"/>
    <n v="0"/>
    <n v="2"/>
    <n v="196.5"/>
    <n v="150"/>
    <n v="243"/>
    <m/>
    <m/>
    <m/>
  </r>
  <r>
    <s v="Hawaï"/>
    <s v="Kona"/>
    <s v="Teleostei"/>
    <s v="Scaridae"/>
    <s v="Scarus"/>
    <s v="rubroviolaceus"/>
    <s v="Scarus_rubroviolaceus"/>
    <s v="Scarus_rubroviolaceus"/>
    <x v="12"/>
    <x v="31"/>
    <x v="61"/>
    <s v="NA"/>
    <n v="1"/>
    <n v="2"/>
    <n v="2"/>
    <n v="0"/>
    <n v="2"/>
    <n v="375"/>
    <n v="340"/>
    <n v="410"/>
    <m/>
    <m/>
    <m/>
  </r>
  <r>
    <s v="Hawaï"/>
    <s v="Kona"/>
    <s v="Teleostei"/>
    <s v="Scaridae"/>
    <s v="Scarus"/>
    <s v="rubroviolaceus"/>
    <s v="Scarus_rubroviolaceus"/>
    <s v="Scarus_rubroviolaceus"/>
    <x v="13"/>
    <x v="51"/>
    <x v="135"/>
    <s v="NA"/>
    <n v="1"/>
    <n v="2"/>
    <n v="2"/>
    <n v="0"/>
    <n v="2"/>
    <n v="375"/>
    <n v="340"/>
    <n v="410"/>
    <m/>
    <m/>
    <m/>
  </r>
  <r>
    <s v="Hawaï"/>
    <s v="Kona"/>
    <s v="Teleostei"/>
    <s v="Scaridae"/>
    <s v="Scarus"/>
    <s v="rubroviolaceus"/>
    <s v="Scarus_rubroviolaceus"/>
    <s v="Scarus_rubroviolaceus"/>
    <x v="13"/>
    <x v="50"/>
    <x v="136"/>
    <s v="NA"/>
    <n v="1"/>
    <n v="2"/>
    <n v="2"/>
    <n v="0"/>
    <n v="2"/>
    <n v="375"/>
    <n v="340"/>
    <n v="410"/>
    <m/>
    <m/>
    <m/>
  </r>
  <r>
    <s v="Hawaï"/>
    <s v="Kona"/>
    <s v="Teleostei"/>
    <s v="Scaridae"/>
    <s v="Scarus"/>
    <s v="rubroviolaceus"/>
    <s v="Scarus_rubroviolaceus"/>
    <s v="Scarus_rubroviolaceus"/>
    <x v="13"/>
    <x v="32"/>
    <x v="113"/>
    <s v="NA"/>
    <n v="1"/>
    <n v="2"/>
    <n v="2"/>
    <n v="0"/>
    <n v="2"/>
    <n v="375"/>
    <n v="340"/>
    <n v="410"/>
    <m/>
    <m/>
    <m/>
  </r>
  <r>
    <s v="Hawaï"/>
    <s v="Kona"/>
    <s v="Teleostei"/>
    <s v="Bleniidae"/>
    <s v="Exallias"/>
    <s v="brevis"/>
    <s v="Exallias_brevis"/>
    <s v="Exallias_brevis"/>
    <x v="15"/>
    <x v="38"/>
    <x v="137"/>
    <s v="NA"/>
    <n v="1"/>
    <n v="7"/>
    <n v="10"/>
    <s v="NA"/>
    <n v="7"/>
    <n v="94"/>
    <n v="70"/>
    <n v="106"/>
    <m/>
    <m/>
    <m/>
  </r>
  <r>
    <s v="Hawaï"/>
    <s v="Kona"/>
    <s v="Teleostei"/>
    <s v="Bleniidae"/>
    <s v="Exallias"/>
    <s v="brevis"/>
    <s v="Exallias_brevis"/>
    <s v="Exallias_brevis"/>
    <x v="12"/>
    <x v="31"/>
    <x v="73"/>
    <s v="NA"/>
    <n v="1"/>
    <n v="7"/>
    <n v="10"/>
    <s v="NA"/>
    <n v="7"/>
    <n v="94"/>
    <n v="70"/>
    <n v="106"/>
    <m/>
    <m/>
    <m/>
  </r>
  <r>
    <s v="Hawaï"/>
    <s v="Kona"/>
    <s v="Teleostei"/>
    <s v="Bleniidae"/>
    <s v="Exallias"/>
    <s v="brevis"/>
    <s v="Exallias_brevis"/>
    <s v="Exallias_brevis"/>
    <x v="12"/>
    <x v="31"/>
    <x v="75"/>
    <s v="NA"/>
    <n v="1"/>
    <n v="7"/>
    <n v="10"/>
    <s v="NA"/>
    <n v="7"/>
    <n v="94"/>
    <n v="70"/>
    <n v="106"/>
    <m/>
    <m/>
    <m/>
  </r>
  <r>
    <s v="Hawaï"/>
    <s v="Kona"/>
    <s v="Teleostei"/>
    <s v="Bleniidae"/>
    <s v="Cirripectus"/>
    <s v="variolosus"/>
    <s v="Cirripectus_variolosus"/>
    <s v="Cirripectus_variolosus"/>
    <x v="12"/>
    <x v="31"/>
    <x v="73"/>
    <n v="40"/>
    <n v="1"/>
    <n v="2"/>
    <n v="2"/>
    <n v="0"/>
    <n v="2"/>
    <n v="73"/>
    <n v="66"/>
    <n v="80"/>
    <m/>
    <m/>
    <m/>
  </r>
  <r>
    <s v="Hawaï"/>
    <s v="Kona"/>
    <s v="Teleostei"/>
    <s v="Bleniidae"/>
    <s v="Cirripectus"/>
    <s v="variolosus"/>
    <s v="Cirripectus_variolosus"/>
    <s v="Cirripectus_variolosus"/>
    <x v="13"/>
    <x v="52"/>
    <x v="138"/>
    <n v="55"/>
    <n v="1"/>
    <n v="2"/>
    <n v="2"/>
    <n v="0"/>
    <n v="2"/>
    <n v="73"/>
    <n v="66"/>
    <n v="80"/>
    <m/>
    <m/>
    <m/>
  </r>
  <r>
    <s v="Hawaï"/>
    <s v="Kona"/>
    <s v="Teleostei"/>
    <s v="Bleniidae"/>
    <s v="Cirripectus"/>
    <s v="variolosus"/>
    <s v="Cirripectus_variolosus"/>
    <s v="Cirripectus_variolosus"/>
    <x v="15"/>
    <x v="38"/>
    <x v="96"/>
    <n v="5"/>
    <n v="1"/>
    <n v="2"/>
    <n v="2"/>
    <n v="0"/>
    <n v="2"/>
    <n v="73"/>
    <n v="66"/>
    <n v="80"/>
    <m/>
    <m/>
    <m/>
  </r>
  <r>
    <s v="Hawaï"/>
    <s v="Kona"/>
    <s v="Teleostei"/>
    <s v="Bleniidae"/>
    <s v="Plagiotremus"/>
    <s v="goslinei"/>
    <s v="Plagiotremus_goslinei"/>
    <s v="Plagiotremus_goslinei"/>
    <x v="2"/>
    <x v="3"/>
    <x v="4"/>
    <s v="NA"/>
    <s v="NA"/>
    <s v="NA"/>
    <s v="NA"/>
    <s v="NA"/>
    <s v="NA"/>
    <s v="NA"/>
    <s v="NA"/>
    <s v="NA"/>
    <m/>
    <m/>
    <m/>
  </r>
  <r>
    <s v="Hawaï"/>
    <s v="Kona"/>
    <s v="Teleostei"/>
    <s v="Acanthuridae"/>
    <s v="Acanthurus"/>
    <s v="thompsoni"/>
    <s v="Acanthurus_thompsoni"/>
    <s v="Acanthurus_thompsoni"/>
    <x v="20"/>
    <x v="46"/>
    <x v="121"/>
    <n v="37.1"/>
    <n v="0.8571428571428571"/>
    <n v="6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5"/>
    <x v="40"/>
    <x v="91"/>
    <n v="18.600000000000001"/>
    <n v="1"/>
    <n v="7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15"/>
    <x v="35"/>
    <x v="120"/>
    <n v="10"/>
    <n v="0.5714285714285714"/>
    <n v="4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5"/>
    <x v="10"/>
    <x v="16"/>
    <n v="7.4"/>
    <n v="0.7142857142857143"/>
    <n v="5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1"/>
    <x v="9"/>
    <x v="15"/>
    <n v="8.6"/>
    <n v="0.5714285714285714"/>
    <n v="4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11"/>
    <x v="26"/>
    <x v="60"/>
    <n v="1.7"/>
    <n v="0.2857142857142857"/>
    <n v="2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12"/>
    <x v="37"/>
    <x v="82"/>
    <n v="1.6"/>
    <n v="0.2857142857142857"/>
    <n v="2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0"/>
    <x v="0"/>
    <x v="84"/>
    <n v="1.3"/>
    <n v="0.2857142857142857"/>
    <n v="2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1"/>
    <x v="21"/>
    <x v="85"/>
    <n v="0.7"/>
    <n v="0.42857142857142855"/>
    <n v="3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7"/>
    <x v="12"/>
    <x v="21"/>
    <n v="0.9"/>
    <n v="0.2857142857142857"/>
    <n v="2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1"/>
    <x v="4"/>
    <x v="39"/>
    <n v="0.3"/>
    <n v="0.14285714285714285"/>
    <n v="1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1"/>
    <x v="9"/>
    <x v="37"/>
    <n v="0.1"/>
    <n v="0.14285714285714285"/>
    <n v="1"/>
    <n v="14"/>
    <n v="7"/>
    <n v="7"/>
    <n v="141"/>
    <n v="128"/>
    <n v="185"/>
    <m/>
    <m/>
    <m/>
  </r>
  <r>
    <s v="Hawaï"/>
    <s v="Kona"/>
    <s v="Teleostei"/>
    <s v="Acanthuridae"/>
    <s v="Acanthurus"/>
    <s v="thompsoni"/>
    <s v="Acanthurus_thompsoni"/>
    <s v="Acanthurus_thompsoni"/>
    <x v="1"/>
    <x v="6"/>
    <x v="12"/>
    <n v="11.7"/>
    <n v="0.5714285714285714"/>
    <n v="4"/>
    <n v="14"/>
    <n v="7"/>
    <n v="7"/>
    <n v="141"/>
    <n v="128"/>
    <n v="185"/>
    <m/>
    <m/>
    <m/>
  </r>
  <r>
    <s v="Hawaï"/>
    <s v="Kona"/>
    <s v="Teleostei"/>
    <s v="Acanthuridae"/>
    <s v="Naso"/>
    <s v="hexacanthus"/>
    <s v="Naso_hexacanthus"/>
    <s v="Naso_hexacanthus"/>
    <x v="20"/>
    <x v="46"/>
    <x v="121"/>
    <n v="21.3"/>
    <n v="1"/>
    <n v="4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0"/>
    <x v="0"/>
    <x v="84"/>
    <n v="25"/>
    <n v="0.75"/>
    <n v="3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5"/>
    <x v="10"/>
    <x v="16"/>
    <n v="16.3"/>
    <n v="1"/>
    <n v="4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12"/>
    <x v="31"/>
    <x v="139"/>
    <n v="18.399999999999999"/>
    <n v="0.25"/>
    <n v="1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1"/>
    <x v="4"/>
    <x v="39"/>
    <n v="2.2999999999999998"/>
    <n v="0.75"/>
    <n v="3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1"/>
    <x v="9"/>
    <x v="15"/>
    <n v="2.2999999999999998"/>
    <n v="0.5"/>
    <n v="2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15"/>
    <x v="35"/>
    <x v="120"/>
    <n v="2"/>
    <n v="0.5"/>
    <n v="2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7"/>
    <x v="12"/>
    <x v="21"/>
    <n v="1.3"/>
    <n v="0.25"/>
    <n v="1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1"/>
    <x v="21"/>
    <x v="85"/>
    <n v="0.5"/>
    <n v="0.25"/>
    <n v="1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9"/>
    <x v="14"/>
    <x v="88"/>
    <n v="0.3"/>
    <n v="0.25"/>
    <n v="1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1"/>
    <x v="21"/>
    <x v="32"/>
    <n v="0.3"/>
    <n v="0.25"/>
    <n v="1"/>
    <n v="16"/>
    <n v="12"/>
    <n v="4"/>
    <n v="261"/>
    <n v="202"/>
    <n v="392"/>
    <m/>
    <m/>
    <m/>
  </r>
  <r>
    <s v="Hawaï"/>
    <s v="Kona"/>
    <s v="Teleostei"/>
    <s v="Acanthuridae"/>
    <s v="Naso"/>
    <s v="hexacanthus"/>
    <s v="Naso_hexacanthus"/>
    <s v="Naso_hexacanthus"/>
    <x v="3"/>
    <x v="7"/>
    <x v="13"/>
    <n v="10"/>
    <n v="0.5"/>
    <n v="2"/>
    <n v="16"/>
    <n v="12"/>
    <n v="4"/>
    <n v="261"/>
    <n v="202"/>
    <n v="392"/>
    <m/>
    <m/>
    <m/>
  </r>
  <r>
    <s v="Hawaï"/>
    <s v="Kona"/>
    <s v="Teleostei"/>
    <s v="Zanclidae"/>
    <s v="Zanclus"/>
    <s v="canescens"/>
    <s v="Zanclus_canescens"/>
    <s v="Zanclus_cornutus "/>
    <x v="14"/>
    <x v="34"/>
    <x v="70"/>
    <n v="84.5"/>
    <n v="1"/>
    <n v="12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12"/>
    <x v="31"/>
    <x v="140"/>
    <n v="5.7"/>
    <n v="1"/>
    <n v="12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12"/>
    <x v="31"/>
    <x v="71"/>
    <n v="5.6"/>
    <n v="1"/>
    <n v="12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19"/>
    <x v="44"/>
    <x v="115"/>
    <n v="1.1000000000000001"/>
    <n v="0.66666666666666663"/>
    <n v="8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9"/>
    <x v="16"/>
    <x v="26"/>
    <n v="0.9"/>
    <n v="0.66666666666666663"/>
    <n v="8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1"/>
    <x v="21"/>
    <x v="32"/>
    <n v="0.5"/>
    <n v="0.5"/>
    <n v="6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7"/>
    <x v="12"/>
    <x v="21"/>
    <n v="0.6"/>
    <n v="0.33333333333333331"/>
    <n v="4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4"/>
    <x v="8"/>
    <x v="14"/>
    <n v="0.3"/>
    <n v="0.25"/>
    <n v="3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15"/>
    <x v="35"/>
    <x v="72"/>
    <n v="0.2"/>
    <n v="0.16666666666666666"/>
    <n v="2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1"/>
    <x v="42"/>
    <x v="111"/>
    <n v="0.2"/>
    <n v="0.16666666666666666"/>
    <n v="2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5"/>
    <x v="48"/>
    <x v="129"/>
    <n v="0.2"/>
    <n v="8.3333333333333329E-2"/>
    <n v="1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1"/>
    <x v="18"/>
    <x v="29"/>
    <n v="0.1"/>
    <n v="8.3333333333333329E-2"/>
    <n v="1"/>
    <n v="21"/>
    <n v="9"/>
    <n v="12"/>
    <n v="108"/>
    <n v="74"/>
    <n v="137"/>
    <m/>
    <m/>
    <m/>
  </r>
  <r>
    <s v="Hawaï"/>
    <s v="Kona"/>
    <s v="Teleostei"/>
    <s v="Zanclidae"/>
    <s v="Zanclus"/>
    <s v="canescens"/>
    <s v="Zanclus_canescens"/>
    <s v="Zanclus_cornutus "/>
    <x v="1"/>
    <x v="4"/>
    <x v="39"/>
    <n v="0.1"/>
    <n v="8.3333333333333329E-2"/>
    <n v="1"/>
    <n v="21"/>
    <n v="9"/>
    <n v="12"/>
    <n v="108"/>
    <n v="74"/>
    <n v="137"/>
    <m/>
    <m/>
    <m/>
  </r>
  <r>
    <s v="Hawaï"/>
    <s v="Kona"/>
    <s v="Teleostei"/>
    <s v="Bothidae"/>
    <s v="Bothus"/>
    <s v="mancus"/>
    <s v="Bothus_mancus"/>
    <s v="Bothus_mancus"/>
    <x v="2"/>
    <x v="3"/>
    <x v="4"/>
    <s v="NA"/>
    <s v="NA"/>
    <s v="NA"/>
    <n v="8"/>
    <n v="4"/>
    <n v="4"/>
    <n v="223"/>
    <n v="137"/>
    <n v="277"/>
    <m/>
    <m/>
    <m/>
  </r>
  <r>
    <s v="Hawaï"/>
    <s v="Kona"/>
    <s v="Teleostei"/>
    <s v="Balistidae"/>
    <s v="Melichthys"/>
    <s v="niger"/>
    <s v="Melichthys_niger"/>
    <s v="Melichthys_niger"/>
    <x v="12"/>
    <x v="31"/>
    <x v="141"/>
    <n v="52.3"/>
    <n v="1"/>
    <n v="7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2"/>
    <x v="31"/>
    <x v="140"/>
    <n v="18.7"/>
    <n v="1"/>
    <n v="7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"/>
    <x v="9"/>
    <x v="15"/>
    <n v="2.7"/>
    <n v="0.7142857142857143"/>
    <n v="5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"/>
    <x v="2"/>
    <x v="3"/>
    <n v="1.1000000000000001"/>
    <n v="0.5714285714285714"/>
    <n v="4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"/>
    <x v="9"/>
    <x v="37"/>
    <n v="0.6"/>
    <n v="0.5714285714285714"/>
    <n v="4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5"/>
    <x v="38"/>
    <x v="96"/>
    <n v="2.1"/>
    <n v="0.14285714285714285"/>
    <n v="1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"/>
    <x v="19"/>
    <x v="114"/>
    <n v="0.4"/>
    <n v="0.2857142857142857"/>
    <n v="2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4"/>
    <x v="8"/>
    <x v="14"/>
    <n v="0.3"/>
    <n v="0.2857142857142857"/>
    <n v="2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6"/>
    <x v="11"/>
    <x v="142"/>
    <n v="0.3"/>
    <n v="0.2857142857142857"/>
    <n v="2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"/>
    <x v="9"/>
    <x v="83"/>
    <n v="0.6"/>
    <n v="0.14285714285714285"/>
    <n v="1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"/>
    <x v="1"/>
    <x v="11"/>
    <n v="0.4"/>
    <n v="0.14285714285714285"/>
    <n v="1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9"/>
    <x v="14"/>
    <x v="88"/>
    <n v="0.1"/>
    <n v="0.14285714285714285"/>
    <n v="1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9"/>
    <x v="14"/>
    <x v="143"/>
    <n v="0.1"/>
    <n v="0.14285714285714285"/>
    <n v="1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"/>
    <x v="25"/>
    <x v="41"/>
    <n v="0.1"/>
    <n v="0.14285714285714285"/>
    <n v="1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"/>
    <x v="21"/>
    <x v="32"/>
    <n v="0.1"/>
    <n v="0.14285714285714285"/>
    <n v="1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0"/>
    <x v="0"/>
    <x v="84"/>
    <n v="0.1"/>
    <n v="0.14285714285714285"/>
    <n v="1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13"/>
    <x v="32"/>
    <x v="113"/>
    <n v="2.9"/>
    <n v="0.14285714285714285"/>
    <n v="1"/>
    <n v="7"/>
    <n v="0"/>
    <n v="7"/>
    <n v="165"/>
    <n v="122"/>
    <n v="195"/>
    <m/>
    <m/>
    <m/>
  </r>
  <r>
    <s v="Hawaï"/>
    <s v="Kona"/>
    <s v="Teleostei"/>
    <s v="Balistidae"/>
    <s v="Melichthys"/>
    <s v="niger"/>
    <s v="Melichthys_niger"/>
    <s v="Melichthys_niger"/>
    <x v="3"/>
    <x v="7"/>
    <x v="13"/>
    <n v="17.100000000000001"/>
    <n v="0.8571428571428571"/>
    <n v="6"/>
    <n v="7"/>
    <n v="0"/>
    <n v="7"/>
    <n v="165"/>
    <n v="122"/>
    <n v="195"/>
    <m/>
    <m/>
    <m/>
  </r>
  <r>
    <s v="Hawaï"/>
    <s v="Kona"/>
    <s v="Teleostei"/>
    <s v="Balistidae"/>
    <s v="Xanthichthys"/>
    <s v="ringens"/>
    <s v="Xanthichthys_ringens"/>
    <s v="Xanthichthys_ringens"/>
    <x v="1"/>
    <x v="9"/>
    <x v="15"/>
    <n v="43.9"/>
    <n v="1"/>
    <n v="9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9"/>
    <x v="14"/>
    <x v="88"/>
    <n v="0.8"/>
    <n v="0.66666666666666663"/>
    <n v="6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0"/>
    <x v="0"/>
    <x v="84"/>
    <n v="1.4"/>
    <n v="0.22222222222222221"/>
    <n v="2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20"/>
    <x v="46"/>
    <x v="121"/>
    <n v="1.3"/>
    <n v="0.22222222222222221"/>
    <n v="2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15"/>
    <x v="35"/>
    <x v="120"/>
    <n v="1.2"/>
    <n v="0.22222222222222221"/>
    <n v="2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9"/>
    <x v="14"/>
    <x v="144"/>
    <n v="1.2"/>
    <n v="0.22222222222222221"/>
    <n v="2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1"/>
    <x v="25"/>
    <x v="41"/>
    <n v="0.6"/>
    <n v="0.44444444444444442"/>
    <n v="4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1"/>
    <x v="9"/>
    <x v="83"/>
    <n v="0.8"/>
    <n v="0.1111111111111111"/>
    <n v="1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6"/>
    <x v="11"/>
    <x v="142"/>
    <n v="0.3"/>
    <n v="0.22222222222222221"/>
    <n v="2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1"/>
    <x v="21"/>
    <x v="85"/>
    <n v="0.2"/>
    <n v="0.22222222222222221"/>
    <n v="2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1"/>
    <x v="21"/>
    <x v="32"/>
    <n v="0.2"/>
    <n v="0.1111111111111111"/>
    <n v="1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1"/>
    <x v="6"/>
    <x v="12"/>
    <n v="4.5999999999999996"/>
    <n v="0.44444444444444442"/>
    <n v="4"/>
    <n v="11"/>
    <n v="2"/>
    <n v="9"/>
    <n v="125"/>
    <n v="98"/>
    <n v="145"/>
    <m/>
    <m/>
    <m/>
  </r>
  <r>
    <s v="Hawaï"/>
    <s v="Kona"/>
    <s v="Teleostei"/>
    <s v="Balistidae"/>
    <s v="Xanthichthys"/>
    <s v="ringens"/>
    <s v="Xanthichthys_ringens"/>
    <s v="Xanthichthys_ringens"/>
    <x v="3"/>
    <x v="7"/>
    <x v="13"/>
    <n v="43.5"/>
    <n v="1"/>
    <n v="9"/>
    <n v="11"/>
    <n v="2"/>
    <n v="9"/>
    <n v="125"/>
    <n v="98"/>
    <n v="145"/>
    <m/>
    <m/>
    <m/>
  </r>
  <r>
    <s v="Hawaï"/>
    <s v="Kona"/>
    <s v="Teleostei"/>
    <s v="Balistidae"/>
    <s v="Rhinecanthus"/>
    <s v="rectangulus"/>
    <s v="Rhinecanthus_rectangulus"/>
    <s v="Rhinecanthus_rectangulus"/>
    <x v="1"/>
    <x v="21"/>
    <x v="32"/>
    <n v="19.399999999999999"/>
    <n v="1"/>
    <n v="9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5"/>
    <x v="48"/>
    <x v="129"/>
    <n v="8.6"/>
    <n v="1"/>
    <n v="9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2"/>
    <x v="31"/>
    <x v="73"/>
    <n v="7.8"/>
    <n v="0.66666666666666663"/>
    <n v="6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"/>
    <x v="1"/>
    <x v="1"/>
    <n v="6.7"/>
    <n v="0.44444444444444442"/>
    <n v="4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7"/>
    <x v="12"/>
    <x v="21"/>
    <n v="6.3"/>
    <n v="0.44444444444444442"/>
    <n v="4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"/>
    <x v="4"/>
    <x v="39"/>
    <n v="4.2"/>
    <n v="0.55555555555555558"/>
    <n v="5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"/>
    <x v="18"/>
    <x v="29"/>
    <n v="2.9"/>
    <n v="0.44444444444444442"/>
    <n v="4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2"/>
    <x v="31"/>
    <x v="140"/>
    <n v="2.6"/>
    <n v="0.44444444444444442"/>
    <n v="4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9"/>
    <x v="14"/>
    <x v="23"/>
    <n v="2.4"/>
    <n v="0.44444444444444442"/>
    <n v="4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0"/>
    <x v="24"/>
    <x v="36"/>
    <n v="2.9"/>
    <n v="0.33333333333333331"/>
    <n v="3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"/>
    <x v="19"/>
    <x v="33"/>
    <n v="2.6"/>
    <n v="0.33333333333333331"/>
    <n v="3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9"/>
    <x v="44"/>
    <x v="115"/>
    <n v="0.7"/>
    <n v="0.22222222222222221"/>
    <n v="2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"/>
    <x v="21"/>
    <x v="79"/>
    <n v="0.6"/>
    <n v="0.1111111111111111"/>
    <n v="1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9"/>
    <x v="16"/>
    <x v="26"/>
    <n v="0.3"/>
    <n v="0.1111111111111111"/>
    <n v="1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"/>
    <x v="1"/>
    <x v="11"/>
    <n v="0.2"/>
    <n v="0.1111111111111111"/>
    <n v="1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1"/>
    <x v="6"/>
    <x v="12"/>
    <n v="6.2"/>
    <n v="0.44444444444444442"/>
    <n v="4"/>
    <n v="9"/>
    <n v="0"/>
    <n v="9"/>
    <n v="142"/>
    <n v="114"/>
    <n v="170"/>
    <m/>
    <m/>
    <m/>
  </r>
  <r>
    <s v="Hawaï"/>
    <s v="Kona"/>
    <s v="Teleostei"/>
    <s v="Balistidae"/>
    <s v="Rhinecanthus"/>
    <s v="rectangulus"/>
    <s v="Rhinecanthus_rectangulus"/>
    <s v="Rhinecanthus_rectangulus"/>
    <x v="3"/>
    <x v="7"/>
    <x v="13"/>
    <n v="25.6"/>
    <n v="0.77777777777777779"/>
    <n v="7"/>
    <n v="9"/>
    <n v="0"/>
    <n v="9"/>
    <n v="142"/>
    <n v="114"/>
    <n v="170"/>
    <m/>
    <m/>
    <m/>
  </r>
  <r>
    <s v="Hawaï"/>
    <s v="Kona"/>
    <s v="Teleostei"/>
    <s v="Balistidae"/>
    <s v="Sufflamen"/>
    <s v="bursa"/>
    <s v="Sufflamen_bursa"/>
    <s v="Sufflamen_bursa"/>
    <x v="10"/>
    <x v="24"/>
    <x v="36"/>
    <n v="9.1"/>
    <n v="1"/>
    <n v="9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21"/>
    <x v="32"/>
    <n v="8.3000000000000007"/>
    <n v="0.77777777777777779"/>
    <n v="7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7"/>
    <x v="12"/>
    <x v="21"/>
    <n v="4.5999999999999996"/>
    <n v="0.88888888888888884"/>
    <n v="8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9"/>
    <x v="14"/>
    <x v="23"/>
    <n v="3.8"/>
    <n v="1"/>
    <n v="9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1"/>
    <x v="50"/>
    <n v="4.8"/>
    <n v="0.55555555555555558"/>
    <n v="5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4"/>
    <x v="34"/>
    <x v="70"/>
    <n v="2.6"/>
    <n v="0.88888888888888884"/>
    <n v="8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18"/>
    <x v="29"/>
    <n v="2.8"/>
    <n v="0.66666666666666663"/>
    <n v="6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9"/>
    <x v="14"/>
    <x v="25"/>
    <n v="2.2999999999999998"/>
    <n v="0.66666666666666663"/>
    <n v="6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9"/>
    <x v="83"/>
    <n v="1.2"/>
    <n v="1"/>
    <n v="9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19"/>
    <x v="33"/>
    <n v="1.3"/>
    <n v="0.77777777777777779"/>
    <n v="7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9"/>
    <x v="16"/>
    <x v="145"/>
    <n v="1"/>
    <n v="0.77777777777777779"/>
    <n v="7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2"/>
    <x v="3"/>
    <n v="0.8"/>
    <n v="0.33333333333333331"/>
    <n v="3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4"/>
    <x v="8"/>
    <x v="14"/>
    <n v="0.4"/>
    <n v="0.44444444444444442"/>
    <n v="4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25"/>
    <x v="41"/>
    <n v="0.4"/>
    <n v="0.44444444444444442"/>
    <n v="4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1"/>
    <x v="11"/>
    <n v="0.3"/>
    <n v="0.22222222222222221"/>
    <n v="2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9"/>
    <x v="44"/>
    <x v="115"/>
    <n v="0.1"/>
    <n v="0.1111111111111111"/>
    <n v="1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8"/>
    <x v="13"/>
    <x v="22"/>
    <n v="0.1"/>
    <n v="0.1111111111111111"/>
    <n v="1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9"/>
    <x v="37"/>
    <n v="0.1"/>
    <n v="0.1111111111111111"/>
    <n v="1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42"/>
    <x v="111"/>
    <n v="0.1"/>
    <n v="0.1111111111111111"/>
    <n v="1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6"/>
    <x v="11"/>
    <x v="93"/>
    <n v="0.1"/>
    <n v="0.1111111111111111"/>
    <n v="1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"/>
    <x v="6"/>
    <x v="12"/>
    <n v="3.8"/>
    <n v="0.55555555555555558"/>
    <n v="5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12"/>
    <x v="31"/>
    <x v="61"/>
    <n v="1.2"/>
    <n v="0.55555555555555558"/>
    <n v="5"/>
    <n v="13"/>
    <n v="4"/>
    <n v="9"/>
    <n v="140"/>
    <n v="109"/>
    <n v="164"/>
    <m/>
    <m/>
    <m/>
  </r>
  <r>
    <s v="Hawaï"/>
    <s v="Kona"/>
    <s v="Teleostei"/>
    <s v="Balistidae"/>
    <s v="Sufflamen"/>
    <s v="bursa"/>
    <s v="Sufflamen_bursa"/>
    <s v="Sufflamen_bursa"/>
    <x v="3"/>
    <x v="7"/>
    <x v="13"/>
    <n v="50.8"/>
    <n v="1"/>
    <n v="9"/>
    <n v="13"/>
    <n v="4"/>
    <n v="9"/>
    <n v="140"/>
    <n v="109"/>
    <n v="164"/>
    <m/>
    <m/>
    <m/>
  </r>
  <r>
    <s v="Hawaï"/>
    <s v="Kona"/>
    <s v="Teleostei"/>
    <s v="Monacanthidae"/>
    <s v="Cantherhines"/>
    <s v="dumerili"/>
    <s v="Cantherhines_dumerili"/>
    <s v="Cantherhines_dumerili"/>
    <x v="15"/>
    <x v="38"/>
    <x v="146"/>
    <n v="80"/>
    <n v="0.875"/>
    <n v="7"/>
    <n v="8"/>
    <n v="0"/>
    <n v="8"/>
    <n v="200"/>
    <n v="171"/>
    <n v="240"/>
    <m/>
    <m/>
    <m/>
  </r>
  <r>
    <s v="Hawaï"/>
    <s v="Kona"/>
    <s v="Teleostei"/>
    <s v="Monacanthidae"/>
    <s v="Cantherhines"/>
    <s v="dumerili"/>
    <s v="Cantherhines_dumerili"/>
    <s v="Cantherhines_dumerili"/>
    <x v="10"/>
    <x v="24"/>
    <x v="36"/>
    <n v="7.4"/>
    <n v="0.25"/>
    <n v="2"/>
    <n v="8"/>
    <n v="0"/>
    <n v="8"/>
    <n v="200"/>
    <n v="171"/>
    <n v="240"/>
    <m/>
    <m/>
    <m/>
  </r>
  <r>
    <s v="Hawaï"/>
    <s v="Kona"/>
    <s v="Teleostei"/>
    <s v="Monacanthidae"/>
    <s v="Cantherhines"/>
    <s v="dumerili"/>
    <s v="Cantherhines_dumerili"/>
    <s v="Cantherhines_dumerili"/>
    <x v="10"/>
    <x v="24"/>
    <x v="147"/>
    <s v="NA"/>
    <s v="NA"/>
    <s v="NA"/>
    <n v="8"/>
    <n v="0"/>
    <n v="8"/>
    <n v="200"/>
    <n v="171"/>
    <n v="240"/>
    <m/>
    <m/>
    <m/>
  </r>
  <r>
    <s v="Hawaï"/>
    <s v="Kona"/>
    <s v="Teleostei"/>
    <s v="Monacanthidae"/>
    <s v="Cantherhines"/>
    <s v="dumerili"/>
    <s v="Cantherhines_dumerili"/>
    <s v="Cantherhines_dumerili"/>
    <x v="19"/>
    <x v="44"/>
    <x v="115"/>
    <n v="1.56"/>
    <n v="0.125"/>
    <n v="1"/>
    <n v="8"/>
    <n v="0"/>
    <n v="8"/>
    <n v="200"/>
    <n v="171"/>
    <n v="240"/>
    <m/>
    <m/>
    <m/>
  </r>
  <r>
    <s v="Hawaï"/>
    <s v="Kona"/>
    <s v="Teleostei"/>
    <s v="Monacanthidae"/>
    <s v="Cantherhines"/>
    <s v="dumerili"/>
    <s v="Cantherhines_dumerili"/>
    <s v="Cantherhines_dumerili"/>
    <x v="9"/>
    <x v="16"/>
    <x v="26"/>
    <n v="0.1"/>
    <n v="0.125"/>
    <n v="1"/>
    <n v="8"/>
    <n v="0"/>
    <n v="8"/>
    <n v="200"/>
    <n v="171"/>
    <n v="240"/>
    <m/>
    <m/>
    <m/>
  </r>
  <r>
    <s v="Hawaï"/>
    <s v="Kona"/>
    <s v="Teleostei"/>
    <s v="Monacanthidae"/>
    <s v="Cantherhines"/>
    <s v="sandwichiensis"/>
    <s v="Cantherhines_sandwichiensis"/>
    <s v="Cantherhines_sandwichiensis"/>
    <x v="12"/>
    <x v="31"/>
    <x v="73"/>
    <n v="35.700000000000003"/>
    <n v="1"/>
    <n v="7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2"/>
    <x v="31"/>
    <x v="140"/>
    <n v="32.1"/>
    <n v="1"/>
    <n v="7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5"/>
    <x v="48"/>
    <x v="129"/>
    <n v="6.1"/>
    <n v="1"/>
    <n v="7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"/>
    <x v="21"/>
    <x v="32"/>
    <n v="4"/>
    <n v="0.8571428571428571"/>
    <n v="6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5"/>
    <x v="38"/>
    <x v="96"/>
    <n v="5"/>
    <n v="0.2857142857142857"/>
    <n v="2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4"/>
    <x v="34"/>
    <x v="70"/>
    <n v="2.2000000000000002"/>
    <n v="0.2857142857142857"/>
    <n v="2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2"/>
    <x v="31"/>
    <x v="75"/>
    <n v="1.1000000000000001"/>
    <n v="0.42857142857142855"/>
    <n v="3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9"/>
    <x v="44"/>
    <x v="115"/>
    <n v="1"/>
    <n v="0.2857142857142857"/>
    <n v="2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5"/>
    <x v="35"/>
    <x v="72"/>
    <n v="0.4"/>
    <n v="0.2857142857142857"/>
    <n v="2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7"/>
    <x v="12"/>
    <x v="21"/>
    <n v="1.4"/>
    <n v="0.14285714285714285"/>
    <n v="1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9"/>
    <x v="16"/>
    <x v="145"/>
    <n v="0.6"/>
    <n v="0.2857142857142857"/>
    <n v="2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"/>
    <x v="21"/>
    <x v="79"/>
    <n v="0.6"/>
    <n v="0.2857142857142857"/>
    <n v="2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9"/>
    <x v="14"/>
    <x v="98"/>
    <n v="0.3"/>
    <n v="0.14285714285714285"/>
    <n v="1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9"/>
    <x v="14"/>
    <x v="23"/>
    <n v="0.3"/>
    <n v="0.14285714285714285"/>
    <n v="1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"/>
    <x v="18"/>
    <x v="29"/>
    <n v="0.1"/>
    <n v="0.14285714285714285"/>
    <n v="1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0"/>
    <x v="20"/>
    <x v="31"/>
    <n v="0.1"/>
    <n v="0.14285714285714285"/>
    <n v="1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3"/>
    <x v="7"/>
    <x v="13"/>
    <n v="8.3000000000000007"/>
    <n v="0.7142857142857143"/>
    <n v="5"/>
    <n v="7"/>
    <n v="0"/>
    <n v="7"/>
    <n v="116"/>
    <n v="84"/>
    <n v="132"/>
    <m/>
    <m/>
    <m/>
  </r>
  <r>
    <s v="Hawaï"/>
    <s v="Kona"/>
    <s v="Teleostei"/>
    <s v="Monacanthidae"/>
    <s v="Cantherhines"/>
    <s v="sandwichiensis"/>
    <s v="Cantherhines_sandwichiensis"/>
    <s v="Cantherhines_sandwichiensis"/>
    <x v="13"/>
    <x v="32"/>
    <x v="113"/>
    <n v="0.7"/>
    <n v="0.14285714285714285"/>
    <n v="1"/>
    <n v="7"/>
    <n v="0"/>
    <n v="7"/>
    <n v="116"/>
    <n v="84"/>
    <n v="132"/>
    <m/>
    <m/>
    <m/>
  </r>
  <r>
    <s v="Hawaï"/>
    <s v="Kona"/>
    <s v="Teleostei"/>
    <s v="Monacanthidae"/>
    <s v="Pervagor"/>
    <s v="spilosoma"/>
    <s v="Pervagor_spilosoma"/>
    <s v="Pervagor_spilosoma"/>
    <x v="15"/>
    <x v="38"/>
    <x v="96"/>
    <n v="35.799999999999997"/>
    <n v="0.83333333333333337"/>
    <n v="5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2"/>
    <x v="31"/>
    <x v="73"/>
    <n v="19.3"/>
    <n v="0.66666666666666663"/>
    <n v="4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2"/>
    <x v="31"/>
    <x v="140"/>
    <n v="7.7"/>
    <n v="1"/>
    <n v="6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4"/>
    <x v="34"/>
    <x v="70"/>
    <n v="3.3"/>
    <n v="0.16666666666666666"/>
    <n v="1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7"/>
    <x v="12"/>
    <x v="21"/>
    <n v="1.5"/>
    <n v="0.33333333333333331"/>
    <n v="2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0"/>
    <x v="24"/>
    <x v="36"/>
    <n v="0.8"/>
    <n v="0.5"/>
    <n v="3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"/>
    <x v="21"/>
    <x v="32"/>
    <n v="0.7"/>
    <n v="0.5"/>
    <n v="3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"/>
    <x v="18"/>
    <x v="29"/>
    <n v="0.5"/>
    <n v="0.33333333333333331"/>
    <n v="2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2"/>
    <x v="31"/>
    <x v="75"/>
    <n v="0.3"/>
    <n v="0.33333333333333331"/>
    <n v="2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0"/>
    <x v="0"/>
    <x v="84"/>
    <n v="0.5"/>
    <n v="0.16666666666666666"/>
    <n v="1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5"/>
    <x v="35"/>
    <x v="72"/>
    <n v="0.3"/>
    <n v="0.33333333333333331"/>
    <n v="2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9"/>
    <x v="14"/>
    <x v="25"/>
    <n v="0.2"/>
    <n v="0.16666666666666666"/>
    <n v="1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"/>
    <x v="25"/>
    <x v="41"/>
    <n v="0.2"/>
    <n v="0.16666666666666666"/>
    <n v="1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"/>
    <x v="9"/>
    <x v="83"/>
    <n v="0.2"/>
    <n v="0.16666666666666666"/>
    <n v="1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"/>
    <x v="1"/>
    <x v="11"/>
    <n v="0.2"/>
    <n v="0.16666666666666666"/>
    <n v="1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0"/>
    <x v="20"/>
    <x v="31"/>
    <n v="0.2"/>
    <n v="0.16666666666666666"/>
    <n v="1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3"/>
    <x v="7"/>
    <x v="13"/>
    <n v="28.1"/>
    <n v="0.83333333333333337"/>
    <n v="5"/>
    <n v="7"/>
    <n v="1"/>
    <n v="6"/>
    <n v="85"/>
    <n v="64"/>
    <n v="120"/>
    <m/>
    <m/>
    <m/>
  </r>
  <r>
    <s v="Hawaï"/>
    <s v="Kona"/>
    <s v="Teleostei"/>
    <s v="Monacanthidae"/>
    <s v="Pervagor"/>
    <s v="spilosoma"/>
    <s v="Pervagor_spilosoma"/>
    <s v="Pervagor_spilosoma"/>
    <x v="13"/>
    <x v="32"/>
    <x v="113"/>
    <n v="0.2"/>
    <n v="0.16666666666666666"/>
    <n v="1"/>
    <n v="7"/>
    <n v="1"/>
    <n v="6"/>
    <n v="85"/>
    <n v="64"/>
    <n v="120"/>
    <m/>
    <m/>
    <m/>
  </r>
  <r>
    <s v="Hawaï"/>
    <s v="Kona"/>
    <s v="Teleostei"/>
    <s v="Ostraciidae"/>
    <s v="Ostracion"/>
    <s v="meleagris"/>
    <s v="Ostracion_meleagris"/>
    <s v="Ostracion_meleagris"/>
    <x v="5"/>
    <x v="48"/>
    <x v="129"/>
    <n v="42.8"/>
    <n v="0.6"/>
    <n v="3"/>
    <n v="6"/>
    <n v="1"/>
    <n v="5"/>
    <n v="65"/>
    <n v="43"/>
    <n v="80"/>
    <m/>
    <m/>
    <m/>
  </r>
  <r>
    <s v="Hawaï"/>
    <s v="Kona"/>
    <s v="Teleostei"/>
    <s v="Ostraciidae"/>
    <s v="Ostracion"/>
    <s v="meleagris"/>
    <s v="Ostracion_meleagris"/>
    <s v="Ostracion_meleagris"/>
    <x v="7"/>
    <x v="12"/>
    <x v="21"/>
    <n v="13"/>
    <n v="0.4"/>
    <n v="2"/>
    <n v="6"/>
    <n v="1"/>
    <n v="5"/>
    <n v="65"/>
    <n v="43"/>
    <n v="80"/>
    <m/>
    <m/>
    <m/>
  </r>
  <r>
    <s v="Hawaï"/>
    <s v="Kona"/>
    <s v="Teleostei"/>
    <s v="Ostraciidae"/>
    <s v="Ostracion"/>
    <s v="meleagris"/>
    <s v="Ostracion_meleagris"/>
    <s v="Ostracion_meleagris"/>
    <x v="12"/>
    <x v="31"/>
    <x v="71"/>
    <n v="7.4"/>
    <n v="0.4"/>
    <n v="2"/>
    <n v="6"/>
    <n v="1"/>
    <n v="5"/>
    <n v="65"/>
    <n v="43"/>
    <n v="80"/>
    <m/>
    <m/>
    <m/>
  </r>
  <r>
    <s v="Hawaï"/>
    <s v="Kona"/>
    <s v="Teleostei"/>
    <s v="Ostraciidae"/>
    <s v="Ostracion"/>
    <s v="meleagris"/>
    <s v="Ostracion_meleagris"/>
    <s v="Ostracion_meleagris"/>
    <x v="14"/>
    <x v="34"/>
    <x v="70"/>
    <n v="2"/>
    <n v="0.2"/>
    <n v="1"/>
    <n v="6"/>
    <n v="1"/>
    <n v="5"/>
    <n v="65"/>
    <n v="43"/>
    <n v="80"/>
    <m/>
    <m/>
    <m/>
  </r>
  <r>
    <s v="Hawaï"/>
    <s v="Kona"/>
    <s v="Teleostei"/>
    <s v="Ostraciidae"/>
    <s v="Ostracion"/>
    <s v="meleagris"/>
    <s v="Ostracion_meleagris"/>
    <s v="Ostracion_meleagris"/>
    <x v="9"/>
    <x v="16"/>
    <x v="26"/>
    <n v="1"/>
    <n v="0.2"/>
    <n v="1"/>
    <n v="6"/>
    <n v="1"/>
    <n v="5"/>
    <n v="65"/>
    <n v="43"/>
    <n v="80"/>
    <m/>
    <m/>
    <m/>
  </r>
  <r>
    <s v="Hawaï"/>
    <s v="Kona"/>
    <s v="Teleostei"/>
    <s v="Ostraciidae"/>
    <s v="Ostracion"/>
    <s v="meleagris"/>
    <s v="Ostracion_meleagris"/>
    <s v="Ostracion_meleagris"/>
    <x v="9"/>
    <x v="14"/>
    <x v="23"/>
    <n v="1"/>
    <n v="0.2"/>
    <n v="1"/>
    <n v="6"/>
    <n v="1"/>
    <n v="5"/>
    <n v="65"/>
    <n v="43"/>
    <n v="80"/>
    <m/>
    <m/>
    <m/>
  </r>
  <r>
    <s v="Hawaï"/>
    <s v="Kona"/>
    <s v="Teleostei"/>
    <s v="Ostraciidae"/>
    <s v="Ostracion"/>
    <s v="meleagris"/>
    <s v="Ostracion_meleagris"/>
    <s v="Ostracion_meleagris"/>
    <x v="1"/>
    <x v="9"/>
    <x v="55"/>
    <n v="0.4"/>
    <n v="0.2"/>
    <n v="1"/>
    <n v="6"/>
    <n v="1"/>
    <n v="5"/>
    <n v="65"/>
    <n v="43"/>
    <n v="80"/>
    <m/>
    <m/>
    <m/>
  </r>
  <r>
    <s v="Hawaï"/>
    <s v="Kona"/>
    <s v="Teleostei"/>
    <s v="Ostraciidae"/>
    <s v="Ostracion"/>
    <s v="meleagris"/>
    <s v="Ostracion_meleagris"/>
    <s v="Ostracion_meleagris"/>
    <x v="13"/>
    <x v="32"/>
    <x v="131"/>
    <n v="6"/>
    <n v="0.2"/>
    <n v="1"/>
    <n v="6"/>
    <n v="1"/>
    <n v="5"/>
    <n v="65"/>
    <n v="43"/>
    <n v="80"/>
    <m/>
    <m/>
    <m/>
  </r>
  <r>
    <s v="Hawaï"/>
    <s v="Kona"/>
    <s v="Teleostei"/>
    <s v="Ostraciidae"/>
    <s v="Ostracion"/>
    <s v="meleagris"/>
    <s v="Ostracion_meleagris"/>
    <s v="Ostracion_meleagris"/>
    <x v="3"/>
    <x v="7"/>
    <x v="13"/>
    <n v="26.4"/>
    <n v="0.4"/>
    <n v="2"/>
    <n v="6"/>
    <n v="1"/>
    <n v="5"/>
    <n v="65"/>
    <n v="43"/>
    <n v="80"/>
    <m/>
    <m/>
    <m/>
  </r>
  <r>
    <s v="Hawaï"/>
    <s v="Kona"/>
    <s v="Teleostei"/>
    <s v="Tetraodontidae"/>
    <s v="Arothron"/>
    <s v="hispidus"/>
    <s v="Arothron_hispidus"/>
    <s v="Arothron_hispidus"/>
    <x v="5"/>
    <x v="30"/>
    <x v="59"/>
    <n v="33.700000000000003"/>
    <n v="0.7142857142857143"/>
    <n v="5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10"/>
    <x v="24"/>
    <x v="36"/>
    <n v="28.1"/>
    <n v="0.7142857142857143"/>
    <n v="5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10"/>
    <x v="20"/>
    <x v="31"/>
    <n v="13.4"/>
    <n v="0.42857142857142855"/>
    <n v="3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10"/>
    <x v="53"/>
    <x v="148"/>
    <n v="8.3000000000000007"/>
    <n v="0.42857142857142855"/>
    <n v="3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1"/>
    <x v="1"/>
    <x v="50"/>
    <n v="6.4"/>
    <n v="0.2857142857142857"/>
    <n v="2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14"/>
    <x v="34"/>
    <x v="70"/>
    <n v="2.9"/>
    <n v="0.14285714285714285"/>
    <n v="1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15"/>
    <x v="35"/>
    <x v="72"/>
    <n v="2.9"/>
    <n v="0.14285714285714285"/>
    <n v="1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9"/>
    <x v="14"/>
    <x v="23"/>
    <n v="0.1"/>
    <n v="0.14285714285714285"/>
    <n v="1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1"/>
    <x v="28"/>
    <x v="49"/>
    <n v="0.1"/>
    <n v="0.14285714285714285"/>
    <n v="1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12"/>
    <x v="31"/>
    <x v="71"/>
    <n v="0.3"/>
    <n v="0.14285714285714285"/>
    <n v="1"/>
    <n v="9"/>
    <n v="2"/>
    <n v="7"/>
    <n v="253"/>
    <n v="187"/>
    <n v="332"/>
    <m/>
    <m/>
    <m/>
  </r>
  <r>
    <s v="Hawaï"/>
    <s v="Kona"/>
    <s v="Teleostei"/>
    <s v="Tetraodontidae"/>
    <s v="Arothron"/>
    <s v="hispidus"/>
    <s v="Arothron_hispidus"/>
    <s v="Arothron_hispidus"/>
    <x v="3"/>
    <x v="7"/>
    <x v="13"/>
    <n v="3.8"/>
    <n v="0.42857142857142855"/>
    <n v="3"/>
    <n v="9"/>
    <n v="2"/>
    <n v="7"/>
    <n v="253"/>
    <n v="187"/>
    <n v="332"/>
    <m/>
    <m/>
    <m/>
  </r>
  <r>
    <s v="Hawaï"/>
    <s v="Kona"/>
    <s v="Teleostei"/>
    <s v="Tetraodontidae"/>
    <s v="Arothron"/>
    <s v="meleagris"/>
    <s v="Arothron_meleagris"/>
    <s v="Arothron_meleagris"/>
    <x v="15"/>
    <x v="38"/>
    <x v="149"/>
    <n v="43.1"/>
    <n v="0.875"/>
    <n v="7"/>
    <n v="11"/>
    <n v="3"/>
    <n v="8"/>
    <n v="221"/>
    <n v="146"/>
    <n v="393"/>
    <m/>
    <m/>
    <m/>
  </r>
  <r>
    <s v="Hawaï"/>
    <s v="Kona"/>
    <s v="Teleostei"/>
    <s v="Tetraodontidae"/>
    <s v="Arothron"/>
    <s v="meleagris"/>
    <s v="Arothron_meleagris"/>
    <s v="Arothron_meleagris"/>
    <x v="5"/>
    <x v="30"/>
    <x v="59"/>
    <n v="44.4"/>
    <n v="0.75"/>
    <n v="6"/>
    <n v="11"/>
    <n v="3"/>
    <n v="8"/>
    <n v="221"/>
    <n v="146"/>
    <n v="393"/>
    <m/>
    <m/>
    <m/>
  </r>
  <r>
    <s v="Hawaï"/>
    <s v="Kona"/>
    <s v="Teleostei"/>
    <s v="Tetraodontidae"/>
    <s v="Arothron"/>
    <s v="meleagris"/>
    <s v="Arothron_meleagris"/>
    <s v="Arothron_meleagris"/>
    <x v="9"/>
    <x v="16"/>
    <x v="150"/>
    <n v="0.6"/>
    <n v="0.125"/>
    <n v="1"/>
    <n v="11"/>
    <n v="3"/>
    <n v="8"/>
    <n v="221"/>
    <n v="146"/>
    <n v="393"/>
    <m/>
    <m/>
    <m/>
  </r>
  <r>
    <s v="Hawaï"/>
    <s v="Kona"/>
    <s v="Teleostei"/>
    <s v="Tetraodontidae"/>
    <s v="Arothron"/>
    <s v="meleagris"/>
    <s v="Arothron_meleagris"/>
    <s v="Arothron_meleagris"/>
    <x v="3"/>
    <x v="7"/>
    <x v="13"/>
    <n v="11.9"/>
    <n v="0.375"/>
    <n v="3"/>
    <n v="11"/>
    <n v="3"/>
    <n v="8"/>
    <n v="221"/>
    <n v="146"/>
    <n v="393"/>
    <m/>
    <m/>
    <m/>
  </r>
  <r>
    <s v="Hawaï"/>
    <s v="Kona"/>
    <s v="Teleostei"/>
    <s v="Tetraodontidae"/>
    <s v="Canthigaster"/>
    <s v="amboinensis"/>
    <s v="Canthigaster_amboinensis"/>
    <s v="Canthigaster_amboinensis"/>
    <x v="12"/>
    <x v="31"/>
    <x v="140"/>
    <n v="42.5"/>
    <n v="0.90909090909090906"/>
    <n v="10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12"/>
    <x v="31"/>
    <x v="73"/>
    <n v="9.4"/>
    <n v="0.72727272727272729"/>
    <n v="8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15"/>
    <x v="38"/>
    <x v="96"/>
    <n v="7.7"/>
    <n v="0.54545454545454541"/>
    <n v="6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9"/>
    <x v="16"/>
    <x v="150"/>
    <n v="7.8"/>
    <n v="0.18181818181818182"/>
    <n v="2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1"/>
    <x v="1"/>
    <x v="50"/>
    <n v="7.3"/>
    <n v="0.18181818181818182"/>
    <n v="2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10"/>
    <x v="20"/>
    <x v="31"/>
    <n v="4.9000000000000004"/>
    <n v="0.18181818181818182"/>
    <n v="2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10"/>
    <x v="24"/>
    <x v="36"/>
    <n v="2.4"/>
    <n v="0.36363636363636365"/>
    <n v="4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14"/>
    <x v="34"/>
    <x v="70"/>
    <n v="1.3"/>
    <n v="0.45454545454545453"/>
    <n v="5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9"/>
    <x v="14"/>
    <x v="23"/>
    <n v="0.6"/>
    <n v="0.36363636363636365"/>
    <n v="4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19"/>
    <x v="44"/>
    <x v="115"/>
    <n v="0.6"/>
    <n v="0.18181818181818182"/>
    <n v="2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8"/>
    <x v="13"/>
    <x v="22"/>
    <n v="0.3"/>
    <n v="0.18181818181818182"/>
    <n v="2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4"/>
    <x v="8"/>
    <x v="14"/>
    <n v="0.2"/>
    <n v="0.27272727272727271"/>
    <n v="3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1"/>
    <x v="9"/>
    <x v="32"/>
    <n v="0.2"/>
    <n v="0.18181818181818182"/>
    <n v="2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5"/>
    <x v="48"/>
    <x v="129"/>
    <n v="0.3"/>
    <n v="9.0909090909090912E-2"/>
    <n v="1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7"/>
    <x v="12"/>
    <x v="21"/>
    <n v="0.2"/>
    <n v="9.0909090909090912E-2"/>
    <n v="1"/>
    <n v="11"/>
    <n v="0"/>
    <n v="11"/>
    <n v="69"/>
    <n v="31"/>
    <n v="91"/>
    <m/>
    <m/>
    <m/>
  </r>
  <r>
    <s v="Hawaï"/>
    <s v="Kona"/>
    <s v="Teleostei"/>
    <s v="Tetraodontidae"/>
    <s v="Canthigaster"/>
    <s v="amboinensis"/>
    <s v="Canthigaster_amboinensis"/>
    <s v="Canthigaster_amboinensis"/>
    <x v="3"/>
    <x v="7"/>
    <x v="13"/>
    <n v="14.3"/>
    <n v="0.54545454545454541"/>
    <n v="6"/>
    <n v="11"/>
    <n v="0"/>
    <n v="11"/>
    <n v="69"/>
    <n v="31"/>
    <n v="91"/>
    <m/>
    <m/>
    <m/>
  </r>
  <r>
    <s v="Hawaï"/>
    <s v="Kona"/>
    <s v="Teleostei"/>
    <s v="Tetraodontidae"/>
    <s v="Canthigaster"/>
    <s v="jactator"/>
    <s v="Canthigaster_jactator"/>
    <s v="Canthigaster_jactator"/>
    <x v="12"/>
    <x v="31"/>
    <x v="140"/>
    <n v="15.7"/>
    <n v="0.5"/>
    <n v="3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9"/>
    <x v="14"/>
    <x v="23"/>
    <n v="11.2"/>
    <n v="0.66666666666666663"/>
    <n v="4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4"/>
    <x v="34"/>
    <x v="70"/>
    <n v="6.8"/>
    <n v="0.5"/>
    <n v="3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5"/>
    <x v="38"/>
    <x v="96"/>
    <n v="10"/>
    <n v="0.33333333333333331"/>
    <n v="2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2"/>
    <x v="31"/>
    <x v="73"/>
    <n v="3.7"/>
    <n v="0.83333333333333337"/>
    <n v="5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5"/>
    <x v="48"/>
    <x v="129"/>
    <n v="6"/>
    <n v="0.5"/>
    <n v="3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8"/>
    <x v="13"/>
    <x v="22"/>
    <n v="4.3"/>
    <n v="0.5"/>
    <n v="3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0"/>
    <x v="24"/>
    <x v="36"/>
    <n v="5.5"/>
    <n v="0.33333333333333331"/>
    <n v="2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9"/>
    <x v="44"/>
    <x v="115"/>
    <n v="1.3"/>
    <n v="0.33333333333333331"/>
    <n v="2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"/>
    <x v="1"/>
    <x v="50"/>
    <n v="1.3"/>
    <n v="0.33333333333333331"/>
    <n v="2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2"/>
    <x v="31"/>
    <x v="75"/>
    <n v="0.7"/>
    <n v="0.5"/>
    <n v="3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4"/>
    <x v="8"/>
    <x v="14"/>
    <n v="0.3"/>
    <n v="0.33333333333333331"/>
    <n v="2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0"/>
    <x v="20"/>
    <x v="31"/>
    <n v="0.3"/>
    <n v="0.16666666666666666"/>
    <n v="1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"/>
    <x v="25"/>
    <x v="41"/>
    <n v="0.2"/>
    <n v="0.16666666666666666"/>
    <n v="1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"/>
    <x v="21"/>
    <x v="32"/>
    <n v="0.2"/>
    <n v="0.16666666666666666"/>
    <n v="1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"/>
    <x v="19"/>
    <x v="33"/>
    <n v="0.2"/>
    <n v="0.16666666666666666"/>
    <n v="1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"/>
    <x v="2"/>
    <x v="3"/>
    <n v="0.2"/>
    <n v="0.16666666666666666"/>
    <n v="1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"/>
    <x v="6"/>
    <x v="12"/>
    <n v="5"/>
    <n v="0.16666666666666666"/>
    <n v="1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13"/>
    <x v="32"/>
    <x v="113"/>
    <n v="1.5"/>
    <n v="0.5"/>
    <n v="3"/>
    <n v="13"/>
    <n v="7"/>
    <n v="6"/>
    <n v="50"/>
    <n v="40"/>
    <n v="70"/>
    <m/>
    <m/>
    <m/>
  </r>
  <r>
    <s v="Hawaï"/>
    <s v="Kona"/>
    <s v="Teleostei"/>
    <s v="Tetraodontidae"/>
    <s v="Canthigaster"/>
    <s v="jactator"/>
    <s v="Canthigaster_jactator"/>
    <s v="Canthigaster_jactator"/>
    <x v="3"/>
    <x v="7"/>
    <x v="13"/>
    <n v="25.6"/>
    <n v="0.83333333333333337"/>
    <n v="5"/>
    <n v="13"/>
    <n v="7"/>
    <n v="6"/>
    <n v="50"/>
    <n v="40"/>
    <n v="70"/>
    <m/>
    <m/>
    <m/>
  </r>
  <r>
    <s v="Hawaï"/>
    <s v="Kona"/>
    <s v="Teleostei"/>
    <s v="Diodontidae"/>
    <s v="Diodon "/>
    <s v="holocanthus"/>
    <s v="Diodon _holocanthus"/>
    <s v="Diodon _holocanthus"/>
    <x v="9"/>
    <x v="14"/>
    <x v="23"/>
    <n v="54.1"/>
    <n v="1"/>
    <n v="5"/>
    <n v="5"/>
    <n v="0"/>
    <n v="5"/>
    <n v="211"/>
    <n v="175"/>
    <n v="239"/>
    <m/>
    <m/>
    <m/>
  </r>
  <r>
    <s v="Hawaï"/>
    <s v="Kona"/>
    <s v="Teleostei"/>
    <s v="Diodontidae"/>
    <s v="Diodon "/>
    <s v="holocanthus"/>
    <s v="Diodon _holocanthus"/>
    <s v="Diodon _holocanthus"/>
    <x v="1"/>
    <x v="28"/>
    <x v="49"/>
    <n v="24"/>
    <n v="1"/>
    <n v="5"/>
    <n v="6"/>
    <n v="1"/>
    <n v="5"/>
    <n v="211"/>
    <n v="175"/>
    <n v="239"/>
    <m/>
    <m/>
    <m/>
  </r>
  <r>
    <s v="Hawaï"/>
    <s v="Kona"/>
    <s v="Teleostei"/>
    <s v="Diodontidae"/>
    <s v="Diodon "/>
    <s v="holocanthus"/>
    <s v="Diodon _holocanthus"/>
    <s v="Diodon _holocanthus"/>
    <x v="10"/>
    <x v="24"/>
    <x v="151"/>
    <n v="18"/>
    <n v="0.8"/>
    <n v="4"/>
    <n v="7"/>
    <n v="2"/>
    <n v="5"/>
    <n v="211"/>
    <n v="175"/>
    <n v="239"/>
    <m/>
    <m/>
    <m/>
  </r>
  <r>
    <s v="Hawaï"/>
    <s v="Kona"/>
    <s v="Teleostei"/>
    <s v="Diodontidae"/>
    <s v="Diodon "/>
    <s v="holocanthus"/>
    <s v="Diodon _holocanthus"/>
    <s v="Diodon _holocanthus"/>
    <x v="10"/>
    <x v="20"/>
    <x v="31"/>
    <n v="3.9"/>
    <n v="0.4"/>
    <n v="2"/>
    <n v="8"/>
    <n v="3"/>
    <n v="5"/>
    <n v="211"/>
    <n v="175"/>
    <n v="239"/>
    <m/>
    <m/>
    <m/>
  </r>
  <r>
    <s v="Hawaï"/>
    <s v="Kona"/>
    <s v="Teleostei"/>
    <s v="Diodontidae"/>
    <s v="Diodon "/>
    <s v="hystrix"/>
    <s v="Diodon _hystrix"/>
    <s v="Diodon _hystrix"/>
    <x v="10"/>
    <x v="24"/>
    <x v="152"/>
    <n v="50.42"/>
    <n v="0.91666666666666663"/>
    <n v="11"/>
    <n v="16"/>
    <n v="4"/>
    <n v="12"/>
    <n v="263"/>
    <n v="244"/>
    <n v="333"/>
    <m/>
    <m/>
    <m/>
  </r>
  <r>
    <s v="Hawaï"/>
    <s v="Kona"/>
    <s v="Teleostei"/>
    <s v="Diodontidae"/>
    <s v="Diodon "/>
    <s v="hystrix"/>
    <s v="Diodon _hystrix"/>
    <s v="Diodon _hystrix"/>
    <x v="9"/>
    <x v="14"/>
    <x v="23"/>
    <n v="27.1"/>
    <n v="0.91666666666666663"/>
    <n v="11"/>
    <n v="16"/>
    <n v="4"/>
    <n v="12"/>
    <n v="263"/>
    <n v="244"/>
    <n v="333"/>
    <m/>
    <m/>
    <m/>
  </r>
  <r>
    <s v="Hawaï"/>
    <s v="Kona"/>
    <s v="Teleostei"/>
    <s v="Diodontidae"/>
    <s v="Diodon "/>
    <s v="hystrix"/>
    <s v="Diodon _hystrix"/>
    <s v="Diodon _hystrix"/>
    <x v="1"/>
    <x v="28"/>
    <x v="49"/>
    <n v="12.9"/>
    <n v="0.91666666666666663"/>
    <n v="11"/>
    <n v="16"/>
    <n v="4"/>
    <n v="12"/>
    <n v="263"/>
    <n v="244"/>
    <n v="333"/>
    <m/>
    <m/>
    <m/>
  </r>
  <r>
    <s v="Hawaï"/>
    <s v="Kona"/>
    <s v="Teleostei"/>
    <s v="Diodontidae"/>
    <s v="Diodon "/>
    <s v="hystrix"/>
    <s v="Diodon _hystrix"/>
    <s v="Diodon _hystrix"/>
    <x v="9"/>
    <x v="16"/>
    <x v="145"/>
    <n v="0.8"/>
    <n v="8.3333333333333329E-2"/>
    <n v="1"/>
    <n v="16"/>
    <n v="4"/>
    <n v="12"/>
    <n v="263"/>
    <n v="244"/>
    <n v="333"/>
    <m/>
    <m/>
    <m/>
  </r>
  <r>
    <s v="Hawaï"/>
    <s v="Kona"/>
    <s v="Teleostei"/>
    <s v="Diodontidae"/>
    <s v="Diodon "/>
    <s v="hystrix"/>
    <s v="Diodon _hystrix"/>
    <s v="Diodon _hystrix"/>
    <x v="3"/>
    <x v="7"/>
    <x v="13"/>
    <n v="4.2"/>
    <n v="8.3333333333333329E-2"/>
    <n v="1"/>
    <n v="16"/>
    <n v="4"/>
    <n v="12"/>
    <n v="263"/>
    <n v="244"/>
    <n v="333"/>
    <m/>
    <m/>
    <m/>
  </r>
  <r>
    <m/>
    <m/>
    <m/>
    <m/>
    <m/>
    <m/>
    <m/>
    <m/>
    <x v="21"/>
    <x v="54"/>
    <x v="15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BA218-0F85-43BC-A6F2-CA531D121921}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210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sd="0" x="11"/>
        <item sd="0" x="7"/>
        <item sd="0" x="19"/>
        <item sd="0" x="20"/>
        <item sd="0" x="6"/>
        <item sd="0" x="15"/>
        <item x="1"/>
        <item x="10"/>
        <item x="17"/>
        <item x="18"/>
        <item x="9"/>
        <item x="2"/>
        <item x="16"/>
        <item x="13"/>
        <item x="14"/>
        <item x="12"/>
        <item x="4"/>
        <item x="8"/>
        <item x="0"/>
        <item x="5"/>
        <item x="3"/>
        <item x="21"/>
        <item t="default"/>
      </items>
    </pivotField>
    <pivotField axis="axisRow" showAll="0">
      <items count="57">
        <item x="39"/>
        <item x="31"/>
        <item x="21"/>
        <item x="29"/>
        <item sd="0" x="38"/>
        <item x="10"/>
        <item x="11"/>
        <item x="48"/>
        <item x="53"/>
        <item x="16"/>
        <item x="1"/>
        <item m="1" x="55"/>
        <item x="44"/>
        <item x="27"/>
        <item x="46"/>
        <item x="42"/>
        <item x="9"/>
        <item x="6"/>
        <item x="37"/>
        <item x="33"/>
        <item x="4"/>
        <item x="52"/>
        <item x="24"/>
        <item x="26"/>
        <item x="17"/>
        <item x="0"/>
        <item x="8"/>
        <item x="14"/>
        <item x="41"/>
        <item x="23"/>
        <item x="35"/>
        <item x="43"/>
        <item x="19"/>
        <item x="49"/>
        <item x="51"/>
        <item x="47"/>
        <item x="5"/>
        <item x="3"/>
        <item x="36"/>
        <item x="20"/>
        <item x="50"/>
        <item x="25"/>
        <item x="28"/>
        <item x="12"/>
        <item x="22"/>
        <item x="34"/>
        <item x="45"/>
        <item x="40"/>
        <item x="32"/>
        <item x="2"/>
        <item x="13"/>
        <item x="15"/>
        <item x="18"/>
        <item x="30"/>
        <item x="7"/>
        <item x="54"/>
        <item t="default"/>
      </items>
    </pivotField>
    <pivotField axis="axisRow" showAll="0">
      <items count="159">
        <item x="0"/>
        <item x="45"/>
        <item x="93"/>
        <item x="100"/>
        <item x="87"/>
        <item x="71"/>
        <item x="69"/>
        <item x="108"/>
        <item x="61"/>
        <item x="95"/>
        <item x="133"/>
        <item x="92"/>
        <item x="44"/>
        <item x="16"/>
        <item x="18"/>
        <item x="148"/>
        <item x="6"/>
        <item x="26"/>
        <item x="89"/>
        <item x="50"/>
        <item x="54"/>
        <item x="5"/>
        <item m="1" x="154"/>
        <item m="1" x="157"/>
        <item x="115"/>
        <item x="15"/>
        <item x="122"/>
        <item x="46"/>
        <item x="79"/>
        <item x="152"/>
        <item x="3"/>
        <item x="43"/>
        <item x="121"/>
        <item x="66"/>
        <item x="68"/>
        <item x="111"/>
        <item x="55"/>
        <item x="140"/>
        <item x="105"/>
        <item x="12"/>
        <item x="82"/>
        <item x="83"/>
        <item x="64"/>
        <item x="74"/>
        <item m="1" x="156"/>
        <item x="81"/>
        <item x="138"/>
        <item x="75"/>
        <item x="128"/>
        <item x="129"/>
        <item x="36"/>
        <item x="151"/>
        <item x="56"/>
        <item x="60"/>
        <item x="94"/>
        <item x="102"/>
        <item x="27"/>
        <item x="73"/>
        <item x="139"/>
        <item x="8"/>
        <item x="84"/>
        <item x="110"/>
        <item x="2"/>
        <item x="58"/>
        <item x="30"/>
        <item x="141"/>
        <item x="14"/>
        <item x="106"/>
        <item x="13"/>
        <item x="32"/>
        <item x="134"/>
        <item x="125"/>
        <item x="98"/>
        <item x="103"/>
        <item x="86"/>
        <item x="40"/>
        <item x="65"/>
        <item x="37"/>
        <item x="147"/>
        <item x="142"/>
        <item x="57"/>
        <item x="53"/>
        <item x="35"/>
        <item x="72"/>
        <item x="119"/>
        <item x="85"/>
        <item x="114"/>
        <item m="1" x="155"/>
        <item x="33"/>
        <item x="67"/>
        <item x="47"/>
        <item x="135"/>
        <item x="126"/>
        <item x="127"/>
        <item x="124"/>
        <item x="97"/>
        <item x="107"/>
        <item x="10"/>
        <item x="4"/>
        <item x="143"/>
        <item x="118"/>
        <item x="77"/>
        <item x="52"/>
        <item x="31"/>
        <item x="25"/>
        <item x="112"/>
        <item x="136"/>
        <item x="41"/>
        <item x="145"/>
        <item x="28"/>
        <item x="49"/>
        <item x="38"/>
        <item x="150"/>
        <item x="20"/>
        <item x="117"/>
        <item x="90"/>
        <item x="7"/>
        <item x="21"/>
        <item x="109"/>
        <item x="99"/>
        <item x="104"/>
        <item x="34"/>
        <item x="51"/>
        <item x="70"/>
        <item x="19"/>
        <item x="23"/>
        <item x="80"/>
        <item x="144"/>
        <item x="116"/>
        <item x="76"/>
        <item x="91"/>
        <item x="113"/>
        <item x="132"/>
        <item x="131"/>
        <item x="130"/>
        <item x="62"/>
        <item x="48"/>
        <item x="96"/>
        <item x="146"/>
        <item x="149"/>
        <item x="137"/>
        <item x="101"/>
        <item x="39"/>
        <item x="9"/>
        <item x="120"/>
        <item x="22"/>
        <item x="63"/>
        <item x="24"/>
        <item x="29"/>
        <item x="78"/>
        <item x="123"/>
        <item x="59"/>
        <item x="88"/>
        <item x="1"/>
        <item x="153"/>
        <item x="42"/>
        <item x="1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8"/>
    <field x="9"/>
    <field x="10"/>
  </rowFields>
  <rowItems count="207">
    <i>
      <x/>
    </i>
    <i>
      <x v="1"/>
    </i>
    <i>
      <x v="2"/>
    </i>
    <i>
      <x v="3"/>
    </i>
    <i>
      <x v="4"/>
    </i>
    <i>
      <x v="5"/>
    </i>
    <i>
      <x v="6"/>
    </i>
    <i r="1">
      <x/>
    </i>
    <i r="2">
      <x v="115"/>
    </i>
    <i r="1">
      <x v="2"/>
    </i>
    <i r="2">
      <x v="28"/>
    </i>
    <i r="2">
      <x v="69"/>
    </i>
    <i r="2">
      <x v="85"/>
    </i>
    <i r="1">
      <x v="3"/>
    </i>
    <i r="2">
      <x v="80"/>
    </i>
    <i r="1">
      <x v="10"/>
    </i>
    <i r="2">
      <x v="19"/>
    </i>
    <i r="2">
      <x v="20"/>
    </i>
    <i r="2">
      <x v="21"/>
    </i>
    <i r="2">
      <x v="26"/>
    </i>
    <i r="2">
      <x v="76"/>
    </i>
    <i r="2">
      <x v="97"/>
    </i>
    <i r="2">
      <x v="109"/>
    </i>
    <i r="2">
      <x v="124"/>
    </i>
    <i r="2">
      <x v="153"/>
    </i>
    <i r="2">
      <x v="156"/>
    </i>
    <i r="2">
      <x v="157"/>
    </i>
    <i r="1">
      <x v="15"/>
    </i>
    <i r="2">
      <x v="35"/>
    </i>
    <i r="1">
      <x v="16"/>
    </i>
    <i r="2">
      <x v="25"/>
    </i>
    <i r="2">
      <x v="36"/>
    </i>
    <i r="2">
      <x v="41"/>
    </i>
    <i r="2">
      <x v="69"/>
    </i>
    <i r="2">
      <x v="77"/>
    </i>
    <i r="1">
      <x v="17"/>
    </i>
    <i r="2">
      <x v="38"/>
    </i>
    <i r="2">
      <x v="39"/>
    </i>
    <i r="2">
      <x v="100"/>
    </i>
    <i r="1">
      <x v="20"/>
    </i>
    <i r="2">
      <x v="142"/>
    </i>
    <i r="2">
      <x v="143"/>
    </i>
    <i r="1">
      <x v="24"/>
    </i>
    <i r="2">
      <x v="56"/>
    </i>
    <i r="1">
      <x v="32"/>
    </i>
    <i r="2">
      <x v="25"/>
    </i>
    <i r="2">
      <x v="64"/>
    </i>
    <i r="2">
      <x v="75"/>
    </i>
    <i r="2">
      <x v="86"/>
    </i>
    <i r="2">
      <x v="88"/>
    </i>
    <i r="1">
      <x v="36"/>
    </i>
    <i r="2">
      <x v="59"/>
    </i>
    <i r="2">
      <x v="97"/>
    </i>
    <i r="1">
      <x v="41"/>
    </i>
    <i r="2">
      <x v="107"/>
    </i>
    <i r="1">
      <x v="42"/>
    </i>
    <i r="2">
      <x v="110"/>
    </i>
    <i r="1">
      <x v="49"/>
    </i>
    <i r="2">
      <x v="10"/>
    </i>
    <i r="2">
      <x v="30"/>
    </i>
    <i r="2">
      <x v="113"/>
    </i>
    <i r="2">
      <x v="114"/>
    </i>
    <i r="2">
      <x v="136"/>
    </i>
    <i r="2">
      <x v="142"/>
    </i>
    <i r="2">
      <x v="143"/>
    </i>
    <i r="2">
      <x v="146"/>
    </i>
    <i r="1">
      <x v="51"/>
    </i>
    <i r="2">
      <x v="147"/>
    </i>
    <i r="1">
      <x v="52"/>
    </i>
    <i r="2">
      <x v="148"/>
    </i>
    <i>
      <x v="7"/>
    </i>
    <i r="1">
      <x v="8"/>
    </i>
    <i r="2">
      <x v="15"/>
    </i>
    <i r="1">
      <x v="22"/>
    </i>
    <i r="2">
      <x v="29"/>
    </i>
    <i r="2">
      <x v="50"/>
    </i>
    <i r="2">
      <x v="51"/>
    </i>
    <i r="2">
      <x v="78"/>
    </i>
    <i r="1">
      <x v="29"/>
    </i>
    <i r="2">
      <x v="82"/>
    </i>
    <i r="1">
      <x v="39"/>
    </i>
    <i r="2">
      <x v="103"/>
    </i>
    <i>
      <x v="8"/>
    </i>
    <i r="1">
      <x v="28"/>
    </i>
    <i r="2">
      <x v="55"/>
    </i>
    <i>
      <x v="9"/>
    </i>
    <i r="1">
      <x v="31"/>
    </i>
    <i r="2">
      <x v="86"/>
    </i>
    <i>
      <x v="10"/>
    </i>
    <i r="1">
      <x v="9"/>
    </i>
    <i r="2">
      <x v="17"/>
    </i>
    <i r="2">
      <x v="18"/>
    </i>
    <i r="2">
      <x v="108"/>
    </i>
    <i r="2">
      <x v="112"/>
    </i>
    <i r="1">
      <x v="13"/>
    </i>
    <i r="2">
      <x v="31"/>
    </i>
    <i r="2">
      <x v="102"/>
    </i>
    <i r="1">
      <x v="27"/>
    </i>
    <i r="2">
      <x v="52"/>
    </i>
    <i r="2">
      <x v="70"/>
    </i>
    <i r="2">
      <x v="71"/>
    </i>
    <i r="2">
      <x v="72"/>
    </i>
    <i r="2">
      <x v="73"/>
    </i>
    <i r="2">
      <x v="74"/>
    </i>
    <i r="2">
      <x v="99"/>
    </i>
    <i r="2">
      <x v="104"/>
    </i>
    <i r="2">
      <x v="111"/>
    </i>
    <i r="2">
      <x v="125"/>
    </i>
    <i r="2">
      <x v="126"/>
    </i>
    <i r="2">
      <x v="127"/>
    </i>
    <i r="2">
      <x v="152"/>
    </i>
    <i r="1">
      <x v="35"/>
    </i>
    <i r="2">
      <x v="93"/>
    </i>
    <i r="2">
      <x v="94"/>
    </i>
    <i r="1">
      <x v="44"/>
    </i>
    <i r="2">
      <x v="121"/>
    </i>
    <i>
      <x v="11"/>
    </i>
    <i r="1">
      <x v="37"/>
    </i>
    <i r="2">
      <x v="98"/>
    </i>
    <i>
      <x v="12"/>
    </i>
    <i r="1">
      <x v="38"/>
    </i>
    <i r="2">
      <x v="101"/>
    </i>
    <i>
      <x v="13"/>
    </i>
    <i r="1">
      <x v="18"/>
    </i>
    <i r="2">
      <x v="40"/>
    </i>
    <i r="1">
      <x v="19"/>
    </i>
    <i r="2">
      <x v="42"/>
    </i>
    <i r="2">
      <x v="43"/>
    </i>
    <i r="1">
      <x v="21"/>
    </i>
    <i r="2">
      <x v="46"/>
    </i>
    <i r="1">
      <x v="33"/>
    </i>
    <i r="2">
      <x v="91"/>
    </i>
    <i r="1">
      <x v="34"/>
    </i>
    <i r="2">
      <x v="91"/>
    </i>
    <i r="1">
      <x v="40"/>
    </i>
    <i r="2">
      <x v="106"/>
    </i>
    <i r="1">
      <x v="48"/>
    </i>
    <i r="2">
      <x v="131"/>
    </i>
    <i r="2">
      <x v="132"/>
    </i>
    <i r="2">
      <x v="133"/>
    </i>
    <i r="2">
      <x v="134"/>
    </i>
    <i r="2">
      <x v="135"/>
    </i>
    <i>
      <x v="14"/>
    </i>
    <i r="1">
      <x v="45"/>
    </i>
    <i r="2">
      <x v="123"/>
    </i>
    <i>
      <x v="15"/>
    </i>
    <i r="1">
      <x v="1"/>
    </i>
    <i r="2">
      <x v="5"/>
    </i>
    <i r="2">
      <x v="6"/>
    </i>
    <i r="2">
      <x v="7"/>
    </i>
    <i r="2">
      <x v="8"/>
    </i>
    <i r="2">
      <x v="9"/>
    </i>
    <i r="2">
      <x v="37"/>
    </i>
    <i r="2">
      <x v="47"/>
    </i>
    <i r="2">
      <x v="48"/>
    </i>
    <i r="2">
      <x v="57"/>
    </i>
    <i r="2">
      <x v="58"/>
    </i>
    <i r="2">
      <x v="65"/>
    </i>
    <i r="1">
      <x v="18"/>
    </i>
    <i r="2">
      <x v="40"/>
    </i>
    <i>
      <x v="16"/>
    </i>
    <i r="1">
      <x v="26"/>
    </i>
    <i r="2">
      <x v="66"/>
    </i>
    <i>
      <x v="17"/>
    </i>
    <i r="1">
      <x v="50"/>
    </i>
    <i r="2">
      <x v="145"/>
    </i>
    <i>
      <x v="18"/>
    </i>
    <i r="1">
      <x v="25"/>
    </i>
    <i r="2">
      <x/>
    </i>
    <i r="2">
      <x v="1"/>
    </i>
    <i r="2">
      <x v="12"/>
    </i>
    <i r="2">
      <x v="16"/>
    </i>
    <i r="2">
      <x v="27"/>
    </i>
    <i r="2">
      <x v="33"/>
    </i>
    <i r="2">
      <x v="34"/>
    </i>
    <i r="2">
      <x v="45"/>
    </i>
    <i r="2">
      <x v="59"/>
    </i>
    <i r="2">
      <x v="60"/>
    </i>
    <i r="2">
      <x v="61"/>
    </i>
    <i r="2">
      <x v="62"/>
    </i>
    <i r="2">
      <x v="63"/>
    </i>
    <i r="2">
      <x v="81"/>
    </i>
    <i r="2">
      <x v="89"/>
    </i>
    <i r="2">
      <x v="90"/>
    </i>
    <i r="2">
      <x v="116"/>
    </i>
    <i r="2">
      <x v="122"/>
    </i>
    <i r="2">
      <x v="150"/>
    </i>
    <i>
      <x v="19"/>
    </i>
    <i r="1">
      <x v="5"/>
    </i>
    <i r="2">
      <x v="13"/>
    </i>
    <i r="2">
      <x v="130"/>
    </i>
    <i r="1">
      <x v="7"/>
    </i>
    <i r="2">
      <x v="49"/>
    </i>
    <i r="1">
      <x v="47"/>
    </i>
    <i r="2">
      <x v="130"/>
    </i>
    <i r="1">
      <x v="53"/>
    </i>
    <i r="2">
      <x v="151"/>
    </i>
    <i>
      <x v="20"/>
    </i>
    <i r="1">
      <x v="54"/>
    </i>
    <i r="2">
      <x v="67"/>
    </i>
    <i r="2">
      <x v="68"/>
    </i>
    <i r="2">
      <x v="92"/>
    </i>
    <i r="2">
      <x v="105"/>
    </i>
    <i>
      <x v="21"/>
    </i>
    <i r="1">
      <x v="55"/>
    </i>
    <i r="2">
      <x v="15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1D14-2D79-496E-A96F-0DCDF11B452F}">
  <dimension ref="A3:A210"/>
  <sheetViews>
    <sheetView topLeftCell="A26" workbookViewId="0">
      <selection activeCell="A9" sqref="A9"/>
    </sheetView>
  </sheetViews>
  <sheetFormatPr baseColWidth="10" defaultRowHeight="14.5" x14ac:dyDescent="0.35"/>
  <cols>
    <col min="1" max="1" width="32.36328125" bestFit="1" customWidth="1"/>
  </cols>
  <sheetData>
    <row r="3" spans="1:1" x14ac:dyDescent="0.35">
      <c r="A3" s="5" t="s">
        <v>420</v>
      </c>
    </row>
    <row r="4" spans="1:1" x14ac:dyDescent="0.35">
      <c r="A4" s="6" t="s">
        <v>423</v>
      </c>
    </row>
    <row r="5" spans="1:1" x14ac:dyDescent="0.35">
      <c r="A5" s="6" t="s">
        <v>424</v>
      </c>
    </row>
    <row r="6" spans="1:1" x14ac:dyDescent="0.35">
      <c r="A6" s="6" t="s">
        <v>284</v>
      </c>
    </row>
    <row r="7" spans="1:1" x14ac:dyDescent="0.35">
      <c r="A7" s="6" t="s">
        <v>301</v>
      </c>
    </row>
    <row r="8" spans="1:1" x14ac:dyDescent="0.35">
      <c r="A8" s="6" t="s">
        <v>286</v>
      </c>
    </row>
    <row r="9" spans="1:1" x14ac:dyDescent="0.35">
      <c r="A9" s="6" t="s">
        <v>425</v>
      </c>
    </row>
    <row r="10" spans="1:1" x14ac:dyDescent="0.35">
      <c r="A10" s="6" t="s">
        <v>63</v>
      </c>
    </row>
    <row r="11" spans="1:1" x14ac:dyDescent="0.35">
      <c r="A11" s="7" t="s">
        <v>243</v>
      </c>
    </row>
    <row r="12" spans="1:1" x14ac:dyDescent="0.35">
      <c r="A12" s="8" t="s">
        <v>242</v>
      </c>
    </row>
    <row r="13" spans="1:1" x14ac:dyDescent="0.35">
      <c r="A13" s="7" t="s">
        <v>108</v>
      </c>
    </row>
    <row r="14" spans="1:1" x14ac:dyDescent="0.35">
      <c r="A14" s="8" t="s">
        <v>222</v>
      </c>
    </row>
    <row r="15" spans="1:1" x14ac:dyDescent="0.35">
      <c r="A15" s="8" t="s">
        <v>100</v>
      </c>
    </row>
    <row r="16" spans="1:1" x14ac:dyDescent="0.35">
      <c r="A16" s="8" t="s">
        <v>230</v>
      </c>
    </row>
    <row r="17" spans="1:1" x14ac:dyDescent="0.35">
      <c r="A17" s="7" t="s">
        <v>164</v>
      </c>
    </row>
    <row r="18" spans="1:1" x14ac:dyDescent="0.35">
      <c r="A18" s="8" t="s">
        <v>163</v>
      </c>
    </row>
    <row r="19" spans="1:1" x14ac:dyDescent="0.35">
      <c r="A19" s="7" t="s">
        <v>29</v>
      </c>
    </row>
    <row r="20" spans="1:1" x14ac:dyDescent="0.35">
      <c r="A20" s="8" t="s">
        <v>29</v>
      </c>
    </row>
    <row r="21" spans="1:1" x14ac:dyDescent="0.35">
      <c r="A21" s="8" t="s">
        <v>154</v>
      </c>
    </row>
    <row r="22" spans="1:1" x14ac:dyDescent="0.35">
      <c r="A22" s="8" t="s">
        <v>44</v>
      </c>
    </row>
    <row r="23" spans="1:1" x14ac:dyDescent="0.35">
      <c r="A23" s="8" t="s">
        <v>307</v>
      </c>
    </row>
    <row r="24" spans="1:1" x14ac:dyDescent="0.35">
      <c r="A24" s="8" t="s">
        <v>194</v>
      </c>
    </row>
    <row r="25" spans="1:1" x14ac:dyDescent="0.35">
      <c r="A25" s="8" t="s">
        <v>59</v>
      </c>
    </row>
    <row r="26" spans="1:1" x14ac:dyDescent="0.35">
      <c r="A26" s="8" t="s">
        <v>93</v>
      </c>
    </row>
    <row r="27" spans="1:1" x14ac:dyDescent="0.35">
      <c r="A27" s="8" t="s">
        <v>78</v>
      </c>
    </row>
    <row r="28" spans="1:1" x14ac:dyDescent="0.35">
      <c r="A28" s="8" t="s">
        <v>26</v>
      </c>
    </row>
    <row r="29" spans="1:1" x14ac:dyDescent="0.35">
      <c r="A29" s="8" t="s">
        <v>431</v>
      </c>
    </row>
    <row r="30" spans="1:1" x14ac:dyDescent="0.35">
      <c r="A30" s="8" t="s">
        <v>430</v>
      </c>
    </row>
    <row r="31" spans="1:1" x14ac:dyDescent="0.35">
      <c r="A31" s="7" t="s">
        <v>277</v>
      </c>
    </row>
    <row r="32" spans="1:1" x14ac:dyDescent="0.35">
      <c r="A32" s="8" t="s">
        <v>277</v>
      </c>
    </row>
    <row r="33" spans="1:1" x14ac:dyDescent="0.35">
      <c r="A33" s="7" t="s">
        <v>73</v>
      </c>
    </row>
    <row r="34" spans="1:1" x14ac:dyDescent="0.35">
      <c r="A34" s="8" t="s">
        <v>70</v>
      </c>
    </row>
    <row r="35" spans="1:1" x14ac:dyDescent="0.35">
      <c r="A35" s="8" t="s">
        <v>73</v>
      </c>
    </row>
    <row r="36" spans="1:1" x14ac:dyDescent="0.35">
      <c r="A36" s="8" t="s">
        <v>232</v>
      </c>
    </row>
    <row r="37" spans="1:1" x14ac:dyDescent="0.35">
      <c r="A37" s="8" t="s">
        <v>100</v>
      </c>
    </row>
    <row r="38" spans="1:1" x14ac:dyDescent="0.35">
      <c r="A38" s="8" t="s">
        <v>104</v>
      </c>
    </row>
    <row r="39" spans="1:1" x14ac:dyDescent="0.35">
      <c r="A39" s="7" t="s">
        <v>63</v>
      </c>
    </row>
    <row r="40" spans="1:1" x14ac:dyDescent="0.35">
      <c r="A40" s="8" t="s">
        <v>265</v>
      </c>
    </row>
    <row r="41" spans="1:1" x14ac:dyDescent="0.35">
      <c r="A41" s="8" t="s">
        <v>61</v>
      </c>
    </row>
    <row r="42" spans="1:1" x14ac:dyDescent="0.35">
      <c r="A42" s="8" t="s">
        <v>291</v>
      </c>
    </row>
    <row r="43" spans="1:1" x14ac:dyDescent="0.35">
      <c r="A43" s="7" t="s">
        <v>60</v>
      </c>
    </row>
    <row r="44" spans="1:1" x14ac:dyDescent="0.35">
      <c r="A44" s="8" t="s">
        <v>34</v>
      </c>
    </row>
    <row r="45" spans="1:1" x14ac:dyDescent="0.35">
      <c r="A45" s="8" t="s">
        <v>68</v>
      </c>
    </row>
    <row r="46" spans="1:1" x14ac:dyDescent="0.35">
      <c r="A46" s="7" t="s">
        <v>92</v>
      </c>
    </row>
    <row r="47" spans="1:1" x14ac:dyDescent="0.35">
      <c r="A47" s="8" t="s">
        <v>92</v>
      </c>
    </row>
    <row r="48" spans="1:1" x14ac:dyDescent="0.35">
      <c r="A48" s="7" t="s">
        <v>96</v>
      </c>
    </row>
    <row r="49" spans="1:1" x14ac:dyDescent="0.35">
      <c r="A49" s="8" t="s">
        <v>70</v>
      </c>
    </row>
    <row r="50" spans="1:1" x14ac:dyDescent="0.35">
      <c r="A50" s="8" t="s">
        <v>95</v>
      </c>
    </row>
    <row r="51" spans="1:1" x14ac:dyDescent="0.35">
      <c r="A51" s="8" t="s">
        <v>114</v>
      </c>
    </row>
    <row r="52" spans="1:1" x14ac:dyDescent="0.35">
      <c r="A52" s="8" t="s">
        <v>282</v>
      </c>
    </row>
    <row r="53" spans="1:1" x14ac:dyDescent="0.35">
      <c r="A53" s="8" t="s">
        <v>96</v>
      </c>
    </row>
    <row r="54" spans="1:1" x14ac:dyDescent="0.35">
      <c r="A54" s="7" t="s">
        <v>59</v>
      </c>
    </row>
    <row r="55" spans="1:1" x14ac:dyDescent="0.35">
      <c r="A55" s="8" t="s">
        <v>27</v>
      </c>
    </row>
    <row r="56" spans="1:1" x14ac:dyDescent="0.35">
      <c r="A56" s="8" t="s">
        <v>59</v>
      </c>
    </row>
    <row r="57" spans="1:1" x14ac:dyDescent="0.35">
      <c r="A57" s="7" t="s">
        <v>115</v>
      </c>
    </row>
    <row r="58" spans="1:1" x14ac:dyDescent="0.35">
      <c r="A58" s="8" t="s">
        <v>115</v>
      </c>
    </row>
    <row r="59" spans="1:1" x14ac:dyDescent="0.35">
      <c r="A59" s="7" t="s">
        <v>135</v>
      </c>
    </row>
    <row r="60" spans="1:1" x14ac:dyDescent="0.35">
      <c r="A60" s="8" t="s">
        <v>135</v>
      </c>
    </row>
    <row r="61" spans="1:1" x14ac:dyDescent="0.35">
      <c r="A61" s="7" t="s">
        <v>34</v>
      </c>
    </row>
    <row r="62" spans="1:1" x14ac:dyDescent="0.35">
      <c r="A62" s="8" t="s">
        <v>347</v>
      </c>
    </row>
    <row r="63" spans="1:1" x14ac:dyDescent="0.35">
      <c r="A63" s="8" t="s">
        <v>33</v>
      </c>
    </row>
    <row r="64" spans="1:1" x14ac:dyDescent="0.35">
      <c r="A64" s="8" t="s">
        <v>79</v>
      </c>
    </row>
    <row r="65" spans="1:1" x14ac:dyDescent="0.35">
      <c r="A65" s="8" t="s">
        <v>290</v>
      </c>
    </row>
    <row r="66" spans="1:1" x14ac:dyDescent="0.35">
      <c r="A66" s="8" t="s">
        <v>128</v>
      </c>
    </row>
    <row r="67" spans="1:1" x14ac:dyDescent="0.35">
      <c r="A67" s="8" t="s">
        <v>34</v>
      </c>
    </row>
    <row r="68" spans="1:1" x14ac:dyDescent="0.35">
      <c r="A68" s="8" t="s">
        <v>68</v>
      </c>
    </row>
    <row r="69" spans="1:1" x14ac:dyDescent="0.35">
      <c r="A69" s="8" t="s">
        <v>188</v>
      </c>
    </row>
    <row r="70" spans="1:1" x14ac:dyDescent="0.35">
      <c r="A70" s="7" t="s">
        <v>89</v>
      </c>
    </row>
    <row r="71" spans="1:1" x14ac:dyDescent="0.35">
      <c r="A71" s="8" t="s">
        <v>89</v>
      </c>
    </row>
    <row r="72" spans="1:1" x14ac:dyDescent="0.35">
      <c r="A72" s="7" t="s">
        <v>94</v>
      </c>
    </row>
    <row r="73" spans="1:1" x14ac:dyDescent="0.35">
      <c r="A73" s="8" t="s">
        <v>94</v>
      </c>
    </row>
    <row r="74" spans="1:1" x14ac:dyDescent="0.35">
      <c r="A74" s="6" t="s">
        <v>408</v>
      </c>
    </row>
    <row r="75" spans="1:1" x14ac:dyDescent="0.35">
      <c r="A75" s="7" t="s">
        <v>407</v>
      </c>
    </row>
    <row r="76" spans="1:1" x14ac:dyDescent="0.35">
      <c r="A76" s="8" t="s">
        <v>407</v>
      </c>
    </row>
    <row r="77" spans="1:1" x14ac:dyDescent="0.35">
      <c r="A77" s="7" t="s">
        <v>103</v>
      </c>
    </row>
    <row r="78" spans="1:1" x14ac:dyDescent="0.35">
      <c r="A78" s="8" t="s">
        <v>419</v>
      </c>
    </row>
    <row r="79" spans="1:1" x14ac:dyDescent="0.35">
      <c r="A79" s="8" t="s">
        <v>103</v>
      </c>
    </row>
    <row r="80" spans="1:1" x14ac:dyDescent="0.35">
      <c r="A80" s="8" t="s">
        <v>417</v>
      </c>
    </row>
    <row r="81" spans="1:1" x14ac:dyDescent="0.35">
      <c r="A81" s="8" t="s">
        <v>397</v>
      </c>
    </row>
    <row r="82" spans="1:1" x14ac:dyDescent="0.35">
      <c r="A82" s="7" t="s">
        <v>102</v>
      </c>
    </row>
    <row r="83" spans="1:1" x14ac:dyDescent="0.35">
      <c r="A83" s="8" t="s">
        <v>102</v>
      </c>
    </row>
    <row r="84" spans="1:1" x14ac:dyDescent="0.35">
      <c r="A84" s="7" t="s">
        <v>99</v>
      </c>
    </row>
    <row r="85" spans="1:1" x14ac:dyDescent="0.35">
      <c r="A85" s="8" t="s">
        <v>99</v>
      </c>
    </row>
    <row r="86" spans="1:1" x14ac:dyDescent="0.35">
      <c r="A86" s="6" t="s">
        <v>261</v>
      </c>
    </row>
    <row r="87" spans="1:1" x14ac:dyDescent="0.35">
      <c r="A87" s="7" t="s">
        <v>261</v>
      </c>
    </row>
    <row r="88" spans="1:1" x14ac:dyDescent="0.35">
      <c r="A88" s="8" t="s">
        <v>260</v>
      </c>
    </row>
    <row r="89" spans="1:1" x14ac:dyDescent="0.35">
      <c r="A89" s="6" t="s">
        <v>282</v>
      </c>
    </row>
    <row r="90" spans="1:1" x14ac:dyDescent="0.35">
      <c r="A90" s="7" t="s">
        <v>282</v>
      </c>
    </row>
    <row r="91" spans="1:1" x14ac:dyDescent="0.35">
      <c r="A91" s="8" t="s">
        <v>282</v>
      </c>
    </row>
    <row r="92" spans="1:1" x14ac:dyDescent="0.35">
      <c r="A92" s="6" t="s">
        <v>317</v>
      </c>
    </row>
    <row r="93" spans="1:1" x14ac:dyDescent="0.35">
      <c r="A93" s="7" t="s">
        <v>91</v>
      </c>
    </row>
    <row r="94" spans="1:1" x14ac:dyDescent="0.35">
      <c r="A94" s="8" t="s">
        <v>91</v>
      </c>
    </row>
    <row r="95" spans="1:1" x14ac:dyDescent="0.35">
      <c r="A95" s="8" t="s">
        <v>237</v>
      </c>
    </row>
    <row r="96" spans="1:1" x14ac:dyDescent="0.35">
      <c r="A96" s="8" t="s">
        <v>393</v>
      </c>
    </row>
    <row r="97" spans="1:1" x14ac:dyDescent="0.35">
      <c r="A97" s="8" t="s">
        <v>410</v>
      </c>
    </row>
    <row r="98" spans="1:1" x14ac:dyDescent="0.35">
      <c r="A98" s="7" t="s">
        <v>118</v>
      </c>
    </row>
    <row r="99" spans="1:1" x14ac:dyDescent="0.35">
      <c r="A99" s="8" t="s">
        <v>118</v>
      </c>
    </row>
    <row r="100" spans="1:1" x14ac:dyDescent="0.35">
      <c r="A100" s="8" t="s">
        <v>142</v>
      </c>
    </row>
    <row r="101" spans="1:1" x14ac:dyDescent="0.35">
      <c r="A101" s="7" t="s">
        <v>88</v>
      </c>
    </row>
    <row r="102" spans="1:1" x14ac:dyDescent="0.35">
      <c r="A102" s="8" t="s">
        <v>160</v>
      </c>
    </row>
    <row r="103" spans="1:1" x14ac:dyDescent="0.35">
      <c r="A103" s="8" t="s">
        <v>348</v>
      </c>
    </row>
    <row r="104" spans="1:1" x14ac:dyDescent="0.35">
      <c r="A104" s="8" t="s">
        <v>88</v>
      </c>
    </row>
    <row r="105" spans="1:1" x14ac:dyDescent="0.35">
      <c r="A105" s="8" t="s">
        <v>255</v>
      </c>
    </row>
    <row r="106" spans="1:1" x14ac:dyDescent="0.35">
      <c r="A106" s="8" t="s">
        <v>262</v>
      </c>
    </row>
    <row r="107" spans="1:1" x14ac:dyDescent="0.35">
      <c r="A107" s="8" t="s">
        <v>231</v>
      </c>
    </row>
    <row r="108" spans="1:1" x14ac:dyDescent="0.35">
      <c r="A108" s="8" t="s">
        <v>385</v>
      </c>
    </row>
    <row r="109" spans="1:1" x14ac:dyDescent="0.35">
      <c r="A109" s="8" t="s">
        <v>90</v>
      </c>
    </row>
    <row r="110" spans="1:1" x14ac:dyDescent="0.35">
      <c r="A110" s="8" t="s">
        <v>105</v>
      </c>
    </row>
    <row r="111" spans="1:1" x14ac:dyDescent="0.35">
      <c r="A111" s="8" t="s">
        <v>87</v>
      </c>
    </row>
    <row r="112" spans="1:1" x14ac:dyDescent="0.35">
      <c r="A112" s="8" t="s">
        <v>223</v>
      </c>
    </row>
    <row r="113" spans="1:1" x14ac:dyDescent="0.35">
      <c r="A113" s="8" t="s">
        <v>388</v>
      </c>
    </row>
    <row r="114" spans="1:1" x14ac:dyDescent="0.35">
      <c r="A114" s="8" t="s">
        <v>236</v>
      </c>
    </row>
    <row r="115" spans="1:1" x14ac:dyDescent="0.35">
      <c r="A115" s="7" t="s">
        <v>317</v>
      </c>
    </row>
    <row r="116" spans="1:1" x14ac:dyDescent="0.35">
      <c r="A116" s="8" t="s">
        <v>317</v>
      </c>
    </row>
    <row r="117" spans="1:1" x14ac:dyDescent="0.35">
      <c r="A117" s="8" t="s">
        <v>316</v>
      </c>
    </row>
    <row r="118" spans="1:1" x14ac:dyDescent="0.35">
      <c r="A118" s="7" t="s">
        <v>101</v>
      </c>
    </row>
    <row r="119" spans="1:1" x14ac:dyDescent="0.35">
      <c r="A119" s="8" t="s">
        <v>101</v>
      </c>
    </row>
    <row r="120" spans="1:1" x14ac:dyDescent="0.35">
      <c r="A120" s="6" t="s">
        <v>38</v>
      </c>
    </row>
    <row r="121" spans="1:1" x14ac:dyDescent="0.35">
      <c r="A121" s="7" t="s">
        <v>38</v>
      </c>
    </row>
    <row r="122" spans="1:1" x14ac:dyDescent="0.35">
      <c r="A122" s="8" t="s">
        <v>38</v>
      </c>
    </row>
    <row r="123" spans="1:1" x14ac:dyDescent="0.35">
      <c r="A123" s="6" t="s">
        <v>220</v>
      </c>
    </row>
    <row r="124" spans="1:1" x14ac:dyDescent="0.35">
      <c r="A124" s="7" t="s">
        <v>220</v>
      </c>
    </row>
    <row r="125" spans="1:1" x14ac:dyDescent="0.35">
      <c r="A125" s="8" t="s">
        <v>220</v>
      </c>
    </row>
    <row r="126" spans="1:1" x14ac:dyDescent="0.35">
      <c r="A126" s="6" t="s">
        <v>426</v>
      </c>
    </row>
    <row r="127" spans="1:1" x14ac:dyDescent="0.35">
      <c r="A127" s="7" t="s">
        <v>228</v>
      </c>
    </row>
    <row r="128" spans="1:1" x14ac:dyDescent="0.35">
      <c r="A128" s="8" t="s">
        <v>228</v>
      </c>
    </row>
    <row r="129" spans="1:1" x14ac:dyDescent="0.35">
      <c r="A129" s="7" t="s">
        <v>189</v>
      </c>
    </row>
    <row r="130" spans="1:1" x14ac:dyDescent="0.35">
      <c r="A130" s="8" t="s">
        <v>189</v>
      </c>
    </row>
    <row r="131" spans="1:1" x14ac:dyDescent="0.35">
      <c r="A131" s="8" t="s">
        <v>215</v>
      </c>
    </row>
    <row r="132" spans="1:1" x14ac:dyDescent="0.35">
      <c r="A132" s="7" t="s">
        <v>364</v>
      </c>
    </row>
    <row r="133" spans="1:1" x14ac:dyDescent="0.35">
      <c r="A133" s="8" t="s">
        <v>364</v>
      </c>
    </row>
    <row r="134" spans="1:1" x14ac:dyDescent="0.35">
      <c r="A134" s="7" t="s">
        <v>354</v>
      </c>
    </row>
    <row r="135" spans="1:1" x14ac:dyDescent="0.35">
      <c r="A135" s="8" t="s">
        <v>352</v>
      </c>
    </row>
    <row r="136" spans="1:1" x14ac:dyDescent="0.35">
      <c r="A136" s="7" t="s">
        <v>352</v>
      </c>
    </row>
    <row r="137" spans="1:1" x14ac:dyDescent="0.35">
      <c r="A137" s="8" t="s">
        <v>352</v>
      </c>
    </row>
    <row r="138" spans="1:1" x14ac:dyDescent="0.35">
      <c r="A138" s="7" t="s">
        <v>353</v>
      </c>
    </row>
    <row r="139" spans="1:1" x14ac:dyDescent="0.35">
      <c r="A139" s="8" t="s">
        <v>353</v>
      </c>
    </row>
    <row r="140" spans="1:1" x14ac:dyDescent="0.35">
      <c r="A140" s="7" t="s">
        <v>183</v>
      </c>
    </row>
    <row r="141" spans="1:1" x14ac:dyDescent="0.35">
      <c r="A141" s="8" t="s">
        <v>183</v>
      </c>
    </row>
    <row r="142" spans="1:1" x14ac:dyDescent="0.35">
      <c r="A142" s="8" t="s">
        <v>344</v>
      </c>
    </row>
    <row r="143" spans="1:1" x14ac:dyDescent="0.35">
      <c r="A143" s="8" t="s">
        <v>337</v>
      </c>
    </row>
    <row r="144" spans="1:1" x14ac:dyDescent="0.35">
      <c r="A144" s="8" t="s">
        <v>334</v>
      </c>
    </row>
    <row r="145" spans="1:1" x14ac:dyDescent="0.35">
      <c r="A145" s="8" t="s">
        <v>182</v>
      </c>
    </row>
    <row r="146" spans="1:1" x14ac:dyDescent="0.35">
      <c r="A146" s="6" t="s">
        <v>210</v>
      </c>
    </row>
    <row r="147" spans="1:1" x14ac:dyDescent="0.35">
      <c r="A147" s="7" t="s">
        <v>210</v>
      </c>
    </row>
    <row r="148" spans="1:1" x14ac:dyDescent="0.35">
      <c r="A148" s="8" t="s">
        <v>210</v>
      </c>
    </row>
    <row r="149" spans="1:1" x14ac:dyDescent="0.35">
      <c r="A149" s="6" t="s">
        <v>233</v>
      </c>
    </row>
    <row r="150" spans="1:1" x14ac:dyDescent="0.35">
      <c r="A150" s="7" t="s">
        <v>178</v>
      </c>
    </row>
    <row r="151" spans="1:1" x14ac:dyDescent="0.35">
      <c r="A151" s="8" t="s">
        <v>178</v>
      </c>
    </row>
    <row r="152" spans="1:1" x14ac:dyDescent="0.35">
      <c r="A152" s="8" t="s">
        <v>204</v>
      </c>
    </row>
    <row r="153" spans="1:1" x14ac:dyDescent="0.35">
      <c r="A153" s="8" t="s">
        <v>275</v>
      </c>
    </row>
    <row r="154" spans="1:1" x14ac:dyDescent="0.35">
      <c r="A154" s="8" t="s">
        <v>177</v>
      </c>
    </row>
    <row r="155" spans="1:1" x14ac:dyDescent="0.35">
      <c r="A155" s="8" t="s">
        <v>248</v>
      </c>
    </row>
    <row r="156" spans="1:1" x14ac:dyDescent="0.35">
      <c r="A156" s="8" t="s">
        <v>376</v>
      </c>
    </row>
    <row r="157" spans="1:1" x14ac:dyDescent="0.35">
      <c r="A157" s="8" t="s">
        <v>216</v>
      </c>
    </row>
    <row r="158" spans="1:1" x14ac:dyDescent="0.35">
      <c r="A158" s="8" t="s">
        <v>331</v>
      </c>
    </row>
    <row r="159" spans="1:1" x14ac:dyDescent="0.35">
      <c r="A159" s="8" t="s">
        <v>214</v>
      </c>
    </row>
    <row r="160" spans="1:1" x14ac:dyDescent="0.35">
      <c r="A160" s="8" t="s">
        <v>371</v>
      </c>
    </row>
    <row r="161" spans="1:1" x14ac:dyDescent="0.35">
      <c r="A161" s="8" t="s">
        <v>383</v>
      </c>
    </row>
    <row r="162" spans="1:1" x14ac:dyDescent="0.35">
      <c r="A162" s="7" t="s">
        <v>228</v>
      </c>
    </row>
    <row r="163" spans="1:1" x14ac:dyDescent="0.35">
      <c r="A163" s="8" t="s">
        <v>228</v>
      </c>
    </row>
    <row r="164" spans="1:1" x14ac:dyDescent="0.35">
      <c r="A164" s="6" t="s">
        <v>427</v>
      </c>
    </row>
    <row r="165" spans="1:1" x14ac:dyDescent="0.35">
      <c r="A165" s="7" t="s">
        <v>69</v>
      </c>
    </row>
    <row r="166" spans="1:1" x14ac:dyDescent="0.35">
      <c r="A166" s="8" t="s">
        <v>69</v>
      </c>
    </row>
    <row r="167" spans="1:1" x14ac:dyDescent="0.35">
      <c r="A167" s="6" t="s">
        <v>428</v>
      </c>
    </row>
    <row r="168" spans="1:1" x14ac:dyDescent="0.35">
      <c r="A168" s="7" t="s">
        <v>84</v>
      </c>
    </row>
    <row r="169" spans="1:1" x14ac:dyDescent="0.35">
      <c r="A169" s="8" t="s">
        <v>83</v>
      </c>
    </row>
    <row r="170" spans="1:1" x14ac:dyDescent="0.35">
      <c r="A170" s="6" t="s">
        <v>21</v>
      </c>
    </row>
    <row r="171" spans="1:1" x14ac:dyDescent="0.35">
      <c r="A171" s="7" t="s">
        <v>27</v>
      </c>
    </row>
    <row r="172" spans="1:1" x14ac:dyDescent="0.35">
      <c r="A172" s="8" t="s">
        <v>25</v>
      </c>
    </row>
    <row r="173" spans="1:1" x14ac:dyDescent="0.35">
      <c r="A173" s="8" t="s">
        <v>125</v>
      </c>
    </row>
    <row r="174" spans="1:1" x14ac:dyDescent="0.35">
      <c r="A174" s="8" t="s">
        <v>124</v>
      </c>
    </row>
    <row r="175" spans="1:1" x14ac:dyDescent="0.35">
      <c r="A175" s="8" t="s">
        <v>51</v>
      </c>
    </row>
    <row r="176" spans="1:1" x14ac:dyDescent="0.35">
      <c r="A176" s="8" t="s">
        <v>126</v>
      </c>
    </row>
    <row r="177" spans="1:1" x14ac:dyDescent="0.35">
      <c r="A177" s="8" t="s">
        <v>198</v>
      </c>
    </row>
    <row r="178" spans="1:1" x14ac:dyDescent="0.35">
      <c r="A178" s="8" t="s">
        <v>200</v>
      </c>
    </row>
    <row r="179" spans="1:1" x14ac:dyDescent="0.35">
      <c r="A179" s="8" t="s">
        <v>224</v>
      </c>
    </row>
    <row r="180" spans="1:1" x14ac:dyDescent="0.35">
      <c r="A180" s="8" t="s">
        <v>27</v>
      </c>
    </row>
    <row r="181" spans="1:1" x14ac:dyDescent="0.35">
      <c r="A181" s="8" t="s">
        <v>229</v>
      </c>
    </row>
    <row r="182" spans="1:1" x14ac:dyDescent="0.35">
      <c r="A182" s="8" t="s">
        <v>276</v>
      </c>
    </row>
    <row r="183" spans="1:1" x14ac:dyDescent="0.35">
      <c r="A183" s="8" t="s">
        <v>28</v>
      </c>
    </row>
    <row r="184" spans="1:1" x14ac:dyDescent="0.35">
      <c r="A184" s="8" t="s">
        <v>168</v>
      </c>
    </row>
    <row r="185" spans="1:1" x14ac:dyDescent="0.35">
      <c r="A185" s="8" t="s">
        <v>146</v>
      </c>
    </row>
    <row r="186" spans="1:1" x14ac:dyDescent="0.35">
      <c r="A186" s="8" t="s">
        <v>199</v>
      </c>
    </row>
    <row r="187" spans="1:1" x14ac:dyDescent="0.35">
      <c r="A187" s="8" t="s">
        <v>127</v>
      </c>
    </row>
    <row r="188" spans="1:1" x14ac:dyDescent="0.35">
      <c r="A188" s="8" t="s">
        <v>54</v>
      </c>
    </row>
    <row r="189" spans="1:1" x14ac:dyDescent="0.35">
      <c r="A189" s="8" t="s">
        <v>141</v>
      </c>
    </row>
    <row r="190" spans="1:1" x14ac:dyDescent="0.35">
      <c r="A190" s="8" t="s">
        <v>309</v>
      </c>
    </row>
    <row r="191" spans="1:1" x14ac:dyDescent="0.35">
      <c r="A191" s="6" t="s">
        <v>176</v>
      </c>
    </row>
    <row r="192" spans="1:1" x14ac:dyDescent="0.35">
      <c r="A192" s="7" t="s">
        <v>71</v>
      </c>
    </row>
    <row r="193" spans="1:1" x14ac:dyDescent="0.35">
      <c r="A193" s="8" t="s">
        <v>71</v>
      </c>
    </row>
    <row r="194" spans="1:1" x14ac:dyDescent="0.35">
      <c r="A194" s="8" t="s">
        <v>244</v>
      </c>
    </row>
    <row r="195" spans="1:1" x14ac:dyDescent="0.35">
      <c r="A195" s="7" t="s">
        <v>333</v>
      </c>
    </row>
    <row r="196" spans="1:1" x14ac:dyDescent="0.35">
      <c r="A196" s="8" t="s">
        <v>332</v>
      </c>
    </row>
    <row r="197" spans="1:1" x14ac:dyDescent="0.35">
      <c r="A197" s="7" t="s">
        <v>244</v>
      </c>
    </row>
    <row r="198" spans="1:1" x14ac:dyDescent="0.35">
      <c r="A198" s="8" t="s">
        <v>244</v>
      </c>
    </row>
    <row r="199" spans="1:1" x14ac:dyDescent="0.35">
      <c r="A199" s="7" t="s">
        <v>176</v>
      </c>
    </row>
    <row r="200" spans="1:1" x14ac:dyDescent="0.35">
      <c r="A200" s="8" t="s">
        <v>176</v>
      </c>
    </row>
    <row r="201" spans="1:1" x14ac:dyDescent="0.35">
      <c r="A201" s="6" t="s">
        <v>58</v>
      </c>
    </row>
    <row r="202" spans="1:1" x14ac:dyDescent="0.35">
      <c r="A202" s="7" t="s">
        <v>58</v>
      </c>
    </row>
    <row r="203" spans="1:1" x14ac:dyDescent="0.35">
      <c r="A203" s="8" t="s">
        <v>266</v>
      </c>
    </row>
    <row r="204" spans="1:1" x14ac:dyDescent="0.35">
      <c r="A204" s="8" t="s">
        <v>62</v>
      </c>
    </row>
    <row r="205" spans="1:1" x14ac:dyDescent="0.35">
      <c r="A205" s="8" t="s">
        <v>327</v>
      </c>
    </row>
    <row r="206" spans="1:1" x14ac:dyDescent="0.35">
      <c r="A206" s="8" t="s">
        <v>278</v>
      </c>
    </row>
    <row r="207" spans="1:1" x14ac:dyDescent="0.35">
      <c r="A207" s="6" t="s">
        <v>421</v>
      </c>
    </row>
    <row r="208" spans="1:1" x14ac:dyDescent="0.35">
      <c r="A208" s="7" t="s">
        <v>421</v>
      </c>
    </row>
    <row r="209" spans="1:1" x14ac:dyDescent="0.35">
      <c r="A209" s="8" t="s">
        <v>421</v>
      </c>
    </row>
    <row r="210" spans="1:1" x14ac:dyDescent="0.35">
      <c r="A210" s="6" t="s">
        <v>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FC64-5773-4A12-9107-FEAAC6BFA9FC}">
  <dimension ref="A1:W967"/>
  <sheetViews>
    <sheetView tabSelected="1" topLeftCell="E1" zoomScale="64" zoomScaleNormal="53" workbookViewId="0">
      <pane xSplit="2570" ySplit="380" activePane="topRight"/>
      <selection activeCell="L11" sqref="L11"/>
      <selection pane="topRight" activeCell="B1" sqref="B1:G1"/>
      <selection pane="bottomLeft" activeCell="V1" sqref="V1"/>
      <selection pane="bottomRight" activeCell="W10" sqref="W10"/>
    </sheetView>
  </sheetViews>
  <sheetFormatPr baseColWidth="10" defaultRowHeight="14.5" x14ac:dyDescent="0.35"/>
  <cols>
    <col min="4" max="4" width="14.26953125" customWidth="1"/>
    <col min="5" max="5" width="17" customWidth="1"/>
    <col min="7" max="7" width="23.36328125" customWidth="1"/>
    <col min="8" max="8" width="22.453125" customWidth="1"/>
    <col min="11" max="11" width="19.54296875" customWidth="1"/>
    <col min="12" max="12" width="15.6328125" customWidth="1"/>
    <col min="13" max="13" width="10.90625" style="3"/>
    <col min="14" max="14" width="44.7265625" customWidth="1"/>
  </cols>
  <sheetData>
    <row r="1" spans="1:2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30</v>
      </c>
      <c r="M1" s="2" t="s">
        <v>31</v>
      </c>
      <c r="N1" s="1" t="s">
        <v>20</v>
      </c>
      <c r="O1" s="1" t="s">
        <v>11</v>
      </c>
      <c r="P1" s="1" t="s">
        <v>12</v>
      </c>
      <c r="Q1" s="1" t="s">
        <v>13</v>
      </c>
      <c r="R1" s="1" t="s">
        <v>32</v>
      </c>
      <c r="S1" s="1" t="s">
        <v>14</v>
      </c>
      <c r="T1" s="1" t="s">
        <v>15</v>
      </c>
      <c r="U1" s="1" t="s">
        <v>191</v>
      </c>
      <c r="V1" s="1" t="s">
        <v>16</v>
      </c>
      <c r="W1" s="1" t="s">
        <v>17</v>
      </c>
    </row>
    <row r="2" spans="1:23" x14ac:dyDescent="0.35">
      <c r="A2" t="s">
        <v>18</v>
      </c>
      <c r="B2" t="s">
        <v>19</v>
      </c>
      <c r="C2" t="s">
        <v>21</v>
      </c>
      <c r="D2" t="s">
        <v>22</v>
      </c>
      <c r="E2" t="s">
        <v>23</v>
      </c>
      <c r="F2" t="s">
        <v>24</v>
      </c>
      <c r="G2" t="str">
        <f>E2&amp;"_"&amp;F2</f>
        <v>Gymnothorax_meleagris</v>
      </c>
      <c r="H2" t="str">
        <f>G2</f>
        <v>Gymnothorax_meleagris</v>
      </c>
      <c r="I2" t="str">
        <f>IF(J2="Acari","Chelicerata", IF(J2="Scyphozoa","Cnidaria", IF(J2="Anthozoa","Cnidaria",IF(COUNTIF(J2,"*Algae*"),"Prim_prod",IF(COUNTIF(J2,"Plant*"),"Prim_prod",IF(J2="Amphipoda","Crustacea",IF(J2="Tunicata","Tunicata",IF(J2="Appendicularia","Tunicata",IF(J2="Salpidae","Tunicata",IF(J2="Arachnida","Chelicerata",IF(COUNTIF(J2,"*Ascidia*"),"Tunicata",IF(COUNTIF(J2,"*Brachyura*"),"Crustacea",IF(J2="Bryozoa","Bryozoa",IF(J2="Protochonch","Mollusca",IF(J2="Hemichordata","Hemichordata",IF(COUNTIF(J2,"Cephalopoda*"),"Mollusca",IF(J2="Cirripedia","Crustacea",IF(J2="Copepoda","Crustacea",IF(J2="Crinoidea","Echinodermata",IF(COUNTIF(J2,"*Crustacea*"),"Crustacea",IF(J2="Cumacea","Crustacea",IF(J2="Echinoidea","Echinodermata",IF(COUNTIF(J2,"*Fish*"),"Teleostei",IF(J2="Foraminifera","Protozoa",IF(COUNTIF(J2,"*Gastro*"),"Mollusca",IF(J2="Tanaidacea","Crustacea",IF(J2="Holothuridae","Echinodermata",IF(J2="Hydrozoa","Cnidaria",IF(COUNTIF(J2,"*Insecta*"),"Insecta",IF(J2="Isopoda","Crustacea",IF(J2="Limestone_powder","Other",IF(J2="Mollusca","Mollusca",IF(J2="Nematoda","Nematoda",IF(COUNTIF(J2,"*OM*"),"Other",IF(J2="Ophiuridae","Echinodermata",IF(J2="Opisthobranchia","Mollusca",IF(J2="Ostracoda","Crustacea",IF(COUNTIF(J2,"*Pagur*"),"Crustacea",IF(COUNTIF(J2,"*Phanero*"),"Prim_prod",IF(COUNTIF(J2,"*Polych*"),"Annelida",IF(J2="Polyplacophora","Mollusca",IF(COUNTIF(J2,"*Porifera*"),"Porifera",IF(J2="Protochordata","Acraniata",IF(J2="Pycnogonida","Chelicerata",IF(COUNTIF(J2,"*Sand*"),"Other",IF(J2="Scaphopoda","Mollusca",IF(J2="Scleractinia","Cnidaria", IF(J2="Siphonophora","Cnidaria", IF(J2="Seagrass","Prim_prod",IF(COUNTIF(J2,"*Shrimp*"),"Crustacea",IF(COUNTIF(J2,"*Scyllaridae*"),"Crustacea",IF(J2="Siboglinidae","Annelida",IF(J2="Sipunculidae","Sipuncula",IF(COUNTIF(J2,"*Stomato*"),"Crustacea",IF(J2="Precarida","Crustacea",IF(J2="Zoantharia","Cnidaria",IF(J2="Echiura","Annelida",IF(J2="Priapulida","Cephalorynchia",IF(J2="Mysida","Crustacea",IF(J2="Nebaliacea","Crustacea",IF(J2="Ctenophora","Radiata",IF(J2="Cheloniidae","Reptilia",IF(J2="Eggs","Animalia",IF(COUNTIF(J2,"*Bival*"),"Mollusca","Other"))))))))))))))))))))))))))))))))))))))))))))))))))))))))))))))))</f>
        <v>Teleostei</v>
      </c>
      <c r="J2" t="s">
        <v>27</v>
      </c>
      <c r="K2" t="s">
        <v>25</v>
      </c>
      <c r="L2" t="s">
        <v>38</v>
      </c>
      <c r="M2" s="3">
        <f>N2/Q2</f>
        <v>0.25</v>
      </c>
      <c r="N2">
        <v>1</v>
      </c>
      <c r="O2">
        <v>4</v>
      </c>
      <c r="P2">
        <v>0</v>
      </c>
      <c r="Q2">
        <v>4</v>
      </c>
      <c r="R2">
        <v>314</v>
      </c>
      <c r="S2">
        <v>121</v>
      </c>
      <c r="T2">
        <v>455</v>
      </c>
    </row>
    <row r="3" spans="1:23" x14ac:dyDescent="0.35">
      <c r="A3" t="s">
        <v>18</v>
      </c>
      <c r="B3" t="s">
        <v>19</v>
      </c>
      <c r="C3" t="s">
        <v>21</v>
      </c>
      <c r="D3" t="s">
        <v>22</v>
      </c>
      <c r="E3" t="s">
        <v>23</v>
      </c>
      <c r="F3" t="s">
        <v>24</v>
      </c>
      <c r="G3" t="str">
        <f t="shared" ref="G3:G4" si="0">E3&amp;"_"&amp;F3</f>
        <v>Gymnothorax_meleagris</v>
      </c>
      <c r="H3" t="str">
        <f t="shared" ref="H3:H6" si="1">G3</f>
        <v>Gymnothorax_meleagris</v>
      </c>
      <c r="I3" t="str">
        <f t="shared" ref="I3:I6" si="2">IF(J3="Acari","Chelicerata", IF(J3="Scyphozoa","Cnidaria", IF(J3="Anthozoa","Cnidaria",IF(COUNTIF(J3,"*Algae*"),"Prim_prod",IF(COUNTIF(J3,"Plant*"),"Prim_prod",IF(J3="Amphipoda","Crustacea",IF(J3="Tunicata","Tunicata",IF(J3="Appendicularia","Tunicata",IF(J3="Salpidae","Tunicata",IF(J3="Arachnida","Chelicerata",IF(COUNTIF(J3,"*Ascidia*"),"Tunicata",IF(COUNTIF(J3,"*Brachyura*"),"Crustacea",IF(J3="Bryozoa","Bryozoa",IF(J3="Protochonch","Mollusca",IF(J3="Hemichordata","Hemichordata",IF(COUNTIF(J3,"Cephalopoda*"),"Mollusca",IF(J3="Cirripedia","Crustacea",IF(J3="Copepoda","Crustacea",IF(J3="Crinoidea","Echinodermata",IF(COUNTIF(J3,"*Crustacea*"),"Crustacea",IF(J3="Cumacea","Crustacea",IF(J3="Echinoidea","Echinodermata",IF(COUNTIF(J3,"*Fish*"),"Teleostei",IF(J3="Foraminifera","Protozoa",IF(COUNTIF(J3,"*Gastro*"),"Mollusca",IF(J3="Tanaidacea","Crustacea",IF(J3="Holothuridae","Echinodermata",IF(J3="Hydrozoa","Cnidaria",IF(COUNTIF(J3,"*Insecta*"),"Insecta",IF(J3="Isopoda","Crustacea",IF(J3="Limestone_powder","Other",IF(J3="Mollusca","Mollusca",IF(J3="Nematoda","Nematoda",IF(COUNTIF(J3,"*OM*"),"Other",IF(J3="Ophiuridae","Echinodermata",IF(J3="Opisthobranchia","Mollusca",IF(J3="Ostracoda","Crustacea",IF(COUNTIF(J3,"*Pagur*"),"Crustacea",IF(COUNTIF(J3,"*Phanero*"),"Prim_prod",IF(COUNTIF(J3,"*Polych*"),"Annelida",IF(J3="Polyplacophora","Mollusca",IF(COUNTIF(J3,"*Porifera*"),"Porifera",IF(J3="Protochordata","Acraniata",IF(J3="Pycnogonida","Chelicerata",IF(COUNTIF(J3,"*Sand*"),"Other",IF(J3="Scaphopoda","Mollusca",IF(J3="Scleractinia","Cnidaria", IF(J3="Siphonophora","Cnidaria", IF(J3="Seagrass","Prim_prod",IF(COUNTIF(J3,"*Shrimp*"),"Crustacea",IF(COUNTIF(J3,"*Scyllaridae*"),"Crustacea",IF(J3="Siboglinidae","Annelida",IF(J3="Sipunculidae","Sipuncula",IF(COUNTIF(J3,"*Stomato*"),"Crustacea",IF(J3="Precarida","Crustacea",IF(J3="Zoantharia","Cnidaria",IF(J3="Echiura","Annelida",IF(J3="Priapulida","Cephalorynchia",IF(J3="Mysida","Crustacea",IF(J3="Nebaliacea","Crustacea",IF(J3="Ctenophora","Radiata",IF(J3="Cheloniidae","Reptilia",IF(J3="Eggs","Animalia",IF(COUNTIF(J3,"*Bival*"),"Mollusca","Other"))))))))))))))))))))))))))))))))))))))))))))))))))))))))))))))))</f>
        <v>Crustacea</v>
      </c>
      <c r="J3" t="s">
        <v>29</v>
      </c>
      <c r="K3" t="s">
        <v>26</v>
      </c>
      <c r="L3" t="s">
        <v>38</v>
      </c>
      <c r="M3" s="3">
        <f t="shared" ref="M3:M4" si="3">N3/Q3</f>
        <v>0.5</v>
      </c>
      <c r="N3">
        <v>2</v>
      </c>
      <c r="O3">
        <v>4</v>
      </c>
      <c r="P3">
        <v>0</v>
      </c>
      <c r="Q3">
        <v>4</v>
      </c>
      <c r="R3">
        <v>314</v>
      </c>
      <c r="S3">
        <v>121</v>
      </c>
      <c r="T3">
        <v>455</v>
      </c>
    </row>
    <row r="4" spans="1:23" x14ac:dyDescent="0.35">
      <c r="A4" t="s">
        <v>18</v>
      </c>
      <c r="B4" t="s">
        <v>19</v>
      </c>
      <c r="C4" t="s">
        <v>21</v>
      </c>
      <c r="D4" t="s">
        <v>22</v>
      </c>
      <c r="E4" t="s">
        <v>23</v>
      </c>
      <c r="F4" t="s">
        <v>24</v>
      </c>
      <c r="G4" t="str">
        <f t="shared" si="0"/>
        <v>Gymnothorax_meleagris</v>
      </c>
      <c r="H4" t="str">
        <f t="shared" si="1"/>
        <v>Gymnothorax_meleagris</v>
      </c>
      <c r="I4" t="str">
        <f t="shared" si="2"/>
        <v>Teleostei</v>
      </c>
      <c r="J4" t="s">
        <v>27</v>
      </c>
      <c r="K4" t="s">
        <v>28</v>
      </c>
      <c r="L4" t="s">
        <v>38</v>
      </c>
      <c r="M4" s="3">
        <f t="shared" si="3"/>
        <v>0.25</v>
      </c>
      <c r="N4">
        <v>1</v>
      </c>
      <c r="O4">
        <v>4</v>
      </c>
      <c r="P4">
        <v>0</v>
      </c>
      <c r="Q4">
        <v>4</v>
      </c>
      <c r="R4">
        <v>314</v>
      </c>
      <c r="S4">
        <v>121</v>
      </c>
      <c r="T4">
        <v>455</v>
      </c>
    </row>
    <row r="5" spans="1:23" x14ac:dyDescent="0.35">
      <c r="A5" t="s">
        <v>18</v>
      </c>
      <c r="B5" t="s">
        <v>19</v>
      </c>
      <c r="C5" t="s">
        <v>21</v>
      </c>
      <c r="D5" t="s">
        <v>22</v>
      </c>
      <c r="E5" t="s">
        <v>23</v>
      </c>
      <c r="F5" t="s">
        <v>35</v>
      </c>
      <c r="G5" t="str">
        <f t="shared" ref="G5" si="4">E5&amp;"_"&amp;F5</f>
        <v>Gymnothorax_eurostatus</v>
      </c>
      <c r="H5" t="str">
        <f t="shared" si="1"/>
        <v>Gymnothorax_eurostatus</v>
      </c>
      <c r="I5" t="str">
        <f t="shared" si="2"/>
        <v>Crustacea</v>
      </c>
      <c r="J5" t="s">
        <v>34</v>
      </c>
      <c r="K5" t="s">
        <v>33</v>
      </c>
      <c r="L5" t="s">
        <v>38</v>
      </c>
      <c r="M5" s="3">
        <f>N5/Q5</f>
        <v>0.5</v>
      </c>
      <c r="N5">
        <v>1</v>
      </c>
      <c r="O5">
        <v>4</v>
      </c>
      <c r="P5">
        <v>2</v>
      </c>
      <c r="Q5">
        <f>O5-P5</f>
        <v>2</v>
      </c>
      <c r="R5">
        <v>360</v>
      </c>
      <c r="S5">
        <v>294</v>
      </c>
      <c r="T5">
        <v>432</v>
      </c>
    </row>
    <row r="6" spans="1:23" x14ac:dyDescent="0.35">
      <c r="A6" t="s">
        <v>18</v>
      </c>
      <c r="B6" t="s">
        <v>19</v>
      </c>
      <c r="C6" t="s">
        <v>21</v>
      </c>
      <c r="D6" t="s">
        <v>22</v>
      </c>
      <c r="E6" t="s">
        <v>23</v>
      </c>
      <c r="F6" t="s">
        <v>35</v>
      </c>
      <c r="G6" t="str">
        <f t="shared" ref="G6:G12" si="5">E6&amp;"_"&amp;F6</f>
        <v>Gymnothorax_eurostatus</v>
      </c>
      <c r="H6" t="str">
        <f t="shared" si="1"/>
        <v>Gymnothorax_eurostatus</v>
      </c>
      <c r="I6" t="str">
        <f t="shared" si="2"/>
        <v>Crustacea</v>
      </c>
      <c r="J6" t="s">
        <v>29</v>
      </c>
      <c r="K6" t="s">
        <v>26</v>
      </c>
      <c r="L6" t="s">
        <v>38</v>
      </c>
      <c r="M6" s="3">
        <f>N6/Q6</f>
        <v>0.5</v>
      </c>
      <c r="N6">
        <v>1</v>
      </c>
      <c r="O6">
        <v>4</v>
      </c>
      <c r="P6">
        <v>2</v>
      </c>
      <c r="Q6">
        <f>O6-P6</f>
        <v>2</v>
      </c>
      <c r="R6">
        <v>360</v>
      </c>
      <c r="S6">
        <v>294</v>
      </c>
      <c r="T6">
        <v>432</v>
      </c>
    </row>
    <row r="7" spans="1:23" x14ac:dyDescent="0.35">
      <c r="A7" t="s">
        <v>18</v>
      </c>
      <c r="B7" t="s">
        <v>19</v>
      </c>
      <c r="C7" t="s">
        <v>21</v>
      </c>
      <c r="D7" t="s">
        <v>22</v>
      </c>
      <c r="E7" t="s">
        <v>23</v>
      </c>
      <c r="F7" t="s">
        <v>36</v>
      </c>
      <c r="G7" t="str">
        <f t="shared" si="5"/>
        <v>Gymnothorax_flavimarginata</v>
      </c>
      <c r="H7" t="s">
        <v>37</v>
      </c>
      <c r="I7" t="s">
        <v>38</v>
      </c>
      <c r="J7" t="s">
        <v>38</v>
      </c>
      <c r="K7" t="s">
        <v>38</v>
      </c>
      <c r="L7" t="s">
        <v>38</v>
      </c>
      <c r="M7" s="3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</row>
    <row r="8" spans="1:23" x14ac:dyDescent="0.35">
      <c r="A8" t="s">
        <v>18</v>
      </c>
      <c r="B8" t="s">
        <v>19</v>
      </c>
      <c r="C8" t="s">
        <v>21</v>
      </c>
      <c r="D8" t="s">
        <v>22</v>
      </c>
      <c r="E8" t="s">
        <v>23</v>
      </c>
      <c r="F8" t="s">
        <v>39</v>
      </c>
      <c r="G8" t="str">
        <f t="shared" si="5"/>
        <v>Gymnothorax_petelli</v>
      </c>
      <c r="H8" t="s">
        <v>40</v>
      </c>
      <c r="I8" t="s">
        <v>38</v>
      </c>
      <c r="J8" t="s">
        <v>38</v>
      </c>
      <c r="K8" t="s">
        <v>38</v>
      </c>
      <c r="L8" t="s">
        <v>38</v>
      </c>
      <c r="M8" s="3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38</v>
      </c>
      <c r="T8" t="s">
        <v>38</v>
      </c>
    </row>
    <row r="9" spans="1:23" x14ac:dyDescent="0.35">
      <c r="A9" t="s">
        <v>18</v>
      </c>
      <c r="B9" t="s">
        <v>19</v>
      </c>
      <c r="C9" t="s">
        <v>21</v>
      </c>
      <c r="D9" t="s">
        <v>22</v>
      </c>
      <c r="E9" t="s">
        <v>41</v>
      </c>
      <c r="F9" t="s">
        <v>42</v>
      </c>
      <c r="G9" t="str">
        <f t="shared" si="5"/>
        <v>Echidna_zebra</v>
      </c>
      <c r="H9" t="s">
        <v>43</v>
      </c>
      <c r="I9" t="str">
        <f t="shared" ref="I9:I72" si="6">IF(J9="Acari","Chelicerata", IF(J9="Scyphozoa","Cnidaria", IF(J9="Anthozoa","Cnidaria",IF(COUNTIF(J9,"*Algae*"),"Prim_prod",IF(COUNTIF(J9,"Plant*"),"Prim_prod",IF(J9="Amphipoda","Crustacea",IF(J9="Tunicata","Tunicata",IF(J9="Appendicularia","Tunicata",IF(J9="Salpidae","Tunicata",IF(J9="Arachnida","Chelicerata",IF(COUNTIF(J9,"*Ascidia*"),"Tunicata",IF(COUNTIF(J9,"*Brachyura*"),"Crustacea",IF(J9="Bryozoa","Bryozoa",IF(J9="Protochonch","Mollusca",IF(J9="Hemichordata","Hemichordata",IF(COUNTIF(J9,"Cephalopoda*"),"Mollusca",IF(J9="Cirripedia","Crustacea",IF(J9="Copepoda","Crustacea",IF(J9="Crinoidea","Echinodermata",IF(COUNTIF(J9,"*Crustacea*"),"Crustacea",IF(J9="Cumacea","Crustacea",IF(J9="Echinoidea","Echinodermata",IF(COUNTIF(J9,"*Fish*"),"Teleostei",IF(J9="Foraminifera","Protozoa",IF(COUNTIF(J9,"*Gastro*"),"Mollusca",IF(J9="Tanaidacea","Crustacea",IF(J9="Holothuridae","Echinodermata",IF(J9="Hydrozoa","Cnidaria",IF(COUNTIF(J9,"*Insecta*"),"Insecta",IF(J9="Isopoda","Crustacea",IF(J9="Limestone_powder","Other",IF(J9="Mollusca","Mollusca",IF(J9="Nematoda","Nematoda",IF(COUNTIF(J9,"*OM*"),"Other",IF(J9="Ophiuridae","Echinodermata",IF(J9="Opisthobranchia","Mollusca",IF(J9="Ostracoda","Crustacea",IF(COUNTIF(J9,"*Pagur*"),"Crustacea",IF(COUNTIF(J9,"*Phanero*"),"Prim_prod",IF(COUNTIF(J9,"*Polych*"),"Annelida",IF(J9="Polyplacophora","Mollusca",IF(COUNTIF(J9,"*Porifera*"),"Porifera",IF(J9="Protochordata","Acraniata",IF(J9="Pycnogonida","Chelicerata",IF(COUNTIF(J9,"*Sand*"),"Other",IF(J9="Scaphopoda","Mollusca",IF(J9="Scleractinia","Cnidaria", IF(J9="Siphonophora","Cnidaria", IF(J9="Seagrass","Prim_prod",IF(COUNTIF(J9,"*Shrimp*"),"Crustacea",IF(COUNTIF(J9,"*Scyllaridae*"),"Crustacea",IF(J9="Siboglinidae","Annelida",IF(J9="Sipunculidae","Sipuncula",IF(COUNTIF(J9,"*Stomato*"),"Crustacea",IF(J9="Precarida","Crustacea",IF(J9="Zoantharia","Cnidaria",IF(J9="Echiura","Annelida",IF(J9="Priapulida","Cephalorynchia",IF(J9="Mysida","Crustacea",IF(J9="Nebaliacea","Crustacea",IF(J9="Ctenophora","Radiata",IF(J9="Cheloniidae","Reptilia",IF(J9="Eggs","Animalia",IF(COUNTIF(J9,"*Bival*"),"Mollusca","Other"))))))))))))))))))))))))))))))))))))))))))))))))))))))))))))))))</f>
        <v>Crustacea</v>
      </c>
      <c r="J9" t="s">
        <v>29</v>
      </c>
      <c r="K9" t="s">
        <v>44</v>
      </c>
      <c r="L9" t="s">
        <v>38</v>
      </c>
      <c r="M9" s="3">
        <f>N9/Q9</f>
        <v>1</v>
      </c>
      <c r="N9">
        <v>4</v>
      </c>
      <c r="O9">
        <v>4</v>
      </c>
      <c r="P9">
        <v>0</v>
      </c>
      <c r="Q9">
        <f>O9-P9</f>
        <v>4</v>
      </c>
      <c r="R9">
        <v>750</v>
      </c>
      <c r="S9">
        <v>485</v>
      </c>
      <c r="T9">
        <v>835</v>
      </c>
    </row>
    <row r="10" spans="1:23" x14ac:dyDescent="0.35">
      <c r="A10" t="s">
        <v>18</v>
      </c>
      <c r="B10" t="s">
        <v>19</v>
      </c>
      <c r="C10" t="s">
        <v>21</v>
      </c>
      <c r="D10" t="s">
        <v>45</v>
      </c>
      <c r="E10" t="s">
        <v>46</v>
      </c>
      <c r="F10" t="s">
        <v>47</v>
      </c>
      <c r="G10" t="str">
        <f t="shared" si="5"/>
        <v>Conger_marginatus</v>
      </c>
      <c r="H10" t="str">
        <f>G10</f>
        <v>Conger_marginatus</v>
      </c>
      <c r="I10" t="s">
        <v>38</v>
      </c>
      <c r="J10" t="s">
        <v>38</v>
      </c>
      <c r="K10" t="s">
        <v>38</v>
      </c>
      <c r="L10" t="s">
        <v>38</v>
      </c>
      <c r="M10" s="3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  <c r="T10" t="s">
        <v>38</v>
      </c>
    </row>
    <row r="11" spans="1:23" x14ac:dyDescent="0.35">
      <c r="A11" t="s">
        <v>18</v>
      </c>
      <c r="B11" t="s">
        <v>19</v>
      </c>
      <c r="C11" t="s">
        <v>21</v>
      </c>
      <c r="D11" t="s">
        <v>48</v>
      </c>
      <c r="E11" t="s">
        <v>49</v>
      </c>
      <c r="F11" t="s">
        <v>50</v>
      </c>
      <c r="G11" t="str">
        <f t="shared" si="5"/>
        <v>Saurida_gracilis</v>
      </c>
      <c r="H11" t="str">
        <f>G11</f>
        <v>Saurida_gracilis</v>
      </c>
      <c r="I11" t="str">
        <f t="shared" si="6"/>
        <v>Teleostei</v>
      </c>
      <c r="J11" t="s">
        <v>27</v>
      </c>
      <c r="K11" t="s">
        <v>51</v>
      </c>
      <c r="L11" t="s">
        <v>38</v>
      </c>
      <c r="M11" s="3">
        <f>N11/Q11</f>
        <v>1</v>
      </c>
      <c r="N11">
        <v>1</v>
      </c>
      <c r="O11">
        <v>6</v>
      </c>
      <c r="P11">
        <v>5</v>
      </c>
      <c r="Q11">
        <f>O11-P11</f>
        <v>1</v>
      </c>
      <c r="R11">
        <v>223</v>
      </c>
      <c r="S11">
        <v>165</v>
      </c>
      <c r="T11">
        <v>315</v>
      </c>
    </row>
    <row r="12" spans="1:23" x14ac:dyDescent="0.35">
      <c r="A12" t="s">
        <v>18</v>
      </c>
      <c r="B12" t="s">
        <v>19</v>
      </c>
      <c r="C12" t="s">
        <v>21</v>
      </c>
      <c r="D12" t="s">
        <v>48</v>
      </c>
      <c r="E12" t="s">
        <v>52</v>
      </c>
      <c r="F12" t="s">
        <v>53</v>
      </c>
      <c r="G12" t="str">
        <f t="shared" si="5"/>
        <v>Synodus_variegatus</v>
      </c>
      <c r="H12" t="str">
        <f t="shared" ref="H12:H20" si="7">G12</f>
        <v>Synodus_variegatus</v>
      </c>
      <c r="I12" t="str">
        <f t="shared" si="6"/>
        <v>Teleostei</v>
      </c>
      <c r="J12" t="s">
        <v>27</v>
      </c>
      <c r="K12" t="s">
        <v>28</v>
      </c>
      <c r="L12" t="s">
        <v>38</v>
      </c>
      <c r="M12" s="3">
        <f>N12/Q12</f>
        <v>1</v>
      </c>
      <c r="N12">
        <v>5</v>
      </c>
      <c r="O12">
        <v>12</v>
      </c>
      <c r="P12">
        <v>7</v>
      </c>
      <c r="Q12">
        <f>O12-P12</f>
        <v>5</v>
      </c>
      <c r="R12">
        <v>142</v>
      </c>
      <c r="S12">
        <v>94</v>
      </c>
      <c r="T12">
        <v>158</v>
      </c>
    </row>
    <row r="13" spans="1:23" x14ac:dyDescent="0.35">
      <c r="A13" t="s">
        <v>18</v>
      </c>
      <c r="B13" t="s">
        <v>19</v>
      </c>
      <c r="C13" t="s">
        <v>21</v>
      </c>
      <c r="D13" t="s">
        <v>48</v>
      </c>
      <c r="E13" t="s">
        <v>52</v>
      </c>
      <c r="F13" t="s">
        <v>53</v>
      </c>
      <c r="G13" t="str">
        <f t="shared" ref="G13:G14" si="8">E13&amp;"_"&amp;F13</f>
        <v>Synodus_variegatus</v>
      </c>
      <c r="H13" t="str">
        <f t="shared" si="7"/>
        <v>Synodus_variegatus</v>
      </c>
      <c r="I13" t="str">
        <f t="shared" si="6"/>
        <v>Teleostei</v>
      </c>
      <c r="J13" t="s">
        <v>27</v>
      </c>
      <c r="K13" t="s">
        <v>54</v>
      </c>
      <c r="L13" t="s">
        <v>38</v>
      </c>
      <c r="M13" s="3">
        <f>N13/Q13</f>
        <v>0.2</v>
      </c>
      <c r="N13">
        <v>1</v>
      </c>
      <c r="O13">
        <v>12</v>
      </c>
      <c r="P13">
        <v>7</v>
      </c>
      <c r="Q13">
        <f>O13-P13</f>
        <v>5</v>
      </c>
      <c r="R13">
        <v>142</v>
      </c>
      <c r="S13">
        <v>94</v>
      </c>
      <c r="T13">
        <v>158</v>
      </c>
    </row>
    <row r="14" spans="1:23" x14ac:dyDescent="0.35">
      <c r="A14" t="s">
        <v>18</v>
      </c>
      <c r="B14" t="s">
        <v>19</v>
      </c>
      <c r="C14" t="s">
        <v>21</v>
      </c>
      <c r="D14" t="s">
        <v>57</v>
      </c>
      <c r="E14" t="s">
        <v>55</v>
      </c>
      <c r="F14" t="s">
        <v>56</v>
      </c>
      <c r="G14" t="str">
        <f t="shared" si="8"/>
        <v>Brotula_multibarbata</v>
      </c>
      <c r="H14" t="str">
        <f t="shared" si="7"/>
        <v>Brotula_multibarbata</v>
      </c>
      <c r="I14" t="str">
        <f t="shared" si="6"/>
        <v>Crustacea</v>
      </c>
      <c r="J14" t="s">
        <v>29</v>
      </c>
      <c r="K14" t="s">
        <v>26</v>
      </c>
      <c r="L14">
        <v>25</v>
      </c>
      <c r="M14" s="3">
        <f>N14/Q14</f>
        <v>1</v>
      </c>
      <c r="N14">
        <v>4</v>
      </c>
      <c r="O14">
        <v>7</v>
      </c>
      <c r="P14">
        <v>3</v>
      </c>
      <c r="Q14">
        <f>O14-P14</f>
        <v>4</v>
      </c>
      <c r="R14">
        <v>169</v>
      </c>
      <c r="S14">
        <v>73</v>
      </c>
      <c r="T14">
        <v>250</v>
      </c>
    </row>
    <row r="15" spans="1:23" x14ac:dyDescent="0.35">
      <c r="A15" t="s">
        <v>18</v>
      </c>
      <c r="B15" t="s">
        <v>19</v>
      </c>
      <c r="C15" t="s">
        <v>21</v>
      </c>
      <c r="D15" t="s">
        <v>57</v>
      </c>
      <c r="E15" t="s">
        <v>55</v>
      </c>
      <c r="F15" t="s">
        <v>56</v>
      </c>
      <c r="G15" t="str">
        <f t="shared" ref="G15:G21" si="9">E15&amp;"_"&amp;F15</f>
        <v>Brotula_multibarbata</v>
      </c>
      <c r="H15" t="str">
        <f t="shared" si="7"/>
        <v>Brotula_multibarbata</v>
      </c>
      <c r="I15" t="str">
        <f t="shared" si="6"/>
        <v>Teleostei</v>
      </c>
      <c r="J15" t="s">
        <v>27</v>
      </c>
      <c r="K15" t="s">
        <v>27</v>
      </c>
      <c r="L15">
        <v>16.3</v>
      </c>
      <c r="M15" s="3">
        <f t="shared" ref="M15:M20" si="10">N15/Q15</f>
        <v>0.25</v>
      </c>
      <c r="N15">
        <v>1</v>
      </c>
      <c r="O15">
        <v>7</v>
      </c>
      <c r="P15">
        <v>3</v>
      </c>
      <c r="Q15">
        <f t="shared" ref="Q15:Q21" si="11">O15-P15</f>
        <v>4</v>
      </c>
      <c r="R15">
        <v>169</v>
      </c>
      <c r="S15">
        <v>73</v>
      </c>
      <c r="T15">
        <v>250</v>
      </c>
    </row>
    <row r="16" spans="1:23" x14ac:dyDescent="0.35">
      <c r="A16" t="s">
        <v>18</v>
      </c>
      <c r="B16" t="s">
        <v>19</v>
      </c>
      <c r="C16" t="s">
        <v>21</v>
      </c>
      <c r="D16" t="s">
        <v>57</v>
      </c>
      <c r="E16" t="s">
        <v>55</v>
      </c>
      <c r="F16" t="s">
        <v>56</v>
      </c>
      <c r="G16" t="str">
        <f t="shared" si="9"/>
        <v>Brotula_multibarbata</v>
      </c>
      <c r="H16" t="str">
        <f t="shared" si="7"/>
        <v>Brotula_multibarbata</v>
      </c>
      <c r="I16" t="s">
        <v>63</v>
      </c>
      <c r="J16" t="s">
        <v>60</v>
      </c>
      <c r="K16" t="s">
        <v>68</v>
      </c>
      <c r="L16">
        <v>6.3</v>
      </c>
      <c r="M16" s="3">
        <f t="shared" si="10"/>
        <v>0.25</v>
      </c>
      <c r="N16">
        <v>1</v>
      </c>
      <c r="O16">
        <v>7</v>
      </c>
      <c r="P16">
        <v>3</v>
      </c>
      <c r="Q16">
        <f t="shared" si="11"/>
        <v>4</v>
      </c>
      <c r="R16">
        <v>169</v>
      </c>
      <c r="S16">
        <v>73</v>
      </c>
      <c r="T16">
        <v>250</v>
      </c>
    </row>
    <row r="17" spans="1:20" x14ac:dyDescent="0.35">
      <c r="A17" t="s">
        <v>18</v>
      </c>
      <c r="B17" t="s">
        <v>19</v>
      </c>
      <c r="C17" t="s">
        <v>21</v>
      </c>
      <c r="D17" t="s">
        <v>57</v>
      </c>
      <c r="E17" t="s">
        <v>55</v>
      </c>
      <c r="F17" t="s">
        <v>56</v>
      </c>
      <c r="G17" t="str">
        <f t="shared" si="9"/>
        <v>Brotula_multibarbata</v>
      </c>
      <c r="H17" t="str">
        <f t="shared" si="7"/>
        <v>Brotula_multibarbata</v>
      </c>
      <c r="I17" t="str">
        <f t="shared" si="6"/>
        <v>Crustacea</v>
      </c>
      <c r="J17" t="s">
        <v>59</v>
      </c>
      <c r="K17" t="s">
        <v>59</v>
      </c>
      <c r="L17">
        <v>5</v>
      </c>
      <c r="M17" s="3">
        <f t="shared" si="10"/>
        <v>0.25</v>
      </c>
      <c r="N17">
        <v>1</v>
      </c>
      <c r="O17">
        <v>7</v>
      </c>
      <c r="P17">
        <v>3</v>
      </c>
      <c r="Q17">
        <f t="shared" si="11"/>
        <v>4</v>
      </c>
      <c r="R17">
        <v>169</v>
      </c>
      <c r="S17">
        <v>73</v>
      </c>
      <c r="T17">
        <v>250</v>
      </c>
    </row>
    <row r="18" spans="1:20" x14ac:dyDescent="0.35">
      <c r="A18" t="s">
        <v>18</v>
      </c>
      <c r="B18" t="s">
        <v>19</v>
      </c>
      <c r="C18" t="s">
        <v>21</v>
      </c>
      <c r="D18" t="s">
        <v>57</v>
      </c>
      <c r="E18" t="s">
        <v>55</v>
      </c>
      <c r="F18" t="s">
        <v>56</v>
      </c>
      <c r="G18" t="str">
        <f t="shared" si="9"/>
        <v>Brotula_multibarbata</v>
      </c>
      <c r="H18" t="str">
        <f t="shared" si="7"/>
        <v>Brotula_multibarbata</v>
      </c>
      <c r="I18" t="str">
        <f t="shared" si="6"/>
        <v>Crustacea</v>
      </c>
      <c r="J18" t="s">
        <v>29</v>
      </c>
      <c r="K18" t="s">
        <v>431</v>
      </c>
      <c r="L18">
        <v>0.3</v>
      </c>
      <c r="M18" s="3">
        <f t="shared" si="10"/>
        <v>0.25</v>
      </c>
      <c r="N18">
        <v>1</v>
      </c>
      <c r="O18">
        <v>7</v>
      </c>
      <c r="P18">
        <v>3</v>
      </c>
      <c r="Q18">
        <f t="shared" si="11"/>
        <v>4</v>
      </c>
      <c r="R18">
        <v>169</v>
      </c>
      <c r="S18">
        <v>73</v>
      </c>
      <c r="T18">
        <v>250</v>
      </c>
    </row>
    <row r="19" spans="1:20" x14ac:dyDescent="0.35">
      <c r="A19" t="s">
        <v>18</v>
      </c>
      <c r="B19" t="s">
        <v>19</v>
      </c>
      <c r="C19" t="s">
        <v>21</v>
      </c>
      <c r="D19" t="s">
        <v>57</v>
      </c>
      <c r="E19" t="s">
        <v>55</v>
      </c>
      <c r="F19" t="s">
        <v>56</v>
      </c>
      <c r="G19" t="str">
        <f t="shared" si="9"/>
        <v>Brotula_multibarbata</v>
      </c>
      <c r="H19" t="str">
        <f t="shared" si="7"/>
        <v>Brotula_multibarbata</v>
      </c>
      <c r="I19" t="str">
        <f t="shared" si="6"/>
        <v>Crustacea</v>
      </c>
      <c r="J19" t="s">
        <v>63</v>
      </c>
      <c r="K19" t="s">
        <v>61</v>
      </c>
      <c r="L19">
        <v>37.5</v>
      </c>
      <c r="M19" s="3">
        <f t="shared" si="10"/>
        <v>0.5</v>
      </c>
      <c r="N19">
        <v>2</v>
      </c>
      <c r="O19">
        <v>7</v>
      </c>
      <c r="P19">
        <v>3</v>
      </c>
      <c r="Q19">
        <f t="shared" si="11"/>
        <v>4</v>
      </c>
      <c r="R19">
        <v>169</v>
      </c>
      <c r="S19">
        <v>73</v>
      </c>
      <c r="T19">
        <v>250</v>
      </c>
    </row>
    <row r="20" spans="1:20" x14ac:dyDescent="0.35">
      <c r="A20" t="s">
        <v>18</v>
      </c>
      <c r="B20" t="s">
        <v>19</v>
      </c>
      <c r="C20" t="s">
        <v>21</v>
      </c>
      <c r="D20" t="s">
        <v>57</v>
      </c>
      <c r="E20" t="s">
        <v>55</v>
      </c>
      <c r="F20" t="s">
        <v>56</v>
      </c>
      <c r="G20" t="str">
        <f t="shared" si="9"/>
        <v>Brotula_multibarbata</v>
      </c>
      <c r="H20" t="str">
        <f t="shared" si="7"/>
        <v>Brotula_multibarbata</v>
      </c>
      <c r="I20" t="s">
        <v>58</v>
      </c>
      <c r="J20" t="s">
        <v>58</v>
      </c>
      <c r="K20" t="s">
        <v>62</v>
      </c>
      <c r="L20">
        <v>9.6</v>
      </c>
      <c r="M20" s="3">
        <f t="shared" si="10"/>
        <v>0.75</v>
      </c>
      <c r="N20">
        <v>3</v>
      </c>
      <c r="O20">
        <v>7</v>
      </c>
      <c r="P20">
        <v>3</v>
      </c>
      <c r="Q20">
        <f t="shared" si="11"/>
        <v>4</v>
      </c>
      <c r="R20">
        <v>169</v>
      </c>
      <c r="S20">
        <v>73</v>
      </c>
      <c r="T20">
        <v>250</v>
      </c>
    </row>
    <row r="21" spans="1:20" x14ac:dyDescent="0.35">
      <c r="A21" t="s">
        <v>18</v>
      </c>
      <c r="B21" t="s">
        <v>19</v>
      </c>
      <c r="C21" t="s">
        <v>21</v>
      </c>
      <c r="D21" t="s">
        <v>64</v>
      </c>
      <c r="E21" t="s">
        <v>65</v>
      </c>
      <c r="F21" t="s">
        <v>66</v>
      </c>
      <c r="G21" t="str">
        <f t="shared" si="9"/>
        <v>Pranesus_insularum</v>
      </c>
      <c r="H21" t="s">
        <v>67</v>
      </c>
      <c r="I21" t="str">
        <f t="shared" si="6"/>
        <v>Crustacea</v>
      </c>
      <c r="J21" t="s">
        <v>59</v>
      </c>
      <c r="K21" t="s">
        <v>59</v>
      </c>
      <c r="L21">
        <v>14.2</v>
      </c>
      <c r="M21" s="3">
        <f>N21/Q21</f>
        <v>0.41666666666666669</v>
      </c>
      <c r="N21">
        <v>5</v>
      </c>
      <c r="O21">
        <v>13</v>
      </c>
      <c r="P21">
        <v>1</v>
      </c>
      <c r="Q21">
        <f t="shared" si="11"/>
        <v>12</v>
      </c>
      <c r="R21">
        <v>47</v>
      </c>
      <c r="S21">
        <v>39</v>
      </c>
      <c r="T21">
        <v>70</v>
      </c>
    </row>
    <row r="22" spans="1:20" x14ac:dyDescent="0.35">
      <c r="A22" t="s">
        <v>18</v>
      </c>
      <c r="B22" t="s">
        <v>19</v>
      </c>
      <c r="C22" t="s">
        <v>21</v>
      </c>
      <c r="D22" t="s">
        <v>64</v>
      </c>
      <c r="E22" t="s">
        <v>65</v>
      </c>
      <c r="F22" t="s">
        <v>66</v>
      </c>
      <c r="G22" t="str">
        <f t="shared" ref="G22:G30" si="12">E22&amp;"_"&amp;F22</f>
        <v>Pranesus_insularum</v>
      </c>
      <c r="H22" t="s">
        <v>67</v>
      </c>
      <c r="I22" t="s">
        <v>63</v>
      </c>
      <c r="J22" t="s">
        <v>60</v>
      </c>
      <c r="K22" t="s">
        <v>68</v>
      </c>
      <c r="L22">
        <v>6.7</v>
      </c>
      <c r="M22" s="3">
        <f t="shared" ref="M22:M78" si="13">N22/Q22</f>
        <v>0.41666666666666669</v>
      </c>
      <c r="N22">
        <v>5</v>
      </c>
      <c r="O22">
        <v>13</v>
      </c>
      <c r="P22">
        <v>1</v>
      </c>
      <c r="Q22">
        <f t="shared" ref="Q22:Q29" si="14">O22-P22</f>
        <v>12</v>
      </c>
      <c r="R22">
        <v>47</v>
      </c>
      <c r="S22">
        <v>39</v>
      </c>
      <c r="T22">
        <v>70</v>
      </c>
    </row>
    <row r="23" spans="1:20" x14ac:dyDescent="0.35">
      <c r="A23" t="s">
        <v>18</v>
      </c>
      <c r="B23" t="s">
        <v>19</v>
      </c>
      <c r="C23" t="s">
        <v>21</v>
      </c>
      <c r="D23" t="s">
        <v>64</v>
      </c>
      <c r="E23" t="s">
        <v>65</v>
      </c>
      <c r="F23" t="s">
        <v>66</v>
      </c>
      <c r="G23" t="str">
        <f t="shared" si="12"/>
        <v>Pranesus_insularum</v>
      </c>
      <c r="H23" t="s">
        <v>67</v>
      </c>
      <c r="I23" t="str">
        <f t="shared" si="6"/>
        <v>Protozoa</v>
      </c>
      <c r="J23" t="s">
        <v>69</v>
      </c>
      <c r="K23" t="s">
        <v>69</v>
      </c>
      <c r="L23">
        <v>6.3</v>
      </c>
      <c r="M23" s="3">
        <f t="shared" si="13"/>
        <v>0.33333333333333331</v>
      </c>
      <c r="N23">
        <v>4</v>
      </c>
      <c r="O23">
        <v>13</v>
      </c>
      <c r="P23">
        <v>1</v>
      </c>
      <c r="Q23">
        <f t="shared" si="14"/>
        <v>12</v>
      </c>
      <c r="R23">
        <v>47</v>
      </c>
      <c r="S23">
        <v>39</v>
      </c>
      <c r="T23">
        <v>70</v>
      </c>
    </row>
    <row r="24" spans="1:20" x14ac:dyDescent="0.35">
      <c r="A24" t="s">
        <v>18</v>
      </c>
      <c r="B24" t="s">
        <v>19</v>
      </c>
      <c r="C24" t="s">
        <v>21</v>
      </c>
      <c r="D24" t="s">
        <v>64</v>
      </c>
      <c r="E24" t="s">
        <v>65</v>
      </c>
      <c r="F24" t="s">
        <v>66</v>
      </c>
      <c r="G24" t="str">
        <f t="shared" si="12"/>
        <v>Pranesus_insularum</v>
      </c>
      <c r="H24" t="s">
        <v>67</v>
      </c>
      <c r="I24" t="str">
        <f t="shared" si="6"/>
        <v>Crustacea</v>
      </c>
      <c r="J24" t="s">
        <v>73</v>
      </c>
      <c r="K24" t="s">
        <v>70</v>
      </c>
      <c r="L24">
        <v>4.2</v>
      </c>
      <c r="M24" s="3">
        <f t="shared" si="13"/>
        <v>0.25</v>
      </c>
      <c r="N24">
        <v>3</v>
      </c>
      <c r="O24">
        <v>13</v>
      </c>
      <c r="P24">
        <v>1</v>
      </c>
      <c r="Q24">
        <f t="shared" si="14"/>
        <v>12</v>
      </c>
      <c r="R24">
        <v>47</v>
      </c>
      <c r="S24">
        <v>39</v>
      </c>
      <c r="T24">
        <v>70</v>
      </c>
    </row>
    <row r="25" spans="1:20" x14ac:dyDescent="0.35">
      <c r="A25" t="s">
        <v>18</v>
      </c>
      <c r="B25" t="s">
        <v>19</v>
      </c>
      <c r="C25" t="s">
        <v>21</v>
      </c>
      <c r="D25" t="s">
        <v>64</v>
      </c>
      <c r="E25" t="s">
        <v>65</v>
      </c>
      <c r="F25" t="s">
        <v>66</v>
      </c>
      <c r="G25" t="str">
        <f t="shared" si="12"/>
        <v>Pranesus_insularum</v>
      </c>
      <c r="H25" t="s">
        <v>67</v>
      </c>
      <c r="I25" t="str">
        <f t="shared" si="6"/>
        <v>Tunicata</v>
      </c>
      <c r="J25" t="s">
        <v>71</v>
      </c>
      <c r="K25" t="s">
        <v>71</v>
      </c>
      <c r="L25">
        <v>2.1</v>
      </c>
      <c r="M25" s="3">
        <f t="shared" si="13"/>
        <v>8.3333333333333329E-2</v>
      </c>
      <c r="N25">
        <v>1</v>
      </c>
      <c r="O25">
        <v>13</v>
      </c>
      <c r="P25">
        <v>1</v>
      </c>
      <c r="Q25">
        <f t="shared" si="14"/>
        <v>12</v>
      </c>
      <c r="R25">
        <v>47</v>
      </c>
      <c r="S25">
        <v>39</v>
      </c>
      <c r="T25">
        <v>70</v>
      </c>
    </row>
    <row r="26" spans="1:20" x14ac:dyDescent="0.35">
      <c r="A26" t="s">
        <v>18</v>
      </c>
      <c r="B26" t="s">
        <v>19</v>
      </c>
      <c r="C26" t="s">
        <v>21</v>
      </c>
      <c r="D26" t="s">
        <v>64</v>
      </c>
      <c r="E26" t="s">
        <v>65</v>
      </c>
      <c r="F26" t="s">
        <v>66</v>
      </c>
      <c r="G26" t="str">
        <f t="shared" si="12"/>
        <v>Pranesus_insularum</v>
      </c>
      <c r="H26" t="s">
        <v>67</v>
      </c>
      <c r="I26" t="str">
        <f t="shared" si="6"/>
        <v>Crustacea</v>
      </c>
      <c r="J26" t="s">
        <v>29</v>
      </c>
      <c r="K26" t="s">
        <v>430</v>
      </c>
      <c r="L26">
        <v>1.7</v>
      </c>
      <c r="M26" s="3">
        <f t="shared" si="13"/>
        <v>8.3333333333333329E-2</v>
      </c>
      <c r="N26">
        <v>1</v>
      </c>
      <c r="O26">
        <v>13</v>
      </c>
      <c r="P26">
        <v>1</v>
      </c>
      <c r="Q26">
        <f t="shared" si="14"/>
        <v>12</v>
      </c>
      <c r="R26">
        <v>47</v>
      </c>
      <c r="S26">
        <v>39</v>
      </c>
      <c r="T26">
        <v>70</v>
      </c>
    </row>
    <row r="27" spans="1:20" x14ac:dyDescent="0.35">
      <c r="A27" t="s">
        <v>18</v>
      </c>
      <c r="B27" t="s">
        <v>19</v>
      </c>
      <c r="C27" t="s">
        <v>21</v>
      </c>
      <c r="D27" t="s">
        <v>64</v>
      </c>
      <c r="E27" t="s">
        <v>65</v>
      </c>
      <c r="F27" t="s">
        <v>66</v>
      </c>
      <c r="G27" t="str">
        <f t="shared" si="12"/>
        <v>Pranesus_insularum</v>
      </c>
      <c r="H27" t="s">
        <v>67</v>
      </c>
      <c r="I27" t="str">
        <f t="shared" si="6"/>
        <v>Chelicerata</v>
      </c>
      <c r="J27" t="s">
        <v>72</v>
      </c>
      <c r="K27" t="s">
        <v>72</v>
      </c>
      <c r="L27">
        <v>0.4</v>
      </c>
      <c r="M27" s="3">
        <f t="shared" si="13"/>
        <v>8.3333333333333329E-2</v>
      </c>
      <c r="N27">
        <v>1</v>
      </c>
      <c r="O27">
        <v>13</v>
      </c>
      <c r="P27">
        <v>1</v>
      </c>
      <c r="Q27">
        <f t="shared" si="14"/>
        <v>12</v>
      </c>
      <c r="R27">
        <v>47</v>
      </c>
      <c r="S27">
        <v>39</v>
      </c>
      <c r="T27">
        <v>70</v>
      </c>
    </row>
    <row r="28" spans="1:20" x14ac:dyDescent="0.35">
      <c r="A28" t="s">
        <v>18</v>
      </c>
      <c r="B28" t="s">
        <v>19</v>
      </c>
      <c r="C28" t="s">
        <v>21</v>
      </c>
      <c r="D28" t="s">
        <v>64</v>
      </c>
      <c r="E28" t="s">
        <v>65</v>
      </c>
      <c r="F28" t="s">
        <v>66</v>
      </c>
      <c r="G28" t="str">
        <f t="shared" si="12"/>
        <v>Pranesus_insularum</v>
      </c>
      <c r="H28" t="s">
        <v>67</v>
      </c>
      <c r="I28" t="str">
        <f t="shared" si="6"/>
        <v>Crustacea</v>
      </c>
      <c r="J28" t="s">
        <v>63</v>
      </c>
      <c r="K28" t="s">
        <v>61</v>
      </c>
      <c r="L28">
        <v>40.799999999999997</v>
      </c>
      <c r="M28" s="3">
        <f t="shared" si="13"/>
        <v>1</v>
      </c>
      <c r="N28">
        <v>12</v>
      </c>
      <c r="O28">
        <v>13</v>
      </c>
      <c r="P28">
        <v>1</v>
      </c>
      <c r="Q28">
        <f t="shared" si="14"/>
        <v>12</v>
      </c>
      <c r="R28">
        <v>47</v>
      </c>
      <c r="S28">
        <v>39</v>
      </c>
      <c r="T28">
        <v>70</v>
      </c>
    </row>
    <row r="29" spans="1:20" x14ac:dyDescent="0.35">
      <c r="A29" t="s">
        <v>18</v>
      </c>
      <c r="B29" t="s">
        <v>19</v>
      </c>
      <c r="C29" t="s">
        <v>21</v>
      </c>
      <c r="D29" t="s">
        <v>64</v>
      </c>
      <c r="E29" t="s">
        <v>65</v>
      </c>
      <c r="F29" t="s">
        <v>66</v>
      </c>
      <c r="G29" t="str">
        <f t="shared" si="12"/>
        <v>Pranesus_insularum</v>
      </c>
      <c r="H29" t="s">
        <v>67</v>
      </c>
      <c r="I29" t="s">
        <v>58</v>
      </c>
      <c r="J29" t="s">
        <v>58</v>
      </c>
      <c r="K29" t="s">
        <v>62</v>
      </c>
      <c r="L29">
        <v>23.6</v>
      </c>
      <c r="M29" s="3">
        <f t="shared" si="13"/>
        <v>0.58333333333333337</v>
      </c>
      <c r="N29">
        <v>7</v>
      </c>
      <c r="O29">
        <v>13</v>
      </c>
      <c r="P29">
        <v>1</v>
      </c>
      <c r="Q29">
        <f t="shared" si="14"/>
        <v>12</v>
      </c>
      <c r="R29">
        <v>47</v>
      </c>
      <c r="S29">
        <v>39</v>
      </c>
      <c r="T29">
        <v>70</v>
      </c>
    </row>
    <row r="30" spans="1:20" x14ac:dyDescent="0.35">
      <c r="A30" t="s">
        <v>18</v>
      </c>
      <c r="B30" t="s">
        <v>19</v>
      </c>
      <c r="C30" t="s">
        <v>21</v>
      </c>
      <c r="D30" t="s">
        <v>74</v>
      </c>
      <c r="E30" t="s">
        <v>75</v>
      </c>
      <c r="F30" t="s">
        <v>76</v>
      </c>
      <c r="G30" t="str">
        <f t="shared" si="12"/>
        <v>Holocentrus_sammara</v>
      </c>
      <c r="H30" t="s">
        <v>77</v>
      </c>
      <c r="I30" t="str">
        <f t="shared" si="6"/>
        <v>Crustacea</v>
      </c>
      <c r="J30" t="s">
        <v>29</v>
      </c>
      <c r="K30" t="s">
        <v>26</v>
      </c>
      <c r="L30">
        <v>52.5</v>
      </c>
      <c r="M30" s="3">
        <f t="shared" si="13"/>
        <v>0.70588235294117652</v>
      </c>
      <c r="N30">
        <v>12</v>
      </c>
      <c r="O30">
        <v>22</v>
      </c>
      <c r="P30">
        <f>O30-Q30</f>
        <v>5</v>
      </c>
      <c r="Q30">
        <v>17</v>
      </c>
      <c r="R30">
        <v>162</v>
      </c>
      <c r="S30">
        <v>128</v>
      </c>
      <c r="T30">
        <v>202</v>
      </c>
    </row>
    <row r="31" spans="1:20" x14ac:dyDescent="0.35">
      <c r="A31" t="s">
        <v>18</v>
      </c>
      <c r="B31" t="s">
        <v>19</v>
      </c>
      <c r="C31" t="s">
        <v>21</v>
      </c>
      <c r="D31" t="s">
        <v>74</v>
      </c>
      <c r="E31" t="s">
        <v>75</v>
      </c>
      <c r="F31" t="s">
        <v>76</v>
      </c>
      <c r="G31" t="str">
        <f t="shared" ref="G31:G36" si="15">E31&amp;"_"&amp;F31</f>
        <v>Holocentrus_sammara</v>
      </c>
      <c r="H31" t="s">
        <v>77</v>
      </c>
      <c r="I31" t="str">
        <f t="shared" si="6"/>
        <v>Crustacea</v>
      </c>
      <c r="J31" t="s">
        <v>34</v>
      </c>
      <c r="K31" t="s">
        <v>33</v>
      </c>
      <c r="L31">
        <v>12.2</v>
      </c>
      <c r="M31" s="3">
        <f t="shared" si="13"/>
        <v>0.23529411764705882</v>
      </c>
      <c r="N31">
        <v>4</v>
      </c>
      <c r="O31">
        <v>23</v>
      </c>
      <c r="P31">
        <f t="shared" ref="P31:P94" si="16">O31-Q31</f>
        <v>6</v>
      </c>
      <c r="Q31">
        <v>17</v>
      </c>
      <c r="R31">
        <v>162</v>
      </c>
      <c r="S31">
        <v>128</v>
      </c>
      <c r="T31">
        <v>202</v>
      </c>
    </row>
    <row r="32" spans="1:20" x14ac:dyDescent="0.35">
      <c r="A32" t="s">
        <v>18</v>
      </c>
      <c r="B32" t="s">
        <v>19</v>
      </c>
      <c r="C32" t="s">
        <v>21</v>
      </c>
      <c r="D32" t="s">
        <v>74</v>
      </c>
      <c r="E32" t="s">
        <v>75</v>
      </c>
      <c r="F32" t="s">
        <v>76</v>
      </c>
      <c r="G32" t="str">
        <f t="shared" si="15"/>
        <v>Holocentrus_sammara</v>
      </c>
      <c r="H32" t="s">
        <v>77</v>
      </c>
      <c r="I32" t="str">
        <f t="shared" si="6"/>
        <v>Crustacea</v>
      </c>
      <c r="J32" t="s">
        <v>29</v>
      </c>
      <c r="K32" t="s">
        <v>78</v>
      </c>
      <c r="L32">
        <v>7.8</v>
      </c>
      <c r="M32" s="3">
        <f t="shared" si="13"/>
        <v>0.11764705882352941</v>
      </c>
      <c r="N32">
        <v>2</v>
      </c>
      <c r="O32">
        <v>24</v>
      </c>
      <c r="P32">
        <f t="shared" si="16"/>
        <v>7</v>
      </c>
      <c r="Q32">
        <v>17</v>
      </c>
      <c r="R32">
        <v>162</v>
      </c>
      <c r="S32">
        <v>128</v>
      </c>
      <c r="T32">
        <v>202</v>
      </c>
    </row>
    <row r="33" spans="1:20" x14ac:dyDescent="0.35">
      <c r="A33" t="s">
        <v>18</v>
      </c>
      <c r="B33" t="s">
        <v>19</v>
      </c>
      <c r="C33" t="s">
        <v>21</v>
      </c>
      <c r="D33" t="s">
        <v>74</v>
      </c>
      <c r="E33" t="s">
        <v>75</v>
      </c>
      <c r="F33" t="s">
        <v>76</v>
      </c>
      <c r="G33" t="str">
        <f t="shared" si="15"/>
        <v>Holocentrus_sammara</v>
      </c>
      <c r="H33" t="s">
        <v>77</v>
      </c>
      <c r="I33" t="str">
        <f t="shared" si="6"/>
        <v>Teleostei</v>
      </c>
      <c r="J33" t="s">
        <v>27</v>
      </c>
      <c r="K33" t="s">
        <v>27</v>
      </c>
      <c r="L33">
        <v>7.8</v>
      </c>
      <c r="M33" s="3">
        <f t="shared" si="13"/>
        <v>0.11764705882352941</v>
      </c>
      <c r="N33">
        <v>2</v>
      </c>
      <c r="O33">
        <v>25</v>
      </c>
      <c r="P33">
        <f t="shared" si="16"/>
        <v>8</v>
      </c>
      <c r="Q33">
        <v>17</v>
      </c>
      <c r="R33">
        <v>162</v>
      </c>
      <c r="S33">
        <v>128</v>
      </c>
      <c r="T33">
        <v>202</v>
      </c>
    </row>
    <row r="34" spans="1:20" x14ac:dyDescent="0.35">
      <c r="A34" t="s">
        <v>18</v>
      </c>
      <c r="B34" t="s">
        <v>19</v>
      </c>
      <c r="C34" t="s">
        <v>21</v>
      </c>
      <c r="D34" t="s">
        <v>74</v>
      </c>
      <c r="E34" t="s">
        <v>75</v>
      </c>
      <c r="F34" t="s">
        <v>76</v>
      </c>
      <c r="G34" t="str">
        <f t="shared" si="15"/>
        <v>Holocentrus_sammara</v>
      </c>
      <c r="H34" t="s">
        <v>77</v>
      </c>
      <c r="I34" t="str">
        <f t="shared" si="6"/>
        <v>Crustacea</v>
      </c>
      <c r="J34" t="s">
        <v>34</v>
      </c>
      <c r="K34" t="s">
        <v>79</v>
      </c>
      <c r="L34">
        <v>5.9</v>
      </c>
      <c r="M34" s="3">
        <f t="shared" si="13"/>
        <v>5.8823529411764705E-2</v>
      </c>
      <c r="N34">
        <v>1</v>
      </c>
      <c r="O34">
        <v>26</v>
      </c>
      <c r="P34">
        <f t="shared" si="16"/>
        <v>9</v>
      </c>
      <c r="Q34">
        <v>17</v>
      </c>
      <c r="R34">
        <v>162</v>
      </c>
      <c r="S34">
        <v>128</v>
      </c>
      <c r="T34">
        <v>202</v>
      </c>
    </row>
    <row r="35" spans="1:20" x14ac:dyDescent="0.35">
      <c r="A35" t="s">
        <v>18</v>
      </c>
      <c r="B35" t="s">
        <v>19</v>
      </c>
      <c r="C35" t="s">
        <v>21</v>
      </c>
      <c r="D35" t="s">
        <v>74</v>
      </c>
      <c r="E35" t="s">
        <v>75</v>
      </c>
      <c r="F35" t="s">
        <v>76</v>
      </c>
      <c r="G35" t="str">
        <f t="shared" si="15"/>
        <v>Holocentrus_sammara</v>
      </c>
      <c r="H35" t="s">
        <v>77</v>
      </c>
      <c r="I35" t="str">
        <f t="shared" si="6"/>
        <v>Crustacea</v>
      </c>
      <c r="J35" t="s">
        <v>63</v>
      </c>
      <c r="K35" t="s">
        <v>61</v>
      </c>
      <c r="L35">
        <v>13.8</v>
      </c>
      <c r="M35" s="3">
        <f t="shared" si="13"/>
        <v>0.23529411764705882</v>
      </c>
      <c r="N35">
        <v>4</v>
      </c>
      <c r="O35">
        <v>27</v>
      </c>
      <c r="P35">
        <f t="shared" si="16"/>
        <v>10</v>
      </c>
      <c r="Q35">
        <v>17</v>
      </c>
      <c r="R35">
        <v>162</v>
      </c>
      <c r="S35">
        <v>128</v>
      </c>
      <c r="T35">
        <v>202</v>
      </c>
    </row>
    <row r="36" spans="1:20" x14ac:dyDescent="0.35">
      <c r="A36" t="s">
        <v>18</v>
      </c>
      <c r="B36" t="s">
        <v>19</v>
      </c>
      <c r="C36" t="s">
        <v>21</v>
      </c>
      <c r="D36" t="s">
        <v>74</v>
      </c>
      <c r="E36" t="s">
        <v>75</v>
      </c>
      <c r="F36" t="s">
        <v>80</v>
      </c>
      <c r="G36" t="str">
        <f t="shared" si="15"/>
        <v>Holocentrus_tiere</v>
      </c>
      <c r="H36" t="s">
        <v>81</v>
      </c>
      <c r="I36" t="str">
        <f t="shared" si="6"/>
        <v>Crustacea</v>
      </c>
      <c r="J36" t="s">
        <v>29</v>
      </c>
      <c r="K36" t="s">
        <v>26</v>
      </c>
      <c r="L36">
        <v>36.700000000000003</v>
      </c>
      <c r="M36" s="3">
        <f t="shared" si="13"/>
        <v>0.72727272727272729</v>
      </c>
      <c r="N36">
        <v>8</v>
      </c>
      <c r="O36">
        <v>15</v>
      </c>
      <c r="P36">
        <f t="shared" si="16"/>
        <v>4</v>
      </c>
      <c r="Q36">
        <v>11</v>
      </c>
      <c r="R36">
        <v>141</v>
      </c>
      <c r="S36">
        <v>67</v>
      </c>
      <c r="T36">
        <v>160</v>
      </c>
    </row>
    <row r="37" spans="1:20" x14ac:dyDescent="0.35">
      <c r="A37" t="s">
        <v>18</v>
      </c>
      <c r="B37" t="s">
        <v>19</v>
      </c>
      <c r="C37" t="s">
        <v>21</v>
      </c>
      <c r="D37" t="s">
        <v>74</v>
      </c>
      <c r="E37" t="s">
        <v>75</v>
      </c>
      <c r="F37" t="s">
        <v>80</v>
      </c>
      <c r="G37" t="str">
        <f t="shared" ref="G37:G43" si="17">E37&amp;"_"&amp;F37</f>
        <v>Holocentrus_tiere</v>
      </c>
      <c r="H37" t="s">
        <v>81</v>
      </c>
      <c r="I37" t="str">
        <f t="shared" si="6"/>
        <v>Crustacea</v>
      </c>
      <c r="J37" t="s">
        <v>34</v>
      </c>
      <c r="K37" t="s">
        <v>33</v>
      </c>
      <c r="L37">
        <v>24.7</v>
      </c>
      <c r="M37" s="3">
        <f t="shared" si="13"/>
        <v>0.45454545454545453</v>
      </c>
      <c r="N37">
        <v>5</v>
      </c>
      <c r="O37">
        <v>16</v>
      </c>
      <c r="P37">
        <f t="shared" si="16"/>
        <v>5</v>
      </c>
      <c r="Q37">
        <v>11</v>
      </c>
      <c r="R37">
        <v>141</v>
      </c>
      <c r="S37">
        <v>67</v>
      </c>
      <c r="T37">
        <v>160</v>
      </c>
    </row>
    <row r="38" spans="1:20" x14ac:dyDescent="0.35">
      <c r="A38" t="s">
        <v>18</v>
      </c>
      <c r="B38" t="s">
        <v>19</v>
      </c>
      <c r="C38" t="s">
        <v>21</v>
      </c>
      <c r="D38" t="s">
        <v>74</v>
      </c>
      <c r="E38" t="s">
        <v>75</v>
      </c>
      <c r="F38" t="s">
        <v>80</v>
      </c>
      <c r="G38" t="str">
        <f t="shared" si="17"/>
        <v>Holocentrus_tiere</v>
      </c>
      <c r="H38" t="s">
        <v>81</v>
      </c>
      <c r="I38" t="str">
        <f t="shared" si="6"/>
        <v>Crustacea</v>
      </c>
      <c r="J38" t="s">
        <v>29</v>
      </c>
      <c r="K38" t="s">
        <v>431</v>
      </c>
      <c r="L38">
        <v>4.8</v>
      </c>
      <c r="M38" s="3">
        <f t="shared" si="13"/>
        <v>0.45454545454545453</v>
      </c>
      <c r="N38">
        <v>5</v>
      </c>
      <c r="O38">
        <v>17</v>
      </c>
      <c r="P38">
        <f t="shared" si="16"/>
        <v>6</v>
      </c>
      <c r="Q38">
        <v>11</v>
      </c>
      <c r="R38">
        <v>141</v>
      </c>
      <c r="S38">
        <v>67</v>
      </c>
      <c r="T38">
        <v>160</v>
      </c>
    </row>
    <row r="39" spans="1:20" x14ac:dyDescent="0.35">
      <c r="A39" t="s">
        <v>18</v>
      </c>
      <c r="B39" t="s">
        <v>19</v>
      </c>
      <c r="C39" t="s">
        <v>21</v>
      </c>
      <c r="D39" t="s">
        <v>74</v>
      </c>
      <c r="E39" t="s">
        <v>75</v>
      </c>
      <c r="F39" t="s">
        <v>80</v>
      </c>
      <c r="G39" t="str">
        <f t="shared" si="17"/>
        <v>Holocentrus_tiere</v>
      </c>
      <c r="H39" t="s">
        <v>81</v>
      </c>
      <c r="I39" t="str">
        <f t="shared" si="6"/>
        <v>Teleostei</v>
      </c>
      <c r="J39" t="s">
        <v>27</v>
      </c>
      <c r="K39" t="s">
        <v>27</v>
      </c>
      <c r="L39">
        <v>1.8</v>
      </c>
      <c r="M39" s="3">
        <f t="shared" si="13"/>
        <v>9.0909090909090912E-2</v>
      </c>
      <c r="N39">
        <v>1</v>
      </c>
      <c r="O39">
        <v>18</v>
      </c>
      <c r="P39">
        <f t="shared" si="16"/>
        <v>7</v>
      </c>
      <c r="Q39">
        <v>11</v>
      </c>
      <c r="R39">
        <v>141</v>
      </c>
      <c r="S39">
        <v>67</v>
      </c>
      <c r="T39">
        <v>160</v>
      </c>
    </row>
    <row r="40" spans="1:20" x14ac:dyDescent="0.35">
      <c r="A40" t="s">
        <v>18</v>
      </c>
      <c r="B40" t="s">
        <v>19</v>
      </c>
      <c r="C40" t="s">
        <v>21</v>
      </c>
      <c r="D40" t="s">
        <v>74</v>
      </c>
      <c r="E40" t="s">
        <v>75</v>
      </c>
      <c r="F40" t="s">
        <v>80</v>
      </c>
      <c r="G40" t="str">
        <f t="shared" si="17"/>
        <v>Holocentrus_tiere</v>
      </c>
      <c r="H40" t="s">
        <v>81</v>
      </c>
      <c r="I40" t="str">
        <f t="shared" si="6"/>
        <v>Annelida</v>
      </c>
      <c r="J40" t="s">
        <v>82</v>
      </c>
      <c r="K40" t="s">
        <v>82</v>
      </c>
      <c r="L40">
        <v>0.2</v>
      </c>
      <c r="M40" s="3">
        <f t="shared" si="13"/>
        <v>9.0909090909090912E-2</v>
      </c>
      <c r="N40">
        <v>1</v>
      </c>
      <c r="O40">
        <v>19</v>
      </c>
      <c r="P40">
        <f t="shared" si="16"/>
        <v>8</v>
      </c>
      <c r="Q40">
        <v>11</v>
      </c>
      <c r="R40">
        <v>141</v>
      </c>
      <c r="S40">
        <v>67</v>
      </c>
      <c r="T40">
        <v>160</v>
      </c>
    </row>
    <row r="41" spans="1:20" x14ac:dyDescent="0.35">
      <c r="A41" t="s">
        <v>18</v>
      </c>
      <c r="B41" t="s">
        <v>19</v>
      </c>
      <c r="C41" t="s">
        <v>21</v>
      </c>
      <c r="D41" t="s">
        <v>74</v>
      </c>
      <c r="E41" t="s">
        <v>75</v>
      </c>
      <c r="F41" t="s">
        <v>80</v>
      </c>
      <c r="G41" t="str">
        <f t="shared" si="17"/>
        <v>Holocentrus_tiere</v>
      </c>
      <c r="H41" t="s">
        <v>81</v>
      </c>
      <c r="I41" t="str">
        <f t="shared" si="6"/>
        <v>Sipuncula</v>
      </c>
      <c r="J41" t="s">
        <v>84</v>
      </c>
      <c r="K41" t="s">
        <v>83</v>
      </c>
      <c r="L41">
        <v>0.1</v>
      </c>
      <c r="M41" s="3">
        <f t="shared" si="13"/>
        <v>9.0909090909090912E-2</v>
      </c>
      <c r="N41">
        <v>1</v>
      </c>
      <c r="O41">
        <v>20</v>
      </c>
      <c r="P41">
        <f t="shared" si="16"/>
        <v>9</v>
      </c>
      <c r="Q41">
        <v>11</v>
      </c>
      <c r="R41">
        <v>141</v>
      </c>
      <c r="S41">
        <v>67</v>
      </c>
      <c r="T41">
        <v>160</v>
      </c>
    </row>
    <row r="42" spans="1:20" x14ac:dyDescent="0.35">
      <c r="A42" t="s">
        <v>18</v>
      </c>
      <c r="B42" t="s">
        <v>19</v>
      </c>
      <c r="C42" t="s">
        <v>21</v>
      </c>
      <c r="D42" t="s">
        <v>74</v>
      </c>
      <c r="E42" t="s">
        <v>75</v>
      </c>
      <c r="F42" t="s">
        <v>80</v>
      </c>
      <c r="G42" t="str">
        <f t="shared" si="17"/>
        <v>Holocentrus_tiere</v>
      </c>
      <c r="H42" t="s">
        <v>81</v>
      </c>
      <c r="I42" t="str">
        <f t="shared" si="6"/>
        <v>Crustacea</v>
      </c>
      <c r="J42" t="s">
        <v>63</v>
      </c>
      <c r="K42" t="s">
        <v>61</v>
      </c>
      <c r="L42">
        <v>29.7</v>
      </c>
      <c r="M42" s="3">
        <f t="shared" si="13"/>
        <v>0.72727272727272729</v>
      </c>
      <c r="N42">
        <v>8</v>
      </c>
      <c r="O42">
        <v>21</v>
      </c>
      <c r="P42">
        <f t="shared" si="16"/>
        <v>10</v>
      </c>
      <c r="Q42">
        <v>11</v>
      </c>
      <c r="R42">
        <v>141</v>
      </c>
      <c r="S42">
        <v>67</v>
      </c>
      <c r="T42">
        <v>160</v>
      </c>
    </row>
    <row r="43" spans="1:20" x14ac:dyDescent="0.35">
      <c r="A43" t="s">
        <v>18</v>
      </c>
      <c r="B43" t="s">
        <v>19</v>
      </c>
      <c r="C43" t="s">
        <v>21</v>
      </c>
      <c r="D43" t="s">
        <v>74</v>
      </c>
      <c r="E43" t="s">
        <v>75</v>
      </c>
      <c r="F43" t="s">
        <v>85</v>
      </c>
      <c r="G43" t="str">
        <f t="shared" si="17"/>
        <v>Holocentrus_xantherythrus</v>
      </c>
      <c r="H43" t="s">
        <v>86</v>
      </c>
      <c r="I43" t="str">
        <f t="shared" si="6"/>
        <v>Crustacea</v>
      </c>
      <c r="J43" t="s">
        <v>29</v>
      </c>
      <c r="K43" t="s">
        <v>26</v>
      </c>
      <c r="L43">
        <v>42.3</v>
      </c>
      <c r="M43" s="3">
        <f t="shared" si="13"/>
        <v>0.70588235294117652</v>
      </c>
      <c r="N43">
        <v>12</v>
      </c>
      <c r="O43">
        <v>29</v>
      </c>
      <c r="P43">
        <f t="shared" si="16"/>
        <v>12</v>
      </c>
      <c r="Q43">
        <v>17</v>
      </c>
      <c r="R43">
        <v>106</v>
      </c>
      <c r="S43">
        <v>88</v>
      </c>
      <c r="T43">
        <v>123</v>
      </c>
    </row>
    <row r="44" spans="1:20" x14ac:dyDescent="0.35">
      <c r="A44" t="s">
        <v>18</v>
      </c>
      <c r="B44" t="s">
        <v>19</v>
      </c>
      <c r="C44" t="s">
        <v>21</v>
      </c>
      <c r="D44" t="s">
        <v>74</v>
      </c>
      <c r="E44" t="s">
        <v>75</v>
      </c>
      <c r="F44" t="s">
        <v>85</v>
      </c>
      <c r="G44" t="str">
        <f t="shared" ref="G44:G57" si="18">E44&amp;"_"&amp;F44</f>
        <v>Holocentrus_xantherythrus</v>
      </c>
      <c r="H44" t="s">
        <v>86</v>
      </c>
      <c r="I44" t="str">
        <f t="shared" si="6"/>
        <v>Crustacea</v>
      </c>
      <c r="J44" t="s">
        <v>29</v>
      </c>
      <c r="K44" t="s">
        <v>431</v>
      </c>
      <c r="L44">
        <v>14.8</v>
      </c>
      <c r="M44" s="3">
        <f t="shared" si="13"/>
        <v>0.6470588235294118</v>
      </c>
      <c r="N44">
        <v>11</v>
      </c>
      <c r="O44">
        <v>30</v>
      </c>
      <c r="P44">
        <f t="shared" si="16"/>
        <v>13</v>
      </c>
      <c r="Q44">
        <v>17</v>
      </c>
      <c r="R44">
        <v>106</v>
      </c>
      <c r="S44">
        <v>88</v>
      </c>
      <c r="T44">
        <v>123</v>
      </c>
    </row>
    <row r="45" spans="1:20" x14ac:dyDescent="0.35">
      <c r="A45" t="s">
        <v>18</v>
      </c>
      <c r="B45" t="s">
        <v>19</v>
      </c>
      <c r="C45" t="s">
        <v>21</v>
      </c>
      <c r="D45" t="s">
        <v>74</v>
      </c>
      <c r="E45" t="s">
        <v>75</v>
      </c>
      <c r="F45" t="s">
        <v>85</v>
      </c>
      <c r="G45" t="str">
        <f t="shared" si="18"/>
        <v>Holocentrus_xantherythrus</v>
      </c>
      <c r="H45" t="s">
        <v>86</v>
      </c>
      <c r="I45" t="str">
        <f t="shared" si="6"/>
        <v>Crustacea</v>
      </c>
      <c r="J45" t="s">
        <v>34</v>
      </c>
      <c r="K45" t="s">
        <v>33</v>
      </c>
      <c r="L45">
        <v>15.1</v>
      </c>
      <c r="M45" s="3">
        <f t="shared" si="13"/>
        <v>0.41176470588235292</v>
      </c>
      <c r="N45">
        <v>7</v>
      </c>
      <c r="O45">
        <v>31</v>
      </c>
      <c r="P45">
        <f t="shared" si="16"/>
        <v>14</v>
      </c>
      <c r="Q45">
        <v>17</v>
      </c>
      <c r="R45">
        <v>106</v>
      </c>
      <c r="S45">
        <v>88</v>
      </c>
      <c r="T45">
        <v>123</v>
      </c>
    </row>
    <row r="46" spans="1:20" x14ac:dyDescent="0.35">
      <c r="A46" t="s">
        <v>18</v>
      </c>
      <c r="B46" t="s">
        <v>19</v>
      </c>
      <c r="C46" t="s">
        <v>21</v>
      </c>
      <c r="D46" t="s">
        <v>74</v>
      </c>
      <c r="E46" t="s">
        <v>75</v>
      </c>
      <c r="F46" t="s">
        <v>85</v>
      </c>
      <c r="G46" t="str">
        <f t="shared" si="18"/>
        <v>Holocentrus_xantherythrus</v>
      </c>
      <c r="H46" t="s">
        <v>86</v>
      </c>
      <c r="I46" t="str">
        <f t="shared" si="6"/>
        <v>Mollusca</v>
      </c>
      <c r="J46" t="s">
        <v>88</v>
      </c>
      <c r="K46" t="s">
        <v>87</v>
      </c>
      <c r="L46">
        <v>2.2999999999999998</v>
      </c>
      <c r="M46" s="3">
        <f t="shared" si="13"/>
        <v>0.35294117647058826</v>
      </c>
      <c r="N46">
        <v>6</v>
      </c>
      <c r="O46">
        <v>32</v>
      </c>
      <c r="P46">
        <f t="shared" si="16"/>
        <v>15</v>
      </c>
      <c r="Q46">
        <v>17</v>
      </c>
      <c r="R46">
        <v>106</v>
      </c>
      <c r="S46">
        <v>88</v>
      </c>
      <c r="T46">
        <v>123</v>
      </c>
    </row>
    <row r="47" spans="1:20" x14ac:dyDescent="0.35">
      <c r="A47" t="s">
        <v>18</v>
      </c>
      <c r="B47" t="s">
        <v>19</v>
      </c>
      <c r="C47" t="s">
        <v>21</v>
      </c>
      <c r="D47" t="s">
        <v>74</v>
      </c>
      <c r="E47" t="s">
        <v>75</v>
      </c>
      <c r="F47" t="s">
        <v>85</v>
      </c>
      <c r="G47" t="str">
        <f t="shared" si="18"/>
        <v>Holocentrus_xantherythrus</v>
      </c>
      <c r="H47" t="s">
        <v>86</v>
      </c>
      <c r="I47" t="s">
        <v>63</v>
      </c>
      <c r="J47" t="s">
        <v>89</v>
      </c>
      <c r="K47" t="s">
        <v>89</v>
      </c>
      <c r="L47">
        <v>1.9</v>
      </c>
      <c r="M47" s="3">
        <f t="shared" si="13"/>
        <v>0.11764705882352941</v>
      </c>
      <c r="N47">
        <v>2</v>
      </c>
      <c r="O47">
        <v>33</v>
      </c>
      <c r="P47">
        <f t="shared" si="16"/>
        <v>16</v>
      </c>
      <c r="Q47">
        <v>17</v>
      </c>
      <c r="R47">
        <v>106</v>
      </c>
      <c r="S47">
        <v>88</v>
      </c>
      <c r="T47">
        <v>123</v>
      </c>
    </row>
    <row r="48" spans="1:20" x14ac:dyDescent="0.35">
      <c r="A48" t="s">
        <v>18</v>
      </c>
      <c r="B48" t="s">
        <v>19</v>
      </c>
      <c r="C48" t="s">
        <v>21</v>
      </c>
      <c r="D48" t="s">
        <v>74</v>
      </c>
      <c r="E48" t="s">
        <v>75</v>
      </c>
      <c r="F48" t="s">
        <v>85</v>
      </c>
      <c r="G48" t="str">
        <f t="shared" si="18"/>
        <v>Holocentrus_xantherythrus</v>
      </c>
      <c r="H48" t="s">
        <v>86</v>
      </c>
      <c r="I48" t="str">
        <f t="shared" si="6"/>
        <v>Mollusca</v>
      </c>
      <c r="J48" t="s">
        <v>88</v>
      </c>
      <c r="K48" t="s">
        <v>90</v>
      </c>
      <c r="L48">
        <v>0.9</v>
      </c>
      <c r="M48" s="3">
        <f t="shared" si="13"/>
        <v>5.8823529411764705E-2</v>
      </c>
      <c r="N48">
        <v>1</v>
      </c>
      <c r="O48">
        <v>34</v>
      </c>
      <c r="P48">
        <f t="shared" si="16"/>
        <v>17</v>
      </c>
      <c r="Q48">
        <v>17</v>
      </c>
      <c r="R48">
        <v>106</v>
      </c>
      <c r="S48">
        <v>88</v>
      </c>
      <c r="T48">
        <v>123</v>
      </c>
    </row>
    <row r="49" spans="1:20" x14ac:dyDescent="0.35">
      <c r="A49" t="s">
        <v>18</v>
      </c>
      <c r="B49" t="s">
        <v>19</v>
      </c>
      <c r="C49" t="s">
        <v>21</v>
      </c>
      <c r="D49" t="s">
        <v>74</v>
      </c>
      <c r="E49" t="s">
        <v>75</v>
      </c>
      <c r="F49" t="s">
        <v>85</v>
      </c>
      <c r="G49" t="str">
        <f t="shared" si="18"/>
        <v>Holocentrus_xantherythrus</v>
      </c>
      <c r="H49" t="s">
        <v>86</v>
      </c>
      <c r="I49" t="str">
        <f>IF(J49="Acari","Chelicerata", IF(J49="Scyphozoa","Cnidaria", IF(J49="Anthozoa","Cnidaria",IF(COUNTIF(J49,"*Algae*"),"Prim_prod",IF(COUNTIF(J49,"Plant*"),"Prim_prod",IF(J49="Amphipoda","Crustacea",IF(J49="Tunicata","Tunicata",IF(J49="Appendicularia","Tunicata",IF(J49="Salpidae","Tunicata",IF(J49="Arachnida","Chelicerata",IF(COUNTIF(J49,"*Ascidia*"),"Tunicata",IF(COUNTIF(J49,"*Brachyura*"),"Crustacea",IF(J49="Bryozoa","Bryozoa",IF(J49="Protochonch","Mollusca",IF(J49="Hemichordata","Hemichordata",IF(COUNTIF(J49,"Cephalopoda*"),"Mollusca",IF(J49="Cirripedia","Crustacea",IF(J49="Copepoda","Crustacea",IF(J49="Crinoidea","Echinodermata",IF(COUNTIF(J49,"*Crustacea*"),"Crustacea",IF(J49="Cumacea","Crustacea",IF(J49="Echinoidea","Echinodermata",IF(COUNTIF(J49,"*Fish*"),"Teleostei",IF(J49="Foraminifera","Protozoa",IF(COUNTIF(J49,"*Gastro*"),"Mollusca",IF(J49="Tanaidacea","Crustacea",IF(J49="Holothuridae","Echinodermata",IF(J49="Hydrozoa","Cnidaria",IF(COUNTIF(J49,"*Insecta*"),"Insecta",IF(J49="Isopoda","Crustacea",IF(J49="Limestone_powder","Other",IF(J49="Mollusca","Mollusca",IF(J49="Nematoda","Nematoda",IF(COUNTIF(J49,"*OM*"),"Other",IF(J49="Ophiuridae","Echinodermata",IF(J49="Opisthobranchia","Mollusca",IF(J49="Ostracoda","Crustacea",IF(COUNTIF(J49,"*Pagur*"),"Crustacea",IF(COUNTIF(J49,"*Phanero*"),"Prim_prod",IF(COUNTIF(J49,"*Polych*"),"Annelida",IF(J49="Polyplacophora","Mollusca",IF(COUNTIF(J49,"*Porifera*"),"Porifera",IF(J49="Protochordata","Acraniata",IF(J49="Pycnogonida","Chelicerata",IF(COUNTIF(J49,"*Sand*"),"Other",IF(J49="Scaphopoda","Mollusca",IF(J49="Scleractinia","Cnidaria", IF(J49="Siphonophora","Cnidaria", IF(J49="Seagrass","Prim_prod",IF(COUNTIF(J49,"*Shrimp*"),"Crustacea",IF(COUNTIF(J49,"*Scyllaridae*"),"Crustacea",IF(J49="Siboglinidae","Annelida",IF(J49="Sipunculidae","Sipuncula",IF(COUNTIF(J49,"*Stomato*"),"Crustacea",IF(J49="Precarida","Crustacea",IF(J49="Zoantharia","Cnidaria",IF(J49="Echiura","Annelida",IF(J49="Priapulida","Cephalorynchia",IF(J49="Mysida","Crustacea",IF(J49="Nebaliacea","Crustacea",IF(J49="Ctenophora","Radiata",IF(J49="Cheloniidae","Reptilia",IF(J49="Eggs","Animalia",IF(COUNTIF(J49,"*Bival*"),"Mollusca","Other"))))))))))))))))))))))))))))))))))))))))))))))))))))))))))))))))</f>
        <v>Sipuncula</v>
      </c>
      <c r="J49" t="s">
        <v>84</v>
      </c>
      <c r="K49" t="s">
        <v>83</v>
      </c>
      <c r="L49">
        <v>0.8</v>
      </c>
      <c r="M49" s="3">
        <f t="shared" si="13"/>
        <v>5.8823529411764705E-2</v>
      </c>
      <c r="N49">
        <v>1</v>
      </c>
      <c r="O49">
        <v>35</v>
      </c>
      <c r="P49">
        <f t="shared" si="16"/>
        <v>18</v>
      </c>
      <c r="Q49">
        <v>17</v>
      </c>
      <c r="R49">
        <v>106</v>
      </c>
      <c r="S49">
        <v>88</v>
      </c>
      <c r="T49">
        <v>123</v>
      </c>
    </row>
    <row r="50" spans="1:20" x14ac:dyDescent="0.35">
      <c r="A50" t="s">
        <v>18</v>
      </c>
      <c r="B50" t="s">
        <v>19</v>
      </c>
      <c r="C50" t="s">
        <v>21</v>
      </c>
      <c r="D50" t="s">
        <v>74</v>
      </c>
      <c r="E50" t="s">
        <v>75</v>
      </c>
      <c r="F50" t="s">
        <v>85</v>
      </c>
      <c r="G50" t="str">
        <f t="shared" si="18"/>
        <v>Holocentrus_xantherythrus</v>
      </c>
      <c r="H50" t="s">
        <v>86</v>
      </c>
      <c r="I50" t="str">
        <f t="shared" si="6"/>
        <v>Mollusca</v>
      </c>
      <c r="J50" t="s">
        <v>91</v>
      </c>
      <c r="K50" t="s">
        <v>91</v>
      </c>
      <c r="L50">
        <v>0.6</v>
      </c>
      <c r="M50" s="3">
        <f t="shared" si="13"/>
        <v>5.8823529411764705E-2</v>
      </c>
      <c r="N50">
        <v>1</v>
      </c>
      <c r="O50">
        <v>36</v>
      </c>
      <c r="P50">
        <f t="shared" si="16"/>
        <v>19</v>
      </c>
      <c r="Q50">
        <v>17</v>
      </c>
      <c r="R50">
        <v>106</v>
      </c>
      <c r="S50">
        <v>88</v>
      </c>
      <c r="T50">
        <v>123</v>
      </c>
    </row>
    <row r="51" spans="1:20" x14ac:dyDescent="0.35">
      <c r="A51" t="s">
        <v>18</v>
      </c>
      <c r="B51" t="s">
        <v>19</v>
      </c>
      <c r="C51" t="s">
        <v>21</v>
      </c>
      <c r="D51" t="s">
        <v>74</v>
      </c>
      <c r="E51" t="s">
        <v>75</v>
      </c>
      <c r="F51" t="s">
        <v>85</v>
      </c>
      <c r="G51" t="str">
        <f t="shared" si="18"/>
        <v>Holocentrus_xantherythrus</v>
      </c>
      <c r="H51" t="s">
        <v>86</v>
      </c>
      <c r="I51" t="s">
        <v>63</v>
      </c>
      <c r="J51" t="s">
        <v>92</v>
      </c>
      <c r="K51" t="s">
        <v>92</v>
      </c>
      <c r="L51">
        <v>0.3</v>
      </c>
      <c r="M51" s="3">
        <f t="shared" si="13"/>
        <v>5.8823529411764705E-2</v>
      </c>
      <c r="N51">
        <v>1</v>
      </c>
      <c r="O51">
        <v>37</v>
      </c>
      <c r="P51">
        <f t="shared" si="16"/>
        <v>20</v>
      </c>
      <c r="Q51">
        <v>17</v>
      </c>
      <c r="R51">
        <v>106</v>
      </c>
      <c r="S51">
        <v>88</v>
      </c>
      <c r="T51">
        <v>123</v>
      </c>
    </row>
    <row r="52" spans="1:20" x14ac:dyDescent="0.35">
      <c r="A52" t="s">
        <v>18</v>
      </c>
      <c r="B52" t="s">
        <v>19</v>
      </c>
      <c r="C52" t="s">
        <v>21</v>
      </c>
      <c r="D52" t="s">
        <v>74</v>
      </c>
      <c r="E52" t="s">
        <v>75</v>
      </c>
      <c r="F52" t="s">
        <v>85</v>
      </c>
      <c r="G52" t="str">
        <f t="shared" si="18"/>
        <v>Holocentrus_xantherythrus</v>
      </c>
      <c r="H52" t="s">
        <v>86</v>
      </c>
      <c r="I52" t="str">
        <f t="shared" si="6"/>
        <v>Crustacea</v>
      </c>
      <c r="J52" t="s">
        <v>29</v>
      </c>
      <c r="K52" t="s">
        <v>93</v>
      </c>
      <c r="L52">
        <v>0.3</v>
      </c>
      <c r="M52" s="3">
        <f t="shared" si="13"/>
        <v>5.8823529411764705E-2</v>
      </c>
      <c r="N52">
        <v>1</v>
      </c>
      <c r="O52">
        <v>38</v>
      </c>
      <c r="P52">
        <f t="shared" si="16"/>
        <v>21</v>
      </c>
      <c r="Q52">
        <v>17</v>
      </c>
      <c r="R52">
        <v>106</v>
      </c>
      <c r="S52">
        <v>88</v>
      </c>
      <c r="T52">
        <v>123</v>
      </c>
    </row>
    <row r="53" spans="1:20" x14ac:dyDescent="0.35">
      <c r="A53" t="s">
        <v>18</v>
      </c>
      <c r="B53" t="s">
        <v>19</v>
      </c>
      <c r="C53" t="s">
        <v>21</v>
      </c>
      <c r="D53" t="s">
        <v>74</v>
      </c>
      <c r="E53" t="s">
        <v>75</v>
      </c>
      <c r="F53" t="s">
        <v>85</v>
      </c>
      <c r="G53" t="str">
        <f t="shared" si="18"/>
        <v>Holocentrus_xantherythrus</v>
      </c>
      <c r="H53" t="s">
        <v>86</v>
      </c>
      <c r="I53" t="str">
        <f t="shared" si="6"/>
        <v>Crustacea</v>
      </c>
      <c r="J53" t="s">
        <v>94</v>
      </c>
      <c r="K53" t="s">
        <v>94</v>
      </c>
      <c r="L53">
        <v>0.2</v>
      </c>
      <c r="M53" s="3">
        <f t="shared" si="13"/>
        <v>0.11764705882352941</v>
      </c>
      <c r="N53">
        <v>2</v>
      </c>
      <c r="O53">
        <v>39</v>
      </c>
      <c r="P53">
        <f t="shared" si="16"/>
        <v>22</v>
      </c>
      <c r="Q53">
        <v>17</v>
      </c>
      <c r="R53">
        <v>106</v>
      </c>
      <c r="S53">
        <v>88</v>
      </c>
      <c r="T53">
        <v>123</v>
      </c>
    </row>
    <row r="54" spans="1:20" x14ac:dyDescent="0.35">
      <c r="A54" t="s">
        <v>18</v>
      </c>
      <c r="B54" t="s">
        <v>19</v>
      </c>
      <c r="C54" t="s">
        <v>21</v>
      </c>
      <c r="D54" t="s">
        <v>74</v>
      </c>
      <c r="E54" t="s">
        <v>75</v>
      </c>
      <c r="F54" t="s">
        <v>85</v>
      </c>
      <c r="G54" t="str">
        <f t="shared" si="18"/>
        <v>Holocentrus_xantherythrus</v>
      </c>
      <c r="H54" t="s">
        <v>86</v>
      </c>
      <c r="I54" t="str">
        <f t="shared" si="6"/>
        <v>Crustacea</v>
      </c>
      <c r="J54" t="s">
        <v>96</v>
      </c>
      <c r="K54" t="s">
        <v>95</v>
      </c>
      <c r="L54">
        <v>0.1</v>
      </c>
      <c r="M54" s="3">
        <f t="shared" si="13"/>
        <v>5.8823529411764705E-2</v>
      </c>
      <c r="N54">
        <v>1</v>
      </c>
      <c r="O54">
        <v>40</v>
      </c>
      <c r="P54">
        <f t="shared" si="16"/>
        <v>23</v>
      </c>
      <c r="Q54">
        <v>17</v>
      </c>
      <c r="R54">
        <v>106</v>
      </c>
      <c r="S54">
        <v>88</v>
      </c>
      <c r="T54">
        <v>123</v>
      </c>
    </row>
    <row r="55" spans="1:20" x14ac:dyDescent="0.35">
      <c r="A55" t="s">
        <v>18</v>
      </c>
      <c r="B55" t="s">
        <v>19</v>
      </c>
      <c r="C55" t="s">
        <v>21</v>
      </c>
      <c r="D55" t="s">
        <v>74</v>
      </c>
      <c r="E55" t="s">
        <v>75</v>
      </c>
      <c r="F55" t="s">
        <v>85</v>
      </c>
      <c r="G55" t="str">
        <f t="shared" si="18"/>
        <v>Holocentrus_xantherythrus</v>
      </c>
      <c r="H55" t="s">
        <v>86</v>
      </c>
      <c r="I55" t="str">
        <f t="shared" si="6"/>
        <v>Crustacea</v>
      </c>
      <c r="J55" t="s">
        <v>59</v>
      </c>
      <c r="K55" t="s">
        <v>59</v>
      </c>
      <c r="L55">
        <v>0.1</v>
      </c>
      <c r="M55" s="3">
        <f t="shared" si="13"/>
        <v>5.8823529411764705E-2</v>
      </c>
      <c r="N55">
        <v>1</v>
      </c>
      <c r="O55">
        <v>41</v>
      </c>
      <c r="P55">
        <f t="shared" si="16"/>
        <v>24</v>
      </c>
      <c r="Q55">
        <v>17</v>
      </c>
      <c r="R55">
        <v>106</v>
      </c>
      <c r="S55">
        <v>88</v>
      </c>
      <c r="T55">
        <v>123</v>
      </c>
    </row>
    <row r="56" spans="1:20" x14ac:dyDescent="0.35">
      <c r="A56" t="s">
        <v>18</v>
      </c>
      <c r="B56" t="s">
        <v>19</v>
      </c>
      <c r="C56" t="s">
        <v>21</v>
      </c>
      <c r="D56" t="s">
        <v>74</v>
      </c>
      <c r="E56" t="s">
        <v>75</v>
      </c>
      <c r="F56" t="s">
        <v>85</v>
      </c>
      <c r="G56" t="str">
        <f t="shared" si="18"/>
        <v>Holocentrus_xantherythrus</v>
      </c>
      <c r="H56" t="s">
        <v>86</v>
      </c>
      <c r="I56" t="str">
        <f t="shared" si="6"/>
        <v>Crustacea</v>
      </c>
      <c r="J56" t="s">
        <v>63</v>
      </c>
      <c r="K56" t="s">
        <v>61</v>
      </c>
      <c r="L56">
        <v>20.3</v>
      </c>
      <c r="M56" s="3">
        <f t="shared" si="13"/>
        <v>0.58823529411764708</v>
      </c>
      <c r="N56">
        <v>10</v>
      </c>
      <c r="O56">
        <v>42</v>
      </c>
      <c r="P56">
        <f t="shared" si="16"/>
        <v>25</v>
      </c>
      <c r="Q56">
        <v>17</v>
      </c>
      <c r="R56">
        <v>106</v>
      </c>
      <c r="S56">
        <v>88</v>
      </c>
      <c r="T56">
        <v>123</v>
      </c>
    </row>
    <row r="57" spans="1:20" x14ac:dyDescent="0.35">
      <c r="A57" t="s">
        <v>18</v>
      </c>
      <c r="B57" t="s">
        <v>19</v>
      </c>
      <c r="C57" t="s">
        <v>21</v>
      </c>
      <c r="D57" t="s">
        <v>74</v>
      </c>
      <c r="E57" t="s">
        <v>75</v>
      </c>
      <c r="F57" t="s">
        <v>97</v>
      </c>
      <c r="G57" t="str">
        <f t="shared" si="18"/>
        <v>Holocentrus_diadema</v>
      </c>
      <c r="H57" t="s">
        <v>98</v>
      </c>
      <c r="I57" t="str">
        <f t="shared" si="6"/>
        <v>Crustacea</v>
      </c>
      <c r="J57" t="s">
        <v>29</v>
      </c>
      <c r="K57" t="s">
        <v>26</v>
      </c>
      <c r="L57">
        <v>26.7</v>
      </c>
      <c r="M57" s="3">
        <f t="shared" si="13"/>
        <v>0.65384615384615385</v>
      </c>
      <c r="N57">
        <v>17</v>
      </c>
      <c r="O57">
        <v>28</v>
      </c>
      <c r="P57">
        <f t="shared" si="16"/>
        <v>2</v>
      </c>
      <c r="Q57">
        <v>26</v>
      </c>
      <c r="R57">
        <v>109</v>
      </c>
      <c r="S57">
        <v>85</v>
      </c>
      <c r="T57">
        <v>127</v>
      </c>
    </row>
    <row r="58" spans="1:20" x14ac:dyDescent="0.35">
      <c r="A58" t="s">
        <v>18</v>
      </c>
      <c r="B58" t="s">
        <v>19</v>
      </c>
      <c r="C58" t="s">
        <v>21</v>
      </c>
      <c r="D58" t="s">
        <v>74</v>
      </c>
      <c r="E58" t="s">
        <v>75</v>
      </c>
      <c r="F58" t="s">
        <v>97</v>
      </c>
      <c r="G58" t="str">
        <f t="shared" ref="G58:G80" si="19">E58&amp;"_"&amp;F58</f>
        <v>Holocentrus_diadema</v>
      </c>
      <c r="H58" t="s">
        <v>98</v>
      </c>
      <c r="I58" t="str">
        <f t="shared" si="6"/>
        <v>Echinodermata</v>
      </c>
      <c r="J58" t="s">
        <v>99</v>
      </c>
      <c r="K58" t="s">
        <v>99</v>
      </c>
      <c r="L58">
        <v>12</v>
      </c>
      <c r="M58" s="3">
        <f t="shared" si="13"/>
        <v>0.46153846153846156</v>
      </c>
      <c r="N58">
        <v>12</v>
      </c>
      <c r="O58">
        <v>28</v>
      </c>
      <c r="P58">
        <f t="shared" si="16"/>
        <v>2</v>
      </c>
      <c r="Q58">
        <v>26</v>
      </c>
      <c r="R58">
        <v>109</v>
      </c>
      <c r="S58">
        <v>85</v>
      </c>
      <c r="T58">
        <v>127</v>
      </c>
    </row>
    <row r="59" spans="1:20" x14ac:dyDescent="0.35">
      <c r="A59" t="s">
        <v>18</v>
      </c>
      <c r="B59" t="s">
        <v>19</v>
      </c>
      <c r="C59" t="s">
        <v>21</v>
      </c>
      <c r="D59" t="s">
        <v>74</v>
      </c>
      <c r="E59" t="s">
        <v>75</v>
      </c>
      <c r="F59" t="s">
        <v>97</v>
      </c>
      <c r="G59" t="str">
        <f t="shared" si="19"/>
        <v>Holocentrus_diadema</v>
      </c>
      <c r="H59" t="s">
        <v>98</v>
      </c>
      <c r="I59" t="str">
        <f t="shared" si="6"/>
        <v>Crustacea</v>
      </c>
      <c r="J59" t="s">
        <v>29</v>
      </c>
      <c r="K59" t="s">
        <v>431</v>
      </c>
      <c r="L59">
        <v>12.4</v>
      </c>
      <c r="M59" s="3">
        <f t="shared" si="13"/>
        <v>0.42307692307692307</v>
      </c>
      <c r="N59">
        <v>11</v>
      </c>
      <c r="O59">
        <v>28</v>
      </c>
      <c r="P59">
        <f t="shared" si="16"/>
        <v>2</v>
      </c>
      <c r="Q59">
        <v>26</v>
      </c>
      <c r="R59">
        <v>109</v>
      </c>
      <c r="S59">
        <v>85</v>
      </c>
      <c r="T59">
        <v>127</v>
      </c>
    </row>
    <row r="60" spans="1:20" x14ac:dyDescent="0.35">
      <c r="A60" t="s">
        <v>18</v>
      </c>
      <c r="B60" t="s">
        <v>19</v>
      </c>
      <c r="C60" t="s">
        <v>21</v>
      </c>
      <c r="D60" t="s">
        <v>74</v>
      </c>
      <c r="E60" t="s">
        <v>75</v>
      </c>
      <c r="F60" t="s">
        <v>97</v>
      </c>
      <c r="G60" t="str">
        <f t="shared" si="19"/>
        <v>Holocentrus_diadema</v>
      </c>
      <c r="H60" t="s">
        <v>98</v>
      </c>
      <c r="I60" t="str">
        <f t="shared" si="6"/>
        <v>Crustacea</v>
      </c>
      <c r="J60" t="s">
        <v>34</v>
      </c>
      <c r="K60" t="s">
        <v>33</v>
      </c>
      <c r="L60">
        <v>9.6999999999999993</v>
      </c>
      <c r="M60" s="3">
        <f t="shared" si="13"/>
        <v>0.42307692307692307</v>
      </c>
      <c r="N60">
        <v>11</v>
      </c>
      <c r="O60">
        <v>28</v>
      </c>
      <c r="P60">
        <f t="shared" si="16"/>
        <v>2</v>
      </c>
      <c r="Q60">
        <v>26</v>
      </c>
      <c r="R60">
        <v>109</v>
      </c>
      <c r="S60">
        <v>85</v>
      </c>
      <c r="T60">
        <v>127</v>
      </c>
    </row>
    <row r="61" spans="1:20" x14ac:dyDescent="0.35">
      <c r="A61" t="s">
        <v>18</v>
      </c>
      <c r="B61" t="s">
        <v>19</v>
      </c>
      <c r="C61" t="s">
        <v>21</v>
      </c>
      <c r="D61" t="s">
        <v>74</v>
      </c>
      <c r="E61" t="s">
        <v>75</v>
      </c>
      <c r="F61" t="s">
        <v>97</v>
      </c>
      <c r="G61" t="str">
        <f t="shared" si="19"/>
        <v>Holocentrus_diadema</v>
      </c>
      <c r="H61" t="s">
        <v>98</v>
      </c>
      <c r="I61" t="str">
        <f t="shared" si="6"/>
        <v>Mollusca</v>
      </c>
      <c r="J61" t="s">
        <v>88</v>
      </c>
      <c r="K61" t="s">
        <v>87</v>
      </c>
      <c r="L61">
        <v>6.2</v>
      </c>
      <c r="M61" s="3">
        <f t="shared" si="13"/>
        <v>0.5</v>
      </c>
      <c r="N61">
        <v>13</v>
      </c>
      <c r="O61">
        <v>28</v>
      </c>
      <c r="P61">
        <f t="shared" si="16"/>
        <v>2</v>
      </c>
      <c r="Q61">
        <v>26</v>
      </c>
      <c r="R61">
        <v>109</v>
      </c>
      <c r="S61">
        <v>85</v>
      </c>
      <c r="T61">
        <v>127</v>
      </c>
    </row>
    <row r="62" spans="1:20" x14ac:dyDescent="0.35">
      <c r="A62" t="s">
        <v>18</v>
      </c>
      <c r="B62" t="s">
        <v>19</v>
      </c>
      <c r="C62" t="s">
        <v>21</v>
      </c>
      <c r="D62" t="s">
        <v>74</v>
      </c>
      <c r="E62" t="s">
        <v>75</v>
      </c>
      <c r="F62" t="s">
        <v>97</v>
      </c>
      <c r="G62" t="str">
        <f t="shared" si="19"/>
        <v>Holocentrus_diadema</v>
      </c>
      <c r="H62" t="s">
        <v>98</v>
      </c>
      <c r="I62" t="str">
        <f t="shared" si="6"/>
        <v>Annelida</v>
      </c>
      <c r="J62" t="s">
        <v>82</v>
      </c>
      <c r="K62" t="s">
        <v>82</v>
      </c>
      <c r="L62">
        <v>6.1</v>
      </c>
      <c r="M62" s="3">
        <f t="shared" si="13"/>
        <v>0.23076923076923078</v>
      </c>
      <c r="N62">
        <v>6</v>
      </c>
      <c r="O62">
        <v>28</v>
      </c>
      <c r="P62">
        <f t="shared" si="16"/>
        <v>2</v>
      </c>
      <c r="Q62">
        <v>26</v>
      </c>
      <c r="R62">
        <v>109</v>
      </c>
      <c r="S62">
        <v>85</v>
      </c>
      <c r="T62">
        <v>127</v>
      </c>
    </row>
    <row r="63" spans="1:20" x14ac:dyDescent="0.35">
      <c r="A63" t="s">
        <v>18</v>
      </c>
      <c r="B63" t="s">
        <v>19</v>
      </c>
      <c r="C63" t="s">
        <v>21</v>
      </c>
      <c r="D63" t="s">
        <v>74</v>
      </c>
      <c r="E63" t="s">
        <v>75</v>
      </c>
      <c r="F63" t="s">
        <v>97</v>
      </c>
      <c r="G63" t="str">
        <f t="shared" si="19"/>
        <v>Holocentrus_diadema</v>
      </c>
      <c r="H63" t="s">
        <v>98</v>
      </c>
      <c r="I63" t="str">
        <f t="shared" si="6"/>
        <v>Crustacea</v>
      </c>
      <c r="J63" t="s">
        <v>108</v>
      </c>
      <c r="K63" t="s">
        <v>100</v>
      </c>
      <c r="L63">
        <v>1.7</v>
      </c>
      <c r="M63" s="3">
        <f t="shared" si="13"/>
        <v>0.19230769230769232</v>
      </c>
      <c r="N63">
        <v>5</v>
      </c>
      <c r="O63">
        <v>28</v>
      </c>
      <c r="P63">
        <f t="shared" si="16"/>
        <v>2</v>
      </c>
      <c r="Q63">
        <v>26</v>
      </c>
      <c r="R63">
        <v>109</v>
      </c>
      <c r="S63">
        <v>85</v>
      </c>
      <c r="T63">
        <v>127</v>
      </c>
    </row>
    <row r="64" spans="1:20" x14ac:dyDescent="0.35">
      <c r="A64" t="s">
        <v>18</v>
      </c>
      <c r="B64" t="s">
        <v>19</v>
      </c>
      <c r="C64" t="s">
        <v>21</v>
      </c>
      <c r="D64" t="s">
        <v>74</v>
      </c>
      <c r="E64" t="s">
        <v>75</v>
      </c>
      <c r="F64" t="s">
        <v>97</v>
      </c>
      <c r="G64" t="str">
        <f t="shared" si="19"/>
        <v>Holocentrus_diadema</v>
      </c>
      <c r="H64" t="s">
        <v>98</v>
      </c>
      <c r="I64" t="str">
        <f t="shared" si="6"/>
        <v>Crustacea</v>
      </c>
      <c r="J64" t="s">
        <v>34</v>
      </c>
      <c r="K64" t="s">
        <v>79</v>
      </c>
      <c r="L64">
        <v>2.2999999999999998</v>
      </c>
      <c r="M64" s="3">
        <f t="shared" si="13"/>
        <v>7.6923076923076927E-2</v>
      </c>
      <c r="N64">
        <v>2</v>
      </c>
      <c r="O64">
        <v>28</v>
      </c>
      <c r="P64">
        <f t="shared" si="16"/>
        <v>2</v>
      </c>
      <c r="Q64">
        <v>26</v>
      </c>
      <c r="R64">
        <v>109</v>
      </c>
      <c r="S64">
        <v>85</v>
      </c>
      <c r="T64">
        <v>127</v>
      </c>
    </row>
    <row r="65" spans="1:20" x14ac:dyDescent="0.35">
      <c r="A65" t="s">
        <v>18</v>
      </c>
      <c r="B65" t="s">
        <v>19</v>
      </c>
      <c r="C65" t="s">
        <v>21</v>
      </c>
      <c r="D65" t="s">
        <v>74</v>
      </c>
      <c r="E65" t="s">
        <v>75</v>
      </c>
      <c r="F65" t="s">
        <v>97</v>
      </c>
      <c r="G65" t="str">
        <f t="shared" si="19"/>
        <v>Holocentrus_diadema</v>
      </c>
      <c r="H65" t="s">
        <v>98</v>
      </c>
      <c r="I65" t="str">
        <f t="shared" si="6"/>
        <v>Crustacea</v>
      </c>
      <c r="J65" t="s">
        <v>96</v>
      </c>
      <c r="K65" t="s">
        <v>96</v>
      </c>
      <c r="L65">
        <v>1.4</v>
      </c>
      <c r="M65" s="3">
        <f t="shared" si="13"/>
        <v>0.11538461538461539</v>
      </c>
      <c r="N65">
        <v>3</v>
      </c>
      <c r="O65">
        <v>28</v>
      </c>
      <c r="P65">
        <f t="shared" si="16"/>
        <v>2</v>
      </c>
      <c r="Q65">
        <v>26</v>
      </c>
      <c r="R65">
        <v>109</v>
      </c>
      <c r="S65">
        <v>85</v>
      </c>
      <c r="T65">
        <v>127</v>
      </c>
    </row>
    <row r="66" spans="1:20" x14ac:dyDescent="0.35">
      <c r="A66" t="s">
        <v>18</v>
      </c>
      <c r="B66" t="s">
        <v>19</v>
      </c>
      <c r="C66" t="s">
        <v>21</v>
      </c>
      <c r="D66" t="s">
        <v>74</v>
      </c>
      <c r="E66" t="s">
        <v>75</v>
      </c>
      <c r="F66" t="s">
        <v>97</v>
      </c>
      <c r="G66" t="str">
        <f t="shared" si="19"/>
        <v>Holocentrus_diadema</v>
      </c>
      <c r="H66" t="s">
        <v>98</v>
      </c>
      <c r="I66" t="str">
        <f t="shared" si="6"/>
        <v>Mollusca</v>
      </c>
      <c r="J66" t="s">
        <v>101</v>
      </c>
      <c r="K66" t="s">
        <v>101</v>
      </c>
      <c r="L66">
        <v>1.7</v>
      </c>
      <c r="M66" s="3">
        <f t="shared" si="13"/>
        <v>3.8461538461538464E-2</v>
      </c>
      <c r="N66">
        <v>1</v>
      </c>
      <c r="O66">
        <v>28</v>
      </c>
      <c r="P66">
        <f t="shared" si="16"/>
        <v>2</v>
      </c>
      <c r="Q66">
        <v>26</v>
      </c>
      <c r="R66">
        <v>109</v>
      </c>
      <c r="S66">
        <v>85</v>
      </c>
      <c r="T66">
        <v>127</v>
      </c>
    </row>
    <row r="67" spans="1:20" x14ac:dyDescent="0.35">
      <c r="A67" t="s">
        <v>18</v>
      </c>
      <c r="B67" t="s">
        <v>19</v>
      </c>
      <c r="C67" t="s">
        <v>21</v>
      </c>
      <c r="D67" t="s">
        <v>74</v>
      </c>
      <c r="E67" t="s">
        <v>75</v>
      </c>
      <c r="F67" t="s">
        <v>97</v>
      </c>
      <c r="G67" t="str">
        <f t="shared" si="19"/>
        <v>Holocentrus_diadema</v>
      </c>
      <c r="H67" t="s">
        <v>98</v>
      </c>
      <c r="I67" t="str">
        <f t="shared" si="6"/>
        <v>Crustacea</v>
      </c>
      <c r="J67" t="s">
        <v>59</v>
      </c>
      <c r="K67" t="s">
        <v>59</v>
      </c>
      <c r="L67">
        <v>0.8</v>
      </c>
      <c r="M67" s="3">
        <f t="shared" si="13"/>
        <v>7.6923076923076927E-2</v>
      </c>
      <c r="N67">
        <v>2</v>
      </c>
      <c r="O67">
        <v>28</v>
      </c>
      <c r="P67">
        <f t="shared" si="16"/>
        <v>2</v>
      </c>
      <c r="Q67">
        <v>26</v>
      </c>
      <c r="R67">
        <v>109</v>
      </c>
      <c r="S67">
        <v>85</v>
      </c>
      <c r="T67">
        <v>127</v>
      </c>
    </row>
    <row r="68" spans="1:20" x14ac:dyDescent="0.35">
      <c r="A68" t="s">
        <v>18</v>
      </c>
      <c r="B68" t="s">
        <v>19</v>
      </c>
      <c r="C68" t="s">
        <v>21</v>
      </c>
      <c r="D68" t="s">
        <v>74</v>
      </c>
      <c r="E68" t="s">
        <v>75</v>
      </c>
      <c r="F68" t="s">
        <v>97</v>
      </c>
      <c r="G68" t="str">
        <f t="shared" si="19"/>
        <v>Holocentrus_diadema</v>
      </c>
      <c r="H68" t="s">
        <v>98</v>
      </c>
      <c r="I68" t="str">
        <f t="shared" si="6"/>
        <v>Crustacea</v>
      </c>
      <c r="J68" t="s">
        <v>29</v>
      </c>
      <c r="K68" t="s">
        <v>78</v>
      </c>
      <c r="L68">
        <v>0.8</v>
      </c>
      <c r="M68" s="3">
        <f t="shared" si="13"/>
        <v>3.8461538461538464E-2</v>
      </c>
      <c r="N68">
        <v>1</v>
      </c>
      <c r="O68">
        <v>28</v>
      </c>
      <c r="P68">
        <f t="shared" si="16"/>
        <v>2</v>
      </c>
      <c r="Q68">
        <v>26</v>
      </c>
      <c r="R68">
        <v>109</v>
      </c>
      <c r="S68">
        <v>85</v>
      </c>
      <c r="T68">
        <v>127</v>
      </c>
    </row>
    <row r="69" spans="1:20" x14ac:dyDescent="0.35">
      <c r="A69" t="s">
        <v>18</v>
      </c>
      <c r="B69" t="s">
        <v>19</v>
      </c>
      <c r="C69" t="s">
        <v>21</v>
      </c>
      <c r="D69" t="s">
        <v>74</v>
      </c>
      <c r="E69" t="s">
        <v>75</v>
      </c>
      <c r="F69" t="s">
        <v>97</v>
      </c>
      <c r="G69" t="str">
        <f t="shared" si="19"/>
        <v>Holocentrus_diadema</v>
      </c>
      <c r="H69" t="s">
        <v>98</v>
      </c>
      <c r="I69" t="str">
        <f t="shared" si="6"/>
        <v>Echinodermata</v>
      </c>
      <c r="J69" t="s">
        <v>102</v>
      </c>
      <c r="K69" t="s">
        <v>102</v>
      </c>
      <c r="L69">
        <v>0.6</v>
      </c>
      <c r="M69" s="3">
        <f t="shared" si="13"/>
        <v>3.8461538461538464E-2</v>
      </c>
      <c r="N69">
        <v>1</v>
      </c>
      <c r="O69">
        <v>28</v>
      </c>
      <c r="P69">
        <f t="shared" si="16"/>
        <v>2</v>
      </c>
      <c r="Q69">
        <v>26</v>
      </c>
      <c r="R69">
        <v>109</v>
      </c>
      <c r="S69">
        <v>85</v>
      </c>
      <c r="T69">
        <v>127</v>
      </c>
    </row>
    <row r="70" spans="1:20" x14ac:dyDescent="0.35">
      <c r="A70" t="s">
        <v>18</v>
      </c>
      <c r="B70" t="s">
        <v>19</v>
      </c>
      <c r="C70" t="s">
        <v>21</v>
      </c>
      <c r="D70" t="s">
        <v>74</v>
      </c>
      <c r="E70" t="s">
        <v>75</v>
      </c>
      <c r="F70" t="s">
        <v>97</v>
      </c>
      <c r="G70" t="str">
        <f t="shared" si="19"/>
        <v>Holocentrus_diadema</v>
      </c>
      <c r="H70" t="s">
        <v>98</v>
      </c>
      <c r="I70" t="str">
        <f t="shared" si="6"/>
        <v>Crustacea</v>
      </c>
      <c r="J70" t="s">
        <v>29</v>
      </c>
      <c r="K70" t="s">
        <v>93</v>
      </c>
      <c r="L70">
        <v>0.4</v>
      </c>
      <c r="M70" s="3">
        <f t="shared" si="13"/>
        <v>3.8461538461538464E-2</v>
      </c>
      <c r="N70">
        <v>1</v>
      </c>
      <c r="O70">
        <v>28</v>
      </c>
      <c r="P70">
        <f t="shared" si="16"/>
        <v>2</v>
      </c>
      <c r="Q70">
        <v>26</v>
      </c>
      <c r="R70">
        <v>109</v>
      </c>
      <c r="S70">
        <v>85</v>
      </c>
      <c r="T70">
        <v>127</v>
      </c>
    </row>
    <row r="71" spans="1:20" x14ac:dyDescent="0.35">
      <c r="A71" t="s">
        <v>18</v>
      </c>
      <c r="B71" t="s">
        <v>19</v>
      </c>
      <c r="C71" t="s">
        <v>21</v>
      </c>
      <c r="D71" t="s">
        <v>74</v>
      </c>
      <c r="E71" t="s">
        <v>75</v>
      </c>
      <c r="F71" t="s">
        <v>97</v>
      </c>
      <c r="G71" t="str">
        <f t="shared" si="19"/>
        <v>Holocentrus_diadema</v>
      </c>
      <c r="H71" t="s">
        <v>98</v>
      </c>
      <c r="I71" t="str">
        <f t="shared" si="6"/>
        <v>Crustacea</v>
      </c>
      <c r="J71" t="s">
        <v>94</v>
      </c>
      <c r="K71" t="s">
        <v>94</v>
      </c>
      <c r="L71">
        <v>0.4</v>
      </c>
      <c r="M71" s="3">
        <f t="shared" si="13"/>
        <v>3.8461538461538464E-2</v>
      </c>
      <c r="N71">
        <v>1</v>
      </c>
      <c r="O71">
        <v>28</v>
      </c>
      <c r="P71">
        <f t="shared" si="16"/>
        <v>2</v>
      </c>
      <c r="Q71">
        <v>26</v>
      </c>
      <c r="R71">
        <v>109</v>
      </c>
      <c r="S71">
        <v>85</v>
      </c>
      <c r="T71">
        <v>127</v>
      </c>
    </row>
    <row r="72" spans="1:20" x14ac:dyDescent="0.35">
      <c r="A72" t="s">
        <v>18</v>
      </c>
      <c r="B72" t="s">
        <v>19</v>
      </c>
      <c r="C72" t="s">
        <v>21</v>
      </c>
      <c r="D72" t="s">
        <v>74</v>
      </c>
      <c r="E72" t="s">
        <v>75</v>
      </c>
      <c r="F72" t="s">
        <v>97</v>
      </c>
      <c r="G72" t="str">
        <f t="shared" si="19"/>
        <v>Holocentrus_diadema</v>
      </c>
      <c r="H72" t="s">
        <v>98</v>
      </c>
      <c r="I72" t="str">
        <f t="shared" si="6"/>
        <v>Crustacea</v>
      </c>
      <c r="J72" t="s">
        <v>73</v>
      </c>
      <c r="K72" t="s">
        <v>70</v>
      </c>
      <c r="L72">
        <v>0.4</v>
      </c>
      <c r="M72" s="3">
        <f t="shared" si="13"/>
        <v>3.8461538461538464E-2</v>
      </c>
      <c r="N72">
        <v>1</v>
      </c>
      <c r="O72">
        <v>28</v>
      </c>
      <c r="P72">
        <f t="shared" si="16"/>
        <v>2</v>
      </c>
      <c r="Q72">
        <v>26</v>
      </c>
      <c r="R72">
        <v>109</v>
      </c>
      <c r="S72">
        <v>85</v>
      </c>
      <c r="T72">
        <v>127</v>
      </c>
    </row>
    <row r="73" spans="1:20" x14ac:dyDescent="0.35">
      <c r="A73" t="s">
        <v>18</v>
      </c>
      <c r="B73" t="s">
        <v>19</v>
      </c>
      <c r="C73" t="s">
        <v>21</v>
      </c>
      <c r="D73" t="s">
        <v>74</v>
      </c>
      <c r="E73" t="s">
        <v>75</v>
      </c>
      <c r="F73" t="s">
        <v>97</v>
      </c>
      <c r="G73" t="str">
        <f t="shared" si="19"/>
        <v>Holocentrus_diadema</v>
      </c>
      <c r="H73" t="s">
        <v>98</v>
      </c>
      <c r="I73" t="str">
        <f t="shared" ref="I73:I116" si="20">IF(J73="Acari","Chelicerata", IF(J73="Scyphozoa","Cnidaria", IF(J73="Anthozoa","Cnidaria",IF(COUNTIF(J73,"*Algae*"),"Prim_prod",IF(COUNTIF(J73,"Plant*"),"Prim_prod",IF(J73="Amphipoda","Crustacea",IF(J73="Tunicata","Tunicata",IF(J73="Appendicularia","Tunicata",IF(J73="Salpidae","Tunicata",IF(J73="Arachnida","Chelicerata",IF(COUNTIF(J73,"*Ascidia*"),"Tunicata",IF(COUNTIF(J73,"*Brachyura*"),"Crustacea",IF(J73="Bryozoa","Bryozoa",IF(J73="Protochonch","Mollusca",IF(J73="Hemichordata","Hemichordata",IF(COUNTIF(J73,"Cephalopoda*"),"Mollusca",IF(J73="Cirripedia","Crustacea",IF(J73="Copepoda","Crustacea",IF(J73="Crinoidea","Echinodermata",IF(COUNTIF(J73,"*Crustacea*"),"Crustacea",IF(J73="Cumacea","Crustacea",IF(J73="Echinoidea","Echinodermata",IF(COUNTIF(J73,"*Fish*"),"Teleostei",IF(J73="Foraminifera","Protozoa",IF(COUNTIF(J73,"*Gastro*"),"Mollusca",IF(J73="Tanaidacea","Crustacea",IF(J73="Holothuridae","Echinodermata",IF(J73="Hydrozoa","Cnidaria",IF(COUNTIF(J73,"*Insecta*"),"Insecta",IF(J73="Isopoda","Crustacea",IF(J73="Limestone_powder","Other",IF(J73="Mollusca","Mollusca",IF(J73="Nematoda","Nematoda",IF(COUNTIF(J73,"*OM*"),"Other",IF(J73="Ophiuridae","Echinodermata",IF(J73="Opisthobranchia","Mollusca",IF(J73="Ostracoda","Crustacea",IF(COUNTIF(J73,"*Pagur*"),"Crustacea",IF(COUNTIF(J73,"*Phanero*"),"Prim_prod",IF(COUNTIF(J73,"*Polych*"),"Annelida",IF(J73="Polyplacophora","Mollusca",IF(COUNTIF(J73,"*Porifera*"),"Porifera",IF(J73="Protochordata","Acraniata",IF(J73="Pycnogonida","Chelicerata",IF(COUNTIF(J73,"*Sand*"),"Other",IF(J73="Scaphopoda","Mollusca",IF(J73="Scleractinia","Cnidaria", IF(J73="Siphonophora","Cnidaria", IF(J73="Seagrass","Prim_prod",IF(COUNTIF(J73,"*Shrimp*"),"Crustacea",IF(COUNTIF(J73,"*Scyllaridae*"),"Crustacea",IF(J73="Siboglinidae","Annelida",IF(J73="Sipunculidae","Sipuncula",IF(COUNTIF(J73,"*Stomato*"),"Crustacea",IF(J73="Precarida","Crustacea",IF(J73="Zoantharia","Cnidaria",IF(J73="Echiura","Annelida",IF(J73="Priapulida","Cephalorynchia",IF(J73="Mysida","Crustacea",IF(J73="Nebaliacea","Crustacea",IF(J73="Ctenophora","Radiata",IF(J73="Cheloniidae","Reptilia",IF(J73="Eggs","Animalia",IF(COUNTIF(J73,"*Bival*"),"Mollusca","Other"))))))))))))))))))))))))))))))))))))))))))))))))))))))))))))))))</f>
        <v>Mollusca</v>
      </c>
      <c r="J73" t="s">
        <v>91</v>
      </c>
      <c r="K73" t="s">
        <v>91</v>
      </c>
      <c r="L73">
        <v>0.4</v>
      </c>
      <c r="M73" s="3">
        <f t="shared" si="13"/>
        <v>3.8461538461538464E-2</v>
      </c>
      <c r="N73">
        <v>1</v>
      </c>
      <c r="O73">
        <v>28</v>
      </c>
      <c r="P73">
        <f t="shared" si="16"/>
        <v>2</v>
      </c>
      <c r="Q73">
        <v>26</v>
      </c>
      <c r="R73">
        <v>109</v>
      </c>
      <c r="S73">
        <v>85</v>
      </c>
      <c r="T73">
        <v>127</v>
      </c>
    </row>
    <row r="74" spans="1:20" x14ac:dyDescent="0.35">
      <c r="A74" t="s">
        <v>18</v>
      </c>
      <c r="B74" t="s">
        <v>19</v>
      </c>
      <c r="C74" t="s">
        <v>21</v>
      </c>
      <c r="D74" t="s">
        <v>74</v>
      </c>
      <c r="E74" t="s">
        <v>75</v>
      </c>
      <c r="F74" t="s">
        <v>97</v>
      </c>
      <c r="G74" t="str">
        <f t="shared" si="19"/>
        <v>Holocentrus_diadema</v>
      </c>
      <c r="H74" t="s">
        <v>98</v>
      </c>
      <c r="I74" t="str">
        <f t="shared" si="20"/>
        <v>Mollusca</v>
      </c>
      <c r="J74" t="s">
        <v>88</v>
      </c>
      <c r="K74" t="s">
        <v>90</v>
      </c>
      <c r="L74">
        <v>0.2</v>
      </c>
      <c r="M74" s="3">
        <f t="shared" si="13"/>
        <v>3.8461538461538464E-2</v>
      </c>
      <c r="N74">
        <v>1</v>
      </c>
      <c r="O74">
        <v>28</v>
      </c>
      <c r="P74">
        <f t="shared" si="16"/>
        <v>2</v>
      </c>
      <c r="Q74">
        <v>26</v>
      </c>
      <c r="R74">
        <v>109</v>
      </c>
      <c r="S74">
        <v>85</v>
      </c>
      <c r="T74">
        <v>127</v>
      </c>
    </row>
    <row r="75" spans="1:20" x14ac:dyDescent="0.35">
      <c r="A75" t="s">
        <v>18</v>
      </c>
      <c r="B75" t="s">
        <v>19</v>
      </c>
      <c r="C75" t="s">
        <v>21</v>
      </c>
      <c r="D75" t="s">
        <v>74</v>
      </c>
      <c r="E75" t="s">
        <v>75</v>
      </c>
      <c r="F75" t="s">
        <v>97</v>
      </c>
      <c r="G75" t="str">
        <f t="shared" si="19"/>
        <v>Holocentrus_diadema</v>
      </c>
      <c r="H75" t="s">
        <v>98</v>
      </c>
      <c r="I75" t="str">
        <f t="shared" si="20"/>
        <v>Echinodermata</v>
      </c>
      <c r="J75" t="s">
        <v>103</v>
      </c>
      <c r="K75" t="s">
        <v>103</v>
      </c>
      <c r="L75">
        <v>0.2</v>
      </c>
      <c r="M75" s="3">
        <f t="shared" si="13"/>
        <v>3.8461538461538464E-2</v>
      </c>
      <c r="N75">
        <v>1</v>
      </c>
      <c r="O75">
        <v>28</v>
      </c>
      <c r="P75">
        <f t="shared" si="16"/>
        <v>2</v>
      </c>
      <c r="Q75">
        <v>26</v>
      </c>
      <c r="R75">
        <v>109</v>
      </c>
      <c r="S75">
        <v>85</v>
      </c>
      <c r="T75">
        <v>127</v>
      </c>
    </row>
    <row r="76" spans="1:20" x14ac:dyDescent="0.35">
      <c r="A76" t="s">
        <v>18</v>
      </c>
      <c r="B76" t="s">
        <v>19</v>
      </c>
      <c r="C76" t="s">
        <v>21</v>
      </c>
      <c r="D76" t="s">
        <v>74</v>
      </c>
      <c r="E76" t="s">
        <v>75</v>
      </c>
      <c r="F76" t="s">
        <v>97</v>
      </c>
      <c r="G76" t="str">
        <f t="shared" si="19"/>
        <v>Holocentrus_diadema</v>
      </c>
      <c r="H76" t="s">
        <v>98</v>
      </c>
      <c r="I76" t="str">
        <f t="shared" si="20"/>
        <v>Crustacea</v>
      </c>
      <c r="J76" t="s">
        <v>73</v>
      </c>
      <c r="K76" t="s">
        <v>104</v>
      </c>
      <c r="L76">
        <v>0.1</v>
      </c>
      <c r="M76" s="3">
        <f t="shared" si="13"/>
        <v>3.8461538461538464E-2</v>
      </c>
      <c r="N76">
        <v>1</v>
      </c>
      <c r="O76">
        <v>28</v>
      </c>
      <c r="P76">
        <f t="shared" si="16"/>
        <v>2</v>
      </c>
      <c r="Q76">
        <v>26</v>
      </c>
      <c r="R76">
        <v>109</v>
      </c>
      <c r="S76">
        <v>85</v>
      </c>
      <c r="T76">
        <v>127</v>
      </c>
    </row>
    <row r="77" spans="1:20" x14ac:dyDescent="0.35">
      <c r="A77" t="s">
        <v>18</v>
      </c>
      <c r="B77" t="s">
        <v>19</v>
      </c>
      <c r="C77" t="s">
        <v>21</v>
      </c>
      <c r="D77" t="s">
        <v>74</v>
      </c>
      <c r="E77" t="s">
        <v>75</v>
      </c>
      <c r="F77" t="s">
        <v>97</v>
      </c>
      <c r="G77" t="str">
        <f t="shared" si="19"/>
        <v>Holocentrus_diadema</v>
      </c>
      <c r="H77" t="s">
        <v>98</v>
      </c>
      <c r="I77" t="str">
        <f t="shared" si="20"/>
        <v>Mollusca</v>
      </c>
      <c r="J77" t="s">
        <v>88</v>
      </c>
      <c r="K77" t="s">
        <v>105</v>
      </c>
      <c r="L77">
        <v>0.1</v>
      </c>
      <c r="M77" s="3">
        <f t="shared" si="13"/>
        <v>3.8461538461538464E-2</v>
      </c>
      <c r="N77">
        <v>1</v>
      </c>
      <c r="O77">
        <v>28</v>
      </c>
      <c r="P77">
        <f t="shared" si="16"/>
        <v>2</v>
      </c>
      <c r="Q77">
        <v>26</v>
      </c>
      <c r="R77">
        <v>109</v>
      </c>
      <c r="S77">
        <v>85</v>
      </c>
      <c r="T77">
        <v>127</v>
      </c>
    </row>
    <row r="78" spans="1:20" x14ac:dyDescent="0.35">
      <c r="A78" t="s">
        <v>18</v>
      </c>
      <c r="B78" t="s">
        <v>19</v>
      </c>
      <c r="C78" t="s">
        <v>21</v>
      </c>
      <c r="D78" t="s">
        <v>74</v>
      </c>
      <c r="E78" t="s">
        <v>75</v>
      </c>
      <c r="F78" t="s">
        <v>97</v>
      </c>
      <c r="G78" t="str">
        <f t="shared" si="19"/>
        <v>Holocentrus_diadema</v>
      </c>
      <c r="H78" t="s">
        <v>98</v>
      </c>
      <c r="I78" t="str">
        <f t="shared" si="20"/>
        <v>Crustacea</v>
      </c>
      <c r="J78" t="s">
        <v>63</v>
      </c>
      <c r="K78" t="s">
        <v>61</v>
      </c>
      <c r="L78">
        <v>11.3</v>
      </c>
      <c r="M78" s="3">
        <f t="shared" si="13"/>
        <v>0.57692307692307687</v>
      </c>
      <c r="N78">
        <v>15</v>
      </c>
      <c r="O78">
        <v>28</v>
      </c>
      <c r="P78">
        <f t="shared" si="16"/>
        <v>2</v>
      </c>
      <c r="Q78">
        <v>26</v>
      </c>
      <c r="R78">
        <v>109</v>
      </c>
      <c r="S78">
        <v>85</v>
      </c>
      <c r="T78">
        <v>127</v>
      </c>
    </row>
    <row r="79" spans="1:20" x14ac:dyDescent="0.35">
      <c r="A79" t="s">
        <v>18</v>
      </c>
      <c r="B79" t="s">
        <v>19</v>
      </c>
      <c r="C79" t="s">
        <v>21</v>
      </c>
      <c r="D79" t="s">
        <v>74</v>
      </c>
      <c r="E79" t="s">
        <v>75</v>
      </c>
      <c r="F79" t="s">
        <v>97</v>
      </c>
      <c r="G79" t="str">
        <f t="shared" si="19"/>
        <v>Holocentrus_diadema</v>
      </c>
      <c r="H79" t="s">
        <v>98</v>
      </c>
      <c r="I79" t="s">
        <v>58</v>
      </c>
      <c r="J79" t="s">
        <v>58</v>
      </c>
      <c r="K79" t="s">
        <v>62</v>
      </c>
      <c r="L79">
        <v>3.9</v>
      </c>
      <c r="M79" s="3">
        <f>N79/Q79</f>
        <v>0.15384615384615385</v>
      </c>
      <c r="N79">
        <v>4</v>
      </c>
      <c r="O79">
        <v>28</v>
      </c>
      <c r="P79">
        <f t="shared" si="16"/>
        <v>2</v>
      </c>
      <c r="Q79">
        <v>26</v>
      </c>
      <c r="R79">
        <v>109</v>
      </c>
      <c r="S79">
        <v>85</v>
      </c>
      <c r="T79">
        <v>127</v>
      </c>
    </row>
    <row r="80" spans="1:20" x14ac:dyDescent="0.35">
      <c r="A80" t="s">
        <v>18</v>
      </c>
      <c r="B80" t="s">
        <v>19</v>
      </c>
      <c r="C80" t="s">
        <v>21</v>
      </c>
      <c r="D80" t="s">
        <v>74</v>
      </c>
      <c r="E80" t="s">
        <v>75</v>
      </c>
      <c r="F80" t="s">
        <v>106</v>
      </c>
      <c r="G80" t="str">
        <f t="shared" si="19"/>
        <v>Holocentrus_lacteoguttatum</v>
      </c>
      <c r="H80" t="s">
        <v>107</v>
      </c>
      <c r="I80" t="str">
        <f t="shared" si="20"/>
        <v>Crustacea</v>
      </c>
      <c r="J80" t="s">
        <v>29</v>
      </c>
      <c r="K80" t="s">
        <v>26</v>
      </c>
      <c r="L80">
        <v>36.299999999999997</v>
      </c>
      <c r="M80" s="3">
        <f>N80/Q80</f>
        <v>1</v>
      </c>
      <c r="N80">
        <v>13</v>
      </c>
      <c r="O80">
        <v>21</v>
      </c>
      <c r="P80">
        <f t="shared" si="16"/>
        <v>8</v>
      </c>
      <c r="Q80">
        <v>13</v>
      </c>
      <c r="R80">
        <v>88</v>
      </c>
      <c r="S80">
        <v>52</v>
      </c>
      <c r="T80">
        <v>104</v>
      </c>
    </row>
    <row r="81" spans="1:20" x14ac:dyDescent="0.35">
      <c r="A81" t="s">
        <v>18</v>
      </c>
      <c r="B81" t="s">
        <v>19</v>
      </c>
      <c r="C81" t="s">
        <v>21</v>
      </c>
      <c r="D81" t="s">
        <v>74</v>
      </c>
      <c r="E81" t="s">
        <v>75</v>
      </c>
      <c r="F81" t="s">
        <v>106</v>
      </c>
      <c r="G81" t="str">
        <f t="shared" ref="G81:G96" si="21">E81&amp;"_"&amp;F81</f>
        <v>Holocentrus_lacteoguttatum</v>
      </c>
      <c r="H81" t="s">
        <v>107</v>
      </c>
      <c r="I81" t="str">
        <f t="shared" si="20"/>
        <v>Crustacea</v>
      </c>
      <c r="J81" t="s">
        <v>29</v>
      </c>
      <c r="K81" t="s">
        <v>431</v>
      </c>
      <c r="L81">
        <v>8</v>
      </c>
      <c r="M81" s="3">
        <f t="shared" ref="M81:M143" si="22">N81/Q81</f>
        <v>0.69230769230769229</v>
      </c>
      <c r="N81">
        <v>9</v>
      </c>
      <c r="O81">
        <v>21</v>
      </c>
      <c r="P81">
        <f t="shared" si="16"/>
        <v>8</v>
      </c>
      <c r="Q81">
        <v>13</v>
      </c>
      <c r="R81">
        <v>88</v>
      </c>
      <c r="S81">
        <v>52</v>
      </c>
      <c r="T81">
        <v>104</v>
      </c>
    </row>
    <row r="82" spans="1:20" x14ac:dyDescent="0.35">
      <c r="A82" t="s">
        <v>18</v>
      </c>
      <c r="B82" t="s">
        <v>19</v>
      </c>
      <c r="C82" t="s">
        <v>21</v>
      </c>
      <c r="D82" t="s">
        <v>74</v>
      </c>
      <c r="E82" t="s">
        <v>75</v>
      </c>
      <c r="F82" t="s">
        <v>106</v>
      </c>
      <c r="G82" t="str">
        <f t="shared" si="21"/>
        <v>Holocentrus_lacteoguttatum</v>
      </c>
      <c r="H82" t="s">
        <v>107</v>
      </c>
      <c r="I82" t="str">
        <f t="shared" si="20"/>
        <v>Crustacea</v>
      </c>
      <c r="J82" t="s">
        <v>108</v>
      </c>
      <c r="K82" t="s">
        <v>100</v>
      </c>
      <c r="L82">
        <v>5.0999999999999996</v>
      </c>
      <c r="M82" s="3">
        <f t="shared" si="22"/>
        <v>0.46153846153846156</v>
      </c>
      <c r="N82">
        <v>6</v>
      </c>
      <c r="O82">
        <v>21</v>
      </c>
      <c r="P82">
        <f t="shared" si="16"/>
        <v>8</v>
      </c>
      <c r="Q82">
        <v>13</v>
      </c>
      <c r="R82">
        <v>88</v>
      </c>
      <c r="S82">
        <v>52</v>
      </c>
      <c r="T82">
        <v>104</v>
      </c>
    </row>
    <row r="83" spans="1:20" x14ac:dyDescent="0.35">
      <c r="A83" t="s">
        <v>18</v>
      </c>
      <c r="B83" t="s">
        <v>19</v>
      </c>
      <c r="C83" t="s">
        <v>21</v>
      </c>
      <c r="D83" t="s">
        <v>74</v>
      </c>
      <c r="E83" t="s">
        <v>75</v>
      </c>
      <c r="F83" t="s">
        <v>106</v>
      </c>
      <c r="G83" t="str">
        <f t="shared" si="21"/>
        <v>Holocentrus_lacteoguttatum</v>
      </c>
      <c r="H83" t="s">
        <v>107</v>
      </c>
      <c r="I83" t="str">
        <f t="shared" si="20"/>
        <v>Crustacea</v>
      </c>
      <c r="J83" t="s">
        <v>94</v>
      </c>
      <c r="K83" t="s">
        <v>94</v>
      </c>
      <c r="L83">
        <v>3.7</v>
      </c>
      <c r="M83" s="3">
        <f t="shared" si="22"/>
        <v>0.46153846153846156</v>
      </c>
      <c r="N83">
        <v>6</v>
      </c>
      <c r="O83">
        <v>21</v>
      </c>
      <c r="P83">
        <f t="shared" si="16"/>
        <v>8</v>
      </c>
      <c r="Q83">
        <v>13</v>
      </c>
      <c r="R83">
        <v>88</v>
      </c>
      <c r="S83">
        <v>52</v>
      </c>
      <c r="T83">
        <v>104</v>
      </c>
    </row>
    <row r="84" spans="1:20" x14ac:dyDescent="0.35">
      <c r="A84" t="s">
        <v>18</v>
      </c>
      <c r="B84" t="s">
        <v>19</v>
      </c>
      <c r="C84" t="s">
        <v>21</v>
      </c>
      <c r="D84" t="s">
        <v>74</v>
      </c>
      <c r="E84" t="s">
        <v>75</v>
      </c>
      <c r="F84" t="s">
        <v>106</v>
      </c>
      <c r="G84" t="str">
        <f t="shared" si="21"/>
        <v>Holocentrus_lacteoguttatum</v>
      </c>
      <c r="H84" t="s">
        <v>107</v>
      </c>
      <c r="I84" t="str">
        <f t="shared" si="20"/>
        <v>Annelida</v>
      </c>
      <c r="J84" t="s">
        <v>82</v>
      </c>
      <c r="K84" t="s">
        <v>82</v>
      </c>
      <c r="L84">
        <v>4.9000000000000004</v>
      </c>
      <c r="M84" s="3">
        <f t="shared" si="22"/>
        <v>0.30769230769230771</v>
      </c>
      <c r="N84">
        <v>4</v>
      </c>
      <c r="O84">
        <v>21</v>
      </c>
      <c r="P84">
        <f t="shared" si="16"/>
        <v>8</v>
      </c>
      <c r="Q84">
        <v>13</v>
      </c>
      <c r="R84">
        <v>88</v>
      </c>
      <c r="S84">
        <v>52</v>
      </c>
      <c r="T84">
        <v>104</v>
      </c>
    </row>
    <row r="85" spans="1:20" x14ac:dyDescent="0.35">
      <c r="A85" t="s">
        <v>18</v>
      </c>
      <c r="B85" t="s">
        <v>19</v>
      </c>
      <c r="C85" t="s">
        <v>21</v>
      </c>
      <c r="D85" t="s">
        <v>74</v>
      </c>
      <c r="E85" t="s">
        <v>75</v>
      </c>
      <c r="F85" t="s">
        <v>106</v>
      </c>
      <c r="G85" t="str">
        <f t="shared" si="21"/>
        <v>Holocentrus_lacteoguttatum</v>
      </c>
      <c r="H85" t="s">
        <v>107</v>
      </c>
      <c r="I85" t="str">
        <f t="shared" si="20"/>
        <v>Crustacea</v>
      </c>
      <c r="J85" t="s">
        <v>34</v>
      </c>
      <c r="K85" t="s">
        <v>33</v>
      </c>
      <c r="L85">
        <v>1.9</v>
      </c>
      <c r="M85" s="3">
        <f t="shared" si="22"/>
        <v>0.23076923076923078</v>
      </c>
      <c r="N85">
        <v>3</v>
      </c>
      <c r="O85">
        <v>21</v>
      </c>
      <c r="P85">
        <f t="shared" si="16"/>
        <v>8</v>
      </c>
      <c r="Q85">
        <v>13</v>
      </c>
      <c r="R85">
        <v>88</v>
      </c>
      <c r="S85">
        <v>52</v>
      </c>
      <c r="T85">
        <v>104</v>
      </c>
    </row>
    <row r="86" spans="1:20" x14ac:dyDescent="0.35">
      <c r="A86" t="s">
        <v>18</v>
      </c>
      <c r="B86" t="s">
        <v>19</v>
      </c>
      <c r="C86" t="s">
        <v>21</v>
      </c>
      <c r="D86" t="s">
        <v>74</v>
      </c>
      <c r="E86" t="s">
        <v>75</v>
      </c>
      <c r="F86" t="s">
        <v>106</v>
      </c>
      <c r="G86" t="str">
        <f t="shared" si="21"/>
        <v>Holocentrus_lacteoguttatum</v>
      </c>
      <c r="H86" t="s">
        <v>107</v>
      </c>
      <c r="I86" t="str">
        <f t="shared" si="20"/>
        <v>Crustacea</v>
      </c>
      <c r="J86" t="s">
        <v>73</v>
      </c>
      <c r="K86" t="s">
        <v>104</v>
      </c>
      <c r="L86">
        <v>0.8</v>
      </c>
      <c r="M86" s="3">
        <f t="shared" si="22"/>
        <v>0.23076923076923078</v>
      </c>
      <c r="N86">
        <v>3</v>
      </c>
      <c r="O86">
        <v>21</v>
      </c>
      <c r="P86">
        <f t="shared" si="16"/>
        <v>8</v>
      </c>
      <c r="Q86">
        <v>13</v>
      </c>
      <c r="R86">
        <v>88</v>
      </c>
      <c r="S86">
        <v>52</v>
      </c>
      <c r="T86">
        <v>104</v>
      </c>
    </row>
    <row r="87" spans="1:20" x14ac:dyDescent="0.35">
      <c r="A87" t="s">
        <v>18</v>
      </c>
      <c r="B87" t="s">
        <v>19</v>
      </c>
      <c r="C87" t="s">
        <v>21</v>
      </c>
      <c r="D87" t="s">
        <v>74</v>
      </c>
      <c r="E87" t="s">
        <v>75</v>
      </c>
      <c r="F87" t="s">
        <v>106</v>
      </c>
      <c r="G87" t="str">
        <f t="shared" si="21"/>
        <v>Holocentrus_lacteoguttatum</v>
      </c>
      <c r="H87" t="s">
        <v>107</v>
      </c>
      <c r="I87" t="str">
        <f t="shared" si="20"/>
        <v>Echinodermata</v>
      </c>
      <c r="J87" t="s">
        <v>103</v>
      </c>
      <c r="K87" t="s">
        <v>103</v>
      </c>
      <c r="L87">
        <v>0.8</v>
      </c>
      <c r="M87" s="3">
        <f t="shared" si="22"/>
        <v>0.23076923076923078</v>
      </c>
      <c r="N87">
        <v>3</v>
      </c>
      <c r="O87">
        <v>21</v>
      </c>
      <c r="P87">
        <f t="shared" si="16"/>
        <v>8</v>
      </c>
      <c r="Q87">
        <v>13</v>
      </c>
      <c r="R87">
        <v>88</v>
      </c>
      <c r="S87">
        <v>52</v>
      </c>
      <c r="T87">
        <v>104</v>
      </c>
    </row>
    <row r="88" spans="1:20" x14ac:dyDescent="0.35">
      <c r="A88" t="s">
        <v>18</v>
      </c>
      <c r="B88" t="s">
        <v>19</v>
      </c>
      <c r="C88" t="s">
        <v>21</v>
      </c>
      <c r="D88" t="s">
        <v>74</v>
      </c>
      <c r="E88" t="s">
        <v>75</v>
      </c>
      <c r="F88" t="s">
        <v>106</v>
      </c>
      <c r="G88" t="str">
        <f t="shared" si="21"/>
        <v>Holocentrus_lacteoguttatum</v>
      </c>
      <c r="H88" t="s">
        <v>107</v>
      </c>
      <c r="I88" t="str">
        <f t="shared" si="20"/>
        <v>Sipuncula</v>
      </c>
      <c r="J88" t="s">
        <v>84</v>
      </c>
      <c r="K88" t="s">
        <v>83</v>
      </c>
      <c r="L88">
        <v>1.8</v>
      </c>
      <c r="M88" s="3">
        <f t="shared" si="22"/>
        <v>7.6923076923076927E-2</v>
      </c>
      <c r="N88">
        <v>1</v>
      </c>
      <c r="O88">
        <v>21</v>
      </c>
      <c r="P88">
        <f t="shared" si="16"/>
        <v>8</v>
      </c>
      <c r="Q88">
        <v>13</v>
      </c>
      <c r="R88">
        <v>88</v>
      </c>
      <c r="S88">
        <v>52</v>
      </c>
      <c r="T88">
        <v>104</v>
      </c>
    </row>
    <row r="89" spans="1:20" x14ac:dyDescent="0.35">
      <c r="A89" t="s">
        <v>18</v>
      </c>
      <c r="B89" t="s">
        <v>19</v>
      </c>
      <c r="C89" t="s">
        <v>21</v>
      </c>
      <c r="D89" t="s">
        <v>74</v>
      </c>
      <c r="E89" t="s">
        <v>75</v>
      </c>
      <c r="F89" t="s">
        <v>106</v>
      </c>
      <c r="G89" t="str">
        <f t="shared" si="21"/>
        <v>Holocentrus_lacteoguttatum</v>
      </c>
      <c r="H89" t="s">
        <v>107</v>
      </c>
      <c r="I89" t="str">
        <f t="shared" si="20"/>
        <v>Mollusca</v>
      </c>
      <c r="J89" t="s">
        <v>88</v>
      </c>
      <c r="K89" t="s">
        <v>87</v>
      </c>
      <c r="L89">
        <v>1</v>
      </c>
      <c r="M89" s="3">
        <f t="shared" si="22"/>
        <v>7.6923076923076927E-2</v>
      </c>
      <c r="N89">
        <v>1</v>
      </c>
      <c r="O89">
        <v>21</v>
      </c>
      <c r="P89">
        <f t="shared" si="16"/>
        <v>8</v>
      </c>
      <c r="Q89">
        <v>13</v>
      </c>
      <c r="R89">
        <v>88</v>
      </c>
      <c r="S89">
        <v>52</v>
      </c>
      <c r="T89">
        <v>104</v>
      </c>
    </row>
    <row r="90" spans="1:20" x14ac:dyDescent="0.35">
      <c r="A90" t="s">
        <v>18</v>
      </c>
      <c r="B90" t="s">
        <v>19</v>
      </c>
      <c r="C90" t="s">
        <v>21</v>
      </c>
      <c r="D90" t="s">
        <v>74</v>
      </c>
      <c r="E90" t="s">
        <v>75</v>
      </c>
      <c r="F90" t="s">
        <v>106</v>
      </c>
      <c r="G90" t="str">
        <f t="shared" si="21"/>
        <v>Holocentrus_lacteoguttatum</v>
      </c>
      <c r="H90" t="s">
        <v>107</v>
      </c>
      <c r="I90" t="str">
        <f t="shared" si="20"/>
        <v>Crustacea</v>
      </c>
      <c r="J90" t="s">
        <v>29</v>
      </c>
      <c r="K90" t="s">
        <v>93</v>
      </c>
      <c r="L90">
        <v>0.3</v>
      </c>
      <c r="M90" s="3">
        <f t="shared" si="22"/>
        <v>7.6923076923076927E-2</v>
      </c>
      <c r="N90">
        <v>1</v>
      </c>
      <c r="O90">
        <v>21</v>
      </c>
      <c r="P90">
        <f t="shared" si="16"/>
        <v>8</v>
      </c>
      <c r="Q90">
        <v>13</v>
      </c>
      <c r="R90">
        <v>88</v>
      </c>
      <c r="S90">
        <v>52</v>
      </c>
      <c r="T90">
        <v>104</v>
      </c>
    </row>
    <row r="91" spans="1:20" x14ac:dyDescent="0.35">
      <c r="A91" t="s">
        <v>18</v>
      </c>
      <c r="B91" t="s">
        <v>19</v>
      </c>
      <c r="C91" t="s">
        <v>21</v>
      </c>
      <c r="D91" t="s">
        <v>74</v>
      </c>
      <c r="E91" t="s">
        <v>75</v>
      </c>
      <c r="F91" t="s">
        <v>106</v>
      </c>
      <c r="G91" t="str">
        <f t="shared" si="21"/>
        <v>Holocentrus_lacteoguttatum</v>
      </c>
      <c r="H91" t="s">
        <v>107</v>
      </c>
      <c r="I91" t="str">
        <f t="shared" si="20"/>
        <v>Crustacea</v>
      </c>
      <c r="J91" t="s">
        <v>73</v>
      </c>
      <c r="K91" t="s">
        <v>70</v>
      </c>
      <c r="L91">
        <v>0.3</v>
      </c>
      <c r="M91" s="3">
        <f t="shared" si="22"/>
        <v>7.6923076923076927E-2</v>
      </c>
      <c r="N91">
        <v>1</v>
      </c>
      <c r="O91">
        <v>21</v>
      </c>
      <c r="P91">
        <f t="shared" si="16"/>
        <v>8</v>
      </c>
      <c r="Q91">
        <v>13</v>
      </c>
      <c r="R91">
        <v>88</v>
      </c>
      <c r="S91">
        <v>52</v>
      </c>
      <c r="T91">
        <v>104</v>
      </c>
    </row>
    <row r="92" spans="1:20" x14ac:dyDescent="0.35">
      <c r="A92" t="s">
        <v>18</v>
      </c>
      <c r="B92" t="s">
        <v>19</v>
      </c>
      <c r="C92" t="s">
        <v>21</v>
      </c>
      <c r="D92" t="s">
        <v>74</v>
      </c>
      <c r="E92" t="s">
        <v>75</v>
      </c>
      <c r="F92" t="s">
        <v>106</v>
      </c>
      <c r="G92" t="str">
        <f t="shared" si="21"/>
        <v>Holocentrus_lacteoguttatum</v>
      </c>
      <c r="H92" t="s">
        <v>107</v>
      </c>
      <c r="I92" t="str">
        <f t="shared" si="20"/>
        <v>Mollusca</v>
      </c>
      <c r="J92" t="s">
        <v>88</v>
      </c>
      <c r="K92" t="s">
        <v>105</v>
      </c>
      <c r="L92">
        <v>0.2</v>
      </c>
      <c r="M92" s="3">
        <f t="shared" si="22"/>
        <v>7.6923076923076927E-2</v>
      </c>
      <c r="N92">
        <v>1</v>
      </c>
      <c r="O92">
        <v>21</v>
      </c>
      <c r="P92">
        <f t="shared" si="16"/>
        <v>8</v>
      </c>
      <c r="Q92">
        <v>13</v>
      </c>
      <c r="R92">
        <v>88</v>
      </c>
      <c r="S92">
        <v>52</v>
      </c>
      <c r="T92">
        <v>104</v>
      </c>
    </row>
    <row r="93" spans="1:20" x14ac:dyDescent="0.35">
      <c r="A93" t="s">
        <v>18</v>
      </c>
      <c r="B93" t="s">
        <v>19</v>
      </c>
      <c r="C93" t="s">
        <v>21</v>
      </c>
      <c r="D93" t="s">
        <v>74</v>
      </c>
      <c r="E93" t="s">
        <v>75</v>
      </c>
      <c r="F93" t="s">
        <v>106</v>
      </c>
      <c r="G93" t="str">
        <f t="shared" si="21"/>
        <v>Holocentrus_lacteoguttatum</v>
      </c>
      <c r="H93" t="s">
        <v>107</v>
      </c>
      <c r="I93" t="str">
        <f t="shared" si="20"/>
        <v>Echinodermata</v>
      </c>
      <c r="J93" t="s">
        <v>99</v>
      </c>
      <c r="K93" t="s">
        <v>99</v>
      </c>
      <c r="L93">
        <v>0.1</v>
      </c>
      <c r="M93" s="3">
        <f t="shared" si="22"/>
        <v>7.6923076923076927E-2</v>
      </c>
      <c r="N93">
        <v>1</v>
      </c>
      <c r="O93">
        <v>21</v>
      </c>
      <c r="P93">
        <f t="shared" si="16"/>
        <v>8</v>
      </c>
      <c r="Q93">
        <v>13</v>
      </c>
      <c r="R93">
        <v>88</v>
      </c>
      <c r="S93">
        <v>52</v>
      </c>
      <c r="T93">
        <v>104</v>
      </c>
    </row>
    <row r="94" spans="1:20" x14ac:dyDescent="0.35">
      <c r="A94" t="s">
        <v>18</v>
      </c>
      <c r="B94" t="s">
        <v>19</v>
      </c>
      <c r="C94" t="s">
        <v>21</v>
      </c>
      <c r="D94" t="s">
        <v>74</v>
      </c>
      <c r="E94" t="s">
        <v>75</v>
      </c>
      <c r="F94" t="s">
        <v>106</v>
      </c>
      <c r="G94" t="str">
        <f t="shared" si="21"/>
        <v>Holocentrus_lacteoguttatum</v>
      </c>
      <c r="H94" t="s">
        <v>107</v>
      </c>
      <c r="I94" t="str">
        <f t="shared" si="20"/>
        <v>Crustacea</v>
      </c>
      <c r="J94" t="s">
        <v>63</v>
      </c>
      <c r="K94" t="s">
        <v>61</v>
      </c>
      <c r="L94">
        <v>28.1</v>
      </c>
      <c r="M94" s="3">
        <f t="shared" si="22"/>
        <v>1</v>
      </c>
      <c r="N94">
        <v>13</v>
      </c>
      <c r="O94">
        <v>21</v>
      </c>
      <c r="P94">
        <f t="shared" si="16"/>
        <v>8</v>
      </c>
      <c r="Q94">
        <v>13</v>
      </c>
      <c r="R94">
        <v>88</v>
      </c>
      <c r="S94">
        <v>52</v>
      </c>
      <c r="T94">
        <v>104</v>
      </c>
    </row>
    <row r="95" spans="1:20" x14ac:dyDescent="0.35">
      <c r="A95" t="s">
        <v>18</v>
      </c>
      <c r="B95" t="s">
        <v>19</v>
      </c>
      <c r="C95" t="s">
        <v>21</v>
      </c>
      <c r="D95" t="s">
        <v>74</v>
      </c>
      <c r="E95" t="s">
        <v>75</v>
      </c>
      <c r="F95" t="s">
        <v>106</v>
      </c>
      <c r="G95" t="str">
        <f t="shared" si="21"/>
        <v>Holocentrus_lacteoguttatum</v>
      </c>
      <c r="H95" t="s">
        <v>107</v>
      </c>
      <c r="I95" t="s">
        <v>58</v>
      </c>
      <c r="J95" t="s">
        <v>58</v>
      </c>
      <c r="K95" t="s">
        <v>62</v>
      </c>
      <c r="L95">
        <v>6.7</v>
      </c>
      <c r="M95" s="3">
        <f t="shared" si="22"/>
        <v>0.30769230769230771</v>
      </c>
      <c r="N95">
        <v>4</v>
      </c>
      <c r="O95">
        <v>21</v>
      </c>
      <c r="P95">
        <f t="shared" ref="P95:P148" si="23">O95-Q95</f>
        <v>8</v>
      </c>
      <c r="Q95">
        <v>13</v>
      </c>
      <c r="R95">
        <v>88</v>
      </c>
      <c r="S95">
        <v>52</v>
      </c>
      <c r="T95">
        <v>104</v>
      </c>
    </row>
    <row r="96" spans="1:20" x14ac:dyDescent="0.35">
      <c r="A96" t="s">
        <v>18</v>
      </c>
      <c r="B96" t="s">
        <v>19</v>
      </c>
      <c r="C96" t="s">
        <v>21</v>
      </c>
      <c r="D96" t="s">
        <v>74</v>
      </c>
      <c r="E96" t="s">
        <v>109</v>
      </c>
      <c r="F96" t="s">
        <v>110</v>
      </c>
      <c r="G96" t="str">
        <f t="shared" si="21"/>
        <v>Holotrachys_lima</v>
      </c>
      <c r="H96" t="s">
        <v>111</v>
      </c>
      <c r="I96" t="str">
        <f t="shared" si="20"/>
        <v>Crustacea</v>
      </c>
      <c r="J96" t="s">
        <v>34</v>
      </c>
      <c r="K96" t="s">
        <v>33</v>
      </c>
      <c r="L96">
        <v>31.5</v>
      </c>
      <c r="M96" s="3">
        <f t="shared" si="22"/>
        <v>0.6</v>
      </c>
      <c r="N96">
        <v>6</v>
      </c>
      <c r="O96">
        <v>20</v>
      </c>
      <c r="P96">
        <f t="shared" si="23"/>
        <v>10</v>
      </c>
      <c r="Q96">
        <v>10</v>
      </c>
      <c r="R96">
        <v>91</v>
      </c>
      <c r="S96">
        <v>70</v>
      </c>
      <c r="T96">
        <v>113</v>
      </c>
    </row>
    <row r="97" spans="1:20" x14ac:dyDescent="0.35">
      <c r="A97" t="s">
        <v>18</v>
      </c>
      <c r="B97" t="s">
        <v>19</v>
      </c>
      <c r="C97" t="s">
        <v>21</v>
      </c>
      <c r="D97" t="s">
        <v>74</v>
      </c>
      <c r="E97" t="s">
        <v>109</v>
      </c>
      <c r="F97" t="s">
        <v>110</v>
      </c>
      <c r="G97" t="str">
        <f t="shared" ref="G97:G102" si="24">E97&amp;"_"&amp;F97</f>
        <v>Holotrachys_lima</v>
      </c>
      <c r="H97" t="s">
        <v>111</v>
      </c>
      <c r="I97" t="str">
        <f t="shared" si="20"/>
        <v>Crustacea</v>
      </c>
      <c r="J97" t="s">
        <v>29</v>
      </c>
      <c r="K97" t="s">
        <v>26</v>
      </c>
      <c r="L97">
        <v>33</v>
      </c>
      <c r="M97" s="3">
        <f t="shared" si="22"/>
        <v>0.5</v>
      </c>
      <c r="N97">
        <v>5</v>
      </c>
      <c r="O97">
        <v>20</v>
      </c>
      <c r="P97">
        <f t="shared" si="23"/>
        <v>10</v>
      </c>
      <c r="Q97">
        <v>10</v>
      </c>
      <c r="R97">
        <v>91</v>
      </c>
      <c r="S97">
        <v>70</v>
      </c>
      <c r="T97">
        <v>113</v>
      </c>
    </row>
    <row r="98" spans="1:20" x14ac:dyDescent="0.35">
      <c r="A98" t="s">
        <v>18</v>
      </c>
      <c r="B98" t="s">
        <v>19</v>
      </c>
      <c r="C98" t="s">
        <v>21</v>
      </c>
      <c r="D98" t="s">
        <v>74</v>
      </c>
      <c r="E98" t="s">
        <v>109</v>
      </c>
      <c r="F98" t="s">
        <v>110</v>
      </c>
      <c r="G98" t="str">
        <f t="shared" si="24"/>
        <v>Holotrachys_lima</v>
      </c>
      <c r="H98" t="s">
        <v>111</v>
      </c>
      <c r="I98" t="str">
        <f t="shared" si="20"/>
        <v>Crustacea</v>
      </c>
      <c r="J98" t="s">
        <v>29</v>
      </c>
      <c r="K98" t="s">
        <v>431</v>
      </c>
      <c r="L98">
        <v>7</v>
      </c>
      <c r="M98" s="3">
        <f t="shared" si="22"/>
        <v>0.2</v>
      </c>
      <c r="N98">
        <v>2</v>
      </c>
      <c r="O98">
        <v>20</v>
      </c>
      <c r="P98">
        <f t="shared" si="23"/>
        <v>10</v>
      </c>
      <c r="Q98">
        <v>10</v>
      </c>
      <c r="R98">
        <v>91</v>
      </c>
      <c r="S98">
        <v>70</v>
      </c>
      <c r="T98">
        <v>113</v>
      </c>
    </row>
    <row r="99" spans="1:20" x14ac:dyDescent="0.35">
      <c r="A99" t="s">
        <v>18</v>
      </c>
      <c r="B99" t="s">
        <v>19</v>
      </c>
      <c r="C99" t="s">
        <v>21</v>
      </c>
      <c r="D99" t="s">
        <v>74</v>
      </c>
      <c r="E99" t="s">
        <v>109</v>
      </c>
      <c r="F99" t="s">
        <v>110</v>
      </c>
      <c r="G99" t="str">
        <f t="shared" si="24"/>
        <v>Holotrachys_lima</v>
      </c>
      <c r="H99" t="s">
        <v>111</v>
      </c>
      <c r="I99" t="str">
        <f t="shared" si="20"/>
        <v>Teleostei</v>
      </c>
      <c r="J99" t="s">
        <v>27</v>
      </c>
      <c r="K99" t="s">
        <v>27</v>
      </c>
      <c r="L99">
        <v>3.5</v>
      </c>
      <c r="M99" s="3">
        <f t="shared" si="22"/>
        <v>0.1</v>
      </c>
      <c r="N99">
        <v>1</v>
      </c>
      <c r="O99">
        <v>20</v>
      </c>
      <c r="P99">
        <f t="shared" si="23"/>
        <v>10</v>
      </c>
      <c r="Q99">
        <v>10</v>
      </c>
      <c r="R99">
        <v>91</v>
      </c>
      <c r="S99">
        <v>70</v>
      </c>
      <c r="T99">
        <v>113</v>
      </c>
    </row>
    <row r="100" spans="1:20" x14ac:dyDescent="0.35">
      <c r="A100" t="s">
        <v>18</v>
      </c>
      <c r="B100" t="s">
        <v>19</v>
      </c>
      <c r="C100" t="s">
        <v>21</v>
      </c>
      <c r="D100" t="s">
        <v>74</v>
      </c>
      <c r="E100" t="s">
        <v>109</v>
      </c>
      <c r="F100" t="s">
        <v>110</v>
      </c>
      <c r="G100" t="str">
        <f t="shared" si="24"/>
        <v>Holotrachys_lima</v>
      </c>
      <c r="H100" t="s">
        <v>111</v>
      </c>
      <c r="I100" t="str">
        <f t="shared" si="20"/>
        <v>Crustacea</v>
      </c>
      <c r="J100" t="s">
        <v>108</v>
      </c>
      <c r="K100" t="s">
        <v>100</v>
      </c>
      <c r="L100">
        <v>0.5</v>
      </c>
      <c r="M100" s="3">
        <f t="shared" si="22"/>
        <v>0.1</v>
      </c>
      <c r="N100">
        <v>1</v>
      </c>
      <c r="O100">
        <v>20</v>
      </c>
      <c r="P100">
        <f t="shared" si="23"/>
        <v>10</v>
      </c>
      <c r="Q100">
        <v>10</v>
      </c>
      <c r="R100">
        <v>91</v>
      </c>
      <c r="S100">
        <v>70</v>
      </c>
      <c r="T100">
        <v>113</v>
      </c>
    </row>
    <row r="101" spans="1:20" x14ac:dyDescent="0.35">
      <c r="A101" t="s">
        <v>18</v>
      </c>
      <c r="B101" t="s">
        <v>19</v>
      </c>
      <c r="C101" t="s">
        <v>21</v>
      </c>
      <c r="D101" t="s">
        <v>74</v>
      </c>
      <c r="E101" t="s">
        <v>109</v>
      </c>
      <c r="F101" t="s">
        <v>110</v>
      </c>
      <c r="G101" t="str">
        <f t="shared" si="24"/>
        <v>Holotrachys_lima</v>
      </c>
      <c r="H101" t="s">
        <v>111</v>
      </c>
      <c r="I101" t="str">
        <f t="shared" si="20"/>
        <v>Crustacea</v>
      </c>
      <c r="J101" t="s">
        <v>63</v>
      </c>
      <c r="K101" t="s">
        <v>61</v>
      </c>
      <c r="L101">
        <v>24.5</v>
      </c>
      <c r="M101" s="3">
        <f t="shared" si="22"/>
        <v>0.5</v>
      </c>
      <c r="N101">
        <v>5</v>
      </c>
      <c r="O101">
        <v>20</v>
      </c>
      <c r="P101">
        <f t="shared" si="23"/>
        <v>10</v>
      </c>
      <c r="Q101">
        <v>10</v>
      </c>
      <c r="R101">
        <v>91</v>
      </c>
      <c r="S101">
        <v>70</v>
      </c>
      <c r="T101">
        <v>113</v>
      </c>
    </row>
    <row r="102" spans="1:20" x14ac:dyDescent="0.35">
      <c r="A102" t="s">
        <v>18</v>
      </c>
      <c r="B102" t="s">
        <v>19</v>
      </c>
      <c r="C102" t="s">
        <v>21</v>
      </c>
      <c r="D102" t="s">
        <v>74</v>
      </c>
      <c r="E102" t="s">
        <v>112</v>
      </c>
      <c r="F102" t="s">
        <v>113</v>
      </c>
      <c r="G102" t="str">
        <f t="shared" si="24"/>
        <v>Myripristis_kuntee</v>
      </c>
      <c r="H102" t="str">
        <f>G102</f>
        <v>Myripristis_kuntee</v>
      </c>
      <c r="I102" t="str">
        <f t="shared" si="20"/>
        <v>Crustacea</v>
      </c>
      <c r="J102" t="s">
        <v>29</v>
      </c>
      <c r="K102" t="s">
        <v>431</v>
      </c>
      <c r="L102">
        <v>25.2</v>
      </c>
      <c r="M102" s="3">
        <f t="shared" si="22"/>
        <v>0.86363636363636365</v>
      </c>
      <c r="N102">
        <v>19</v>
      </c>
      <c r="O102">
        <v>39</v>
      </c>
      <c r="P102">
        <f t="shared" si="23"/>
        <v>17</v>
      </c>
      <c r="Q102">
        <v>22</v>
      </c>
      <c r="R102">
        <v>120</v>
      </c>
      <c r="S102">
        <v>74</v>
      </c>
      <c r="T102">
        <v>145</v>
      </c>
    </row>
    <row r="103" spans="1:20" x14ac:dyDescent="0.35">
      <c r="A103" t="s">
        <v>18</v>
      </c>
      <c r="B103" t="s">
        <v>19</v>
      </c>
      <c r="C103" t="s">
        <v>21</v>
      </c>
      <c r="D103" t="s">
        <v>74</v>
      </c>
      <c r="E103" t="s">
        <v>112</v>
      </c>
      <c r="F103" t="s">
        <v>113</v>
      </c>
      <c r="G103" t="str">
        <f t="shared" ref="G103:G116" si="25">E103&amp;"_"&amp;F103</f>
        <v>Myripristis_kuntee</v>
      </c>
      <c r="H103" t="str">
        <f t="shared" ref="H103:H129" si="26">G103</f>
        <v>Myripristis_kuntee</v>
      </c>
      <c r="I103" t="s">
        <v>63</v>
      </c>
      <c r="J103" t="s">
        <v>60</v>
      </c>
      <c r="K103" t="s">
        <v>34</v>
      </c>
      <c r="L103">
        <v>11.8</v>
      </c>
      <c r="M103" s="3">
        <f t="shared" si="22"/>
        <v>0.40909090909090912</v>
      </c>
      <c r="N103">
        <v>9</v>
      </c>
      <c r="O103">
        <v>39</v>
      </c>
      <c r="P103">
        <f t="shared" si="23"/>
        <v>17</v>
      </c>
      <c r="Q103">
        <v>22</v>
      </c>
      <c r="R103">
        <v>120</v>
      </c>
      <c r="S103">
        <v>74</v>
      </c>
      <c r="T103">
        <v>145</v>
      </c>
    </row>
    <row r="104" spans="1:20" x14ac:dyDescent="0.35">
      <c r="A104" t="s">
        <v>18</v>
      </c>
      <c r="B104" t="s">
        <v>19</v>
      </c>
      <c r="C104" t="s">
        <v>21</v>
      </c>
      <c r="D104" t="s">
        <v>74</v>
      </c>
      <c r="E104" t="s">
        <v>112</v>
      </c>
      <c r="F104" t="s">
        <v>113</v>
      </c>
      <c r="G104" t="str">
        <f t="shared" si="25"/>
        <v>Myripristis_kuntee</v>
      </c>
      <c r="H104" t="str">
        <f t="shared" si="26"/>
        <v>Myripristis_kuntee</v>
      </c>
      <c r="I104" t="str">
        <f t="shared" si="20"/>
        <v>Crustacea</v>
      </c>
      <c r="J104" t="s">
        <v>73</v>
      </c>
      <c r="K104" t="s">
        <v>70</v>
      </c>
      <c r="L104">
        <v>8</v>
      </c>
      <c r="M104" s="3">
        <f t="shared" si="22"/>
        <v>0.40909090909090912</v>
      </c>
      <c r="N104">
        <v>9</v>
      </c>
      <c r="O104">
        <v>39</v>
      </c>
      <c r="P104">
        <f t="shared" si="23"/>
        <v>17</v>
      </c>
      <c r="Q104">
        <v>22</v>
      </c>
      <c r="R104">
        <v>120</v>
      </c>
      <c r="S104">
        <v>74</v>
      </c>
      <c r="T104">
        <v>145</v>
      </c>
    </row>
    <row r="105" spans="1:20" x14ac:dyDescent="0.35">
      <c r="A105" t="s">
        <v>18</v>
      </c>
      <c r="B105" t="s">
        <v>19</v>
      </c>
      <c r="C105" t="s">
        <v>21</v>
      </c>
      <c r="D105" t="s">
        <v>74</v>
      </c>
      <c r="E105" t="s">
        <v>112</v>
      </c>
      <c r="F105" t="s">
        <v>113</v>
      </c>
      <c r="G105" t="str">
        <f t="shared" si="25"/>
        <v>Myripristis_kuntee</v>
      </c>
      <c r="H105" t="str">
        <f t="shared" si="26"/>
        <v>Myripristis_kuntee</v>
      </c>
      <c r="I105" t="str">
        <f t="shared" si="20"/>
        <v>Crustacea</v>
      </c>
      <c r="J105" t="s">
        <v>59</v>
      </c>
      <c r="K105" t="s">
        <v>59</v>
      </c>
      <c r="L105">
        <v>9.3000000000000007</v>
      </c>
      <c r="M105" s="3">
        <f t="shared" si="22"/>
        <v>0.31818181818181818</v>
      </c>
      <c r="N105">
        <v>7</v>
      </c>
      <c r="O105">
        <v>39</v>
      </c>
      <c r="P105">
        <f t="shared" si="23"/>
        <v>17</v>
      </c>
      <c r="Q105">
        <v>22</v>
      </c>
      <c r="R105">
        <v>120</v>
      </c>
      <c r="S105">
        <v>74</v>
      </c>
      <c r="T105">
        <v>145</v>
      </c>
    </row>
    <row r="106" spans="1:20" x14ac:dyDescent="0.35">
      <c r="A106" t="s">
        <v>18</v>
      </c>
      <c r="B106" t="s">
        <v>19</v>
      </c>
      <c r="C106" t="s">
        <v>21</v>
      </c>
      <c r="D106" t="s">
        <v>74</v>
      </c>
      <c r="E106" t="s">
        <v>112</v>
      </c>
      <c r="F106" t="s">
        <v>113</v>
      </c>
      <c r="G106" t="str">
        <f t="shared" si="25"/>
        <v>Myripristis_kuntee</v>
      </c>
      <c r="H106" t="str">
        <f t="shared" si="26"/>
        <v>Myripristis_kuntee</v>
      </c>
      <c r="I106" t="str">
        <f t="shared" si="20"/>
        <v>Annelida</v>
      </c>
      <c r="J106" t="s">
        <v>82</v>
      </c>
      <c r="K106" t="s">
        <v>82</v>
      </c>
      <c r="L106">
        <v>4.8</v>
      </c>
      <c r="M106" s="3">
        <f t="shared" si="22"/>
        <v>0.18181818181818182</v>
      </c>
      <c r="N106">
        <v>4</v>
      </c>
      <c r="O106">
        <v>39</v>
      </c>
      <c r="P106">
        <f t="shared" si="23"/>
        <v>17</v>
      </c>
      <c r="Q106">
        <v>22</v>
      </c>
      <c r="R106">
        <v>120</v>
      </c>
      <c r="S106">
        <v>74</v>
      </c>
      <c r="T106">
        <v>145</v>
      </c>
    </row>
    <row r="107" spans="1:20" x14ac:dyDescent="0.35">
      <c r="A107" t="s">
        <v>18</v>
      </c>
      <c r="B107" t="s">
        <v>19</v>
      </c>
      <c r="C107" t="s">
        <v>21</v>
      </c>
      <c r="D107" t="s">
        <v>74</v>
      </c>
      <c r="E107" t="s">
        <v>112</v>
      </c>
      <c r="F107" t="s">
        <v>113</v>
      </c>
      <c r="G107" t="str">
        <f t="shared" si="25"/>
        <v>Myripristis_kuntee</v>
      </c>
      <c r="H107" t="str">
        <f t="shared" si="26"/>
        <v>Myripristis_kuntee</v>
      </c>
      <c r="I107" t="str">
        <f t="shared" si="20"/>
        <v>Teleostei</v>
      </c>
      <c r="J107" t="s">
        <v>27</v>
      </c>
      <c r="K107" t="s">
        <v>27</v>
      </c>
      <c r="L107">
        <v>4.5999999999999996</v>
      </c>
      <c r="M107" s="3">
        <f t="shared" si="22"/>
        <v>0.13636363636363635</v>
      </c>
      <c r="N107">
        <v>3</v>
      </c>
      <c r="O107">
        <v>39</v>
      </c>
      <c r="P107">
        <f t="shared" si="23"/>
        <v>17</v>
      </c>
      <c r="Q107">
        <v>22</v>
      </c>
      <c r="R107">
        <v>120</v>
      </c>
      <c r="S107">
        <v>74</v>
      </c>
      <c r="T107">
        <v>145</v>
      </c>
    </row>
    <row r="108" spans="1:20" x14ac:dyDescent="0.35">
      <c r="A108" t="s">
        <v>18</v>
      </c>
      <c r="B108" t="s">
        <v>19</v>
      </c>
      <c r="C108" t="s">
        <v>21</v>
      </c>
      <c r="D108" t="s">
        <v>74</v>
      </c>
      <c r="E108" t="s">
        <v>112</v>
      </c>
      <c r="F108" t="s">
        <v>113</v>
      </c>
      <c r="G108" t="str">
        <f t="shared" si="25"/>
        <v>Myripristis_kuntee</v>
      </c>
      <c r="H108" t="str">
        <f t="shared" si="26"/>
        <v>Myripristis_kuntee</v>
      </c>
      <c r="I108" t="s">
        <v>63</v>
      </c>
      <c r="J108" t="s">
        <v>89</v>
      </c>
      <c r="K108" t="s">
        <v>89</v>
      </c>
      <c r="L108">
        <v>2.8</v>
      </c>
      <c r="M108" s="3">
        <f t="shared" si="22"/>
        <v>0.18181818181818182</v>
      </c>
      <c r="N108">
        <v>4</v>
      </c>
      <c r="O108">
        <v>39</v>
      </c>
      <c r="P108">
        <f t="shared" si="23"/>
        <v>17</v>
      </c>
      <c r="Q108">
        <v>22</v>
      </c>
      <c r="R108">
        <v>120</v>
      </c>
      <c r="S108">
        <v>74</v>
      </c>
      <c r="T108">
        <v>145</v>
      </c>
    </row>
    <row r="109" spans="1:20" x14ac:dyDescent="0.35">
      <c r="A109" t="s">
        <v>18</v>
      </c>
      <c r="B109" t="s">
        <v>19</v>
      </c>
      <c r="C109" t="s">
        <v>21</v>
      </c>
      <c r="D109" t="s">
        <v>74</v>
      </c>
      <c r="E109" t="s">
        <v>112</v>
      </c>
      <c r="F109" t="s">
        <v>113</v>
      </c>
      <c r="G109" t="str">
        <f t="shared" si="25"/>
        <v>Myripristis_kuntee</v>
      </c>
      <c r="H109" t="str">
        <f t="shared" si="26"/>
        <v>Myripristis_kuntee</v>
      </c>
      <c r="I109" t="str">
        <f t="shared" si="20"/>
        <v>Crustacea</v>
      </c>
      <c r="J109" t="s">
        <v>108</v>
      </c>
      <c r="K109" t="s">
        <v>100</v>
      </c>
      <c r="L109">
        <v>0.9</v>
      </c>
      <c r="M109" s="3">
        <f t="shared" si="22"/>
        <v>0.31818181818181818</v>
      </c>
      <c r="N109">
        <v>7</v>
      </c>
      <c r="O109">
        <v>39</v>
      </c>
      <c r="P109">
        <f t="shared" si="23"/>
        <v>17</v>
      </c>
      <c r="Q109">
        <v>22</v>
      </c>
      <c r="R109">
        <v>120</v>
      </c>
      <c r="S109">
        <v>74</v>
      </c>
      <c r="T109">
        <v>145</v>
      </c>
    </row>
    <row r="110" spans="1:20" x14ac:dyDescent="0.35">
      <c r="A110" t="s">
        <v>18</v>
      </c>
      <c r="B110" t="s">
        <v>19</v>
      </c>
      <c r="C110" t="s">
        <v>21</v>
      </c>
      <c r="D110" t="s">
        <v>74</v>
      </c>
      <c r="E110" t="s">
        <v>112</v>
      </c>
      <c r="F110" t="s">
        <v>113</v>
      </c>
      <c r="G110" t="str">
        <f t="shared" si="25"/>
        <v>Myripristis_kuntee</v>
      </c>
      <c r="H110" t="str">
        <f t="shared" si="26"/>
        <v>Myripristis_kuntee</v>
      </c>
      <c r="I110" t="str">
        <f t="shared" si="20"/>
        <v>Crustacea</v>
      </c>
      <c r="J110" t="s">
        <v>96</v>
      </c>
      <c r="K110" t="s">
        <v>114</v>
      </c>
      <c r="L110">
        <v>1.8</v>
      </c>
      <c r="M110" s="3">
        <f t="shared" si="22"/>
        <v>9.0909090909090912E-2</v>
      </c>
      <c r="N110">
        <v>2</v>
      </c>
      <c r="O110">
        <v>39</v>
      </c>
      <c r="P110">
        <f t="shared" si="23"/>
        <v>17</v>
      </c>
      <c r="Q110">
        <v>22</v>
      </c>
      <c r="R110">
        <v>120</v>
      </c>
      <c r="S110">
        <v>74</v>
      </c>
      <c r="T110">
        <v>145</v>
      </c>
    </row>
    <row r="111" spans="1:20" x14ac:dyDescent="0.35">
      <c r="A111" t="s">
        <v>18</v>
      </c>
      <c r="B111" t="s">
        <v>19</v>
      </c>
      <c r="C111" t="s">
        <v>21</v>
      </c>
      <c r="D111" t="s">
        <v>74</v>
      </c>
      <c r="E111" t="s">
        <v>112</v>
      </c>
      <c r="F111" t="s">
        <v>113</v>
      </c>
      <c r="G111" t="str">
        <f t="shared" si="25"/>
        <v>Myripristis_kuntee</v>
      </c>
      <c r="H111" t="str">
        <f t="shared" si="26"/>
        <v>Myripristis_kuntee</v>
      </c>
      <c r="I111" t="str">
        <f t="shared" si="20"/>
        <v>Crustacea</v>
      </c>
      <c r="J111" t="s">
        <v>115</v>
      </c>
      <c r="K111" t="s">
        <v>115</v>
      </c>
      <c r="L111">
        <v>0.1</v>
      </c>
      <c r="M111" s="3">
        <f t="shared" si="22"/>
        <v>9.0909090909090912E-2</v>
      </c>
      <c r="N111">
        <v>2</v>
      </c>
      <c r="O111">
        <v>39</v>
      </c>
      <c r="P111">
        <f t="shared" si="23"/>
        <v>17</v>
      </c>
      <c r="Q111">
        <v>22</v>
      </c>
      <c r="R111">
        <v>120</v>
      </c>
      <c r="S111">
        <v>74</v>
      </c>
      <c r="T111">
        <v>145</v>
      </c>
    </row>
    <row r="112" spans="1:20" x14ac:dyDescent="0.35">
      <c r="A112" t="s">
        <v>18</v>
      </c>
      <c r="B112" t="s">
        <v>19</v>
      </c>
      <c r="C112" t="s">
        <v>21</v>
      </c>
      <c r="D112" t="s">
        <v>74</v>
      </c>
      <c r="E112" t="s">
        <v>112</v>
      </c>
      <c r="F112" t="s">
        <v>113</v>
      </c>
      <c r="G112" t="str">
        <f t="shared" si="25"/>
        <v>Myripristis_kuntee</v>
      </c>
      <c r="H112" t="str">
        <f t="shared" si="26"/>
        <v>Myripristis_kuntee</v>
      </c>
      <c r="I112" t="str">
        <f t="shared" si="20"/>
        <v>Crustacea</v>
      </c>
      <c r="J112" t="s">
        <v>94</v>
      </c>
      <c r="K112" t="s">
        <v>94</v>
      </c>
      <c r="L112">
        <v>0.1</v>
      </c>
      <c r="M112" s="3">
        <f t="shared" si="22"/>
        <v>4.5454545454545456E-2</v>
      </c>
      <c r="N112">
        <v>1</v>
      </c>
      <c r="O112">
        <v>39</v>
      </c>
      <c r="P112">
        <f t="shared" si="23"/>
        <v>17</v>
      </c>
      <c r="Q112">
        <v>22</v>
      </c>
      <c r="R112">
        <v>120</v>
      </c>
      <c r="S112">
        <v>74</v>
      </c>
      <c r="T112">
        <v>145</v>
      </c>
    </row>
    <row r="113" spans="1:20" x14ac:dyDescent="0.35">
      <c r="A113" t="s">
        <v>18</v>
      </c>
      <c r="B113" t="s">
        <v>19</v>
      </c>
      <c r="C113" t="s">
        <v>21</v>
      </c>
      <c r="D113" t="s">
        <v>74</v>
      </c>
      <c r="E113" t="s">
        <v>112</v>
      </c>
      <c r="F113" t="s">
        <v>113</v>
      </c>
      <c r="G113" t="str">
        <f t="shared" si="25"/>
        <v>Myripristis_kuntee</v>
      </c>
      <c r="H113" t="str">
        <f t="shared" si="26"/>
        <v>Myripristis_kuntee</v>
      </c>
      <c r="I113" t="str">
        <f t="shared" si="20"/>
        <v>Animalia</v>
      </c>
      <c r="J113" t="s">
        <v>116</v>
      </c>
      <c r="K113" t="s">
        <v>429</v>
      </c>
      <c r="L113">
        <v>0.1</v>
      </c>
      <c r="M113" s="3">
        <f t="shared" si="22"/>
        <v>4.5454545454545456E-2</v>
      </c>
      <c r="N113">
        <v>1</v>
      </c>
      <c r="O113">
        <v>39</v>
      </c>
      <c r="P113">
        <f t="shared" si="23"/>
        <v>17</v>
      </c>
      <c r="Q113">
        <v>22</v>
      </c>
      <c r="R113">
        <v>120</v>
      </c>
      <c r="S113">
        <v>74</v>
      </c>
      <c r="T113">
        <v>145</v>
      </c>
    </row>
    <row r="114" spans="1:20" x14ac:dyDescent="0.35">
      <c r="A114" t="s">
        <v>18</v>
      </c>
      <c r="B114" t="s">
        <v>19</v>
      </c>
      <c r="C114" t="s">
        <v>21</v>
      </c>
      <c r="D114" t="s">
        <v>74</v>
      </c>
      <c r="E114" t="s">
        <v>112</v>
      </c>
      <c r="F114" t="s">
        <v>113</v>
      </c>
      <c r="G114" t="str">
        <f t="shared" si="25"/>
        <v>Myripristis_kuntee</v>
      </c>
      <c r="H114" t="str">
        <f t="shared" si="26"/>
        <v>Myripristis_kuntee</v>
      </c>
      <c r="I114" t="str">
        <f t="shared" si="20"/>
        <v>Crustacea</v>
      </c>
      <c r="J114" t="s">
        <v>63</v>
      </c>
      <c r="K114" t="s">
        <v>61</v>
      </c>
      <c r="L114">
        <v>27.8</v>
      </c>
      <c r="M114" s="3">
        <f t="shared" si="22"/>
        <v>0.63636363636363635</v>
      </c>
      <c r="N114">
        <v>14</v>
      </c>
      <c r="O114">
        <v>39</v>
      </c>
      <c r="P114">
        <f t="shared" si="23"/>
        <v>17</v>
      </c>
      <c r="Q114">
        <v>22</v>
      </c>
      <c r="R114">
        <v>120</v>
      </c>
      <c r="S114">
        <v>74</v>
      </c>
      <c r="T114">
        <v>145</v>
      </c>
    </row>
    <row r="115" spans="1:20" x14ac:dyDescent="0.35">
      <c r="A115" t="s">
        <v>18</v>
      </c>
      <c r="B115" t="s">
        <v>19</v>
      </c>
      <c r="C115" t="s">
        <v>21</v>
      </c>
      <c r="D115" t="s">
        <v>74</v>
      </c>
      <c r="E115" t="s">
        <v>112</v>
      </c>
      <c r="F115" t="s">
        <v>113</v>
      </c>
      <c r="G115" t="str">
        <f t="shared" si="25"/>
        <v>Myripristis_kuntee</v>
      </c>
      <c r="H115" t="str">
        <f t="shared" si="26"/>
        <v>Myripristis_kuntee</v>
      </c>
      <c r="I115" t="s">
        <v>58</v>
      </c>
      <c r="J115" t="s">
        <v>58</v>
      </c>
      <c r="K115" t="s">
        <v>62</v>
      </c>
      <c r="L115">
        <v>2.7</v>
      </c>
      <c r="M115" s="3">
        <f t="shared" si="22"/>
        <v>0.13636363636363635</v>
      </c>
      <c r="N115">
        <v>3</v>
      </c>
      <c r="O115">
        <v>39</v>
      </c>
      <c r="P115">
        <f t="shared" si="23"/>
        <v>17</v>
      </c>
      <c r="Q115">
        <v>22</v>
      </c>
      <c r="R115">
        <v>120</v>
      </c>
      <c r="S115">
        <v>74</v>
      </c>
      <c r="T115">
        <v>145</v>
      </c>
    </row>
    <row r="116" spans="1:20" x14ac:dyDescent="0.35">
      <c r="A116" t="s">
        <v>18</v>
      </c>
      <c r="B116" t="s">
        <v>19</v>
      </c>
      <c r="C116" t="s">
        <v>21</v>
      </c>
      <c r="D116" t="s">
        <v>74</v>
      </c>
      <c r="E116" t="s">
        <v>112</v>
      </c>
      <c r="F116" t="s">
        <v>117</v>
      </c>
      <c r="G116" t="str">
        <f t="shared" si="25"/>
        <v>Myripristis_murdjan</v>
      </c>
      <c r="H116" t="str">
        <f t="shared" si="26"/>
        <v>Myripristis_murdjan</v>
      </c>
      <c r="I116" t="str">
        <f t="shared" si="20"/>
        <v>Crustacea</v>
      </c>
      <c r="J116" t="s">
        <v>29</v>
      </c>
      <c r="K116" t="s">
        <v>431</v>
      </c>
      <c r="L116">
        <v>53.5</v>
      </c>
      <c r="M116" s="3">
        <f t="shared" si="22"/>
        <v>0.94117647058823528</v>
      </c>
      <c r="N116">
        <v>16</v>
      </c>
      <c r="O116">
        <v>25</v>
      </c>
      <c r="P116">
        <f t="shared" si="23"/>
        <v>8</v>
      </c>
      <c r="Q116">
        <v>17</v>
      </c>
      <c r="R116">
        <v>169</v>
      </c>
      <c r="S116">
        <v>139</v>
      </c>
      <c r="T116">
        <v>270</v>
      </c>
    </row>
    <row r="117" spans="1:20" x14ac:dyDescent="0.35">
      <c r="A117" t="s">
        <v>18</v>
      </c>
      <c r="B117" t="s">
        <v>19</v>
      </c>
      <c r="C117" t="s">
        <v>21</v>
      </c>
      <c r="D117" t="s">
        <v>74</v>
      </c>
      <c r="E117" t="s">
        <v>112</v>
      </c>
      <c r="F117" t="s">
        <v>117</v>
      </c>
      <c r="G117" t="str">
        <f t="shared" ref="G117:G130" si="27">E117&amp;"_"&amp;F117</f>
        <v>Myripristis_murdjan</v>
      </c>
      <c r="H117" t="str">
        <f t="shared" si="26"/>
        <v>Myripristis_murdjan</v>
      </c>
      <c r="I117" t="s">
        <v>63</v>
      </c>
      <c r="J117" t="s">
        <v>60</v>
      </c>
      <c r="K117" t="s">
        <v>34</v>
      </c>
      <c r="L117">
        <v>8.1</v>
      </c>
      <c r="M117" s="3">
        <f t="shared" si="22"/>
        <v>0.17647058823529413</v>
      </c>
      <c r="N117">
        <v>3</v>
      </c>
      <c r="O117">
        <v>25</v>
      </c>
      <c r="P117">
        <f t="shared" si="23"/>
        <v>8</v>
      </c>
      <c r="Q117">
        <v>17</v>
      </c>
      <c r="R117">
        <v>169</v>
      </c>
      <c r="S117">
        <v>139</v>
      </c>
      <c r="T117">
        <v>270</v>
      </c>
    </row>
    <row r="118" spans="1:20" x14ac:dyDescent="0.35">
      <c r="A118" t="s">
        <v>18</v>
      </c>
      <c r="B118" t="s">
        <v>19</v>
      </c>
      <c r="C118" t="s">
        <v>21</v>
      </c>
      <c r="D118" t="s">
        <v>74</v>
      </c>
      <c r="E118" t="s">
        <v>112</v>
      </c>
      <c r="F118" t="s">
        <v>117</v>
      </c>
      <c r="G118" t="str">
        <f t="shared" si="27"/>
        <v>Myripristis_murdjan</v>
      </c>
      <c r="H118" t="str">
        <f t="shared" si="26"/>
        <v>Myripristis_murdjan</v>
      </c>
      <c r="I118" t="str">
        <f>IF(J118="Acari","Chelicerata", IF(J118="Scyphozoa","Cnidaria", IF(J118="Anthozoa","Cnidaria",IF(COUNTIF(J118,"*Algae*"),"Prim_prod",IF(COUNTIF(J118,"Plant*"),"Prim_prod",IF(J118="Amphipoda","Crustacea",IF(J118="Tunicata","Tunicata",IF(J118="Appendicularia","Tunicata",IF(J118="Salpidae","Tunicata",IF(J118="Arachnida","Chelicerata",IF(COUNTIF(J118,"*Ascidia*"),"Tunicata",IF(COUNTIF(J118,"*Brachyura*"),"Crustacea",IF(J118="Bryozoa","Bryozoa",IF(J118="Protochonch","Mollusca",IF(J118="Hemichordata","Hemichordata",IF(COUNTIF(J118,"Cephalopoda*"),"Mollusca",IF(J118="Cirripedia","Crustacea",IF(J118="Copepoda","Crustacea",IF(J118="Crinoidea","Echinodermata",IF(COUNTIF(J118,"*Crustacea*"),"Crustacea",IF(J118="Cumacea","Crustacea",IF(J118="Echinoidea","Echinodermata",IF(COUNTIF(J118,"*Fish*"),"Teleostei",IF(J118="Foraminifera","Protozoa",IF(COUNTIF(J118,"*Gastro*"),"Mollusca",IF(J118="Tanaidacea","Crustacea",IF(J118="Holothuridae","Echinodermata",IF(J118="Hydrozoa","Cnidaria",IF(COUNTIF(J118,"*Insecta*"),"Insecta",IF(J118="Isopoda","Crustacea",IF(J118="Limestone_powder","Other",IF(J118="Mollusca","Mollusca",IF(J118="Nematoda","Nematoda",IF(COUNTIF(J118,"*OM*"),"Other",IF(J118="Ophiuridae","Echinodermata",IF(J118="Opisthobranchia","Mollusca",IF(J118="Ostracoda","Crustacea",IF(COUNTIF(J118,"*Pagur*"),"Crustacea",IF(COUNTIF(J118,"*Phanero*"),"Prim_prod",IF(COUNTIF(J118,"*Polych*"),"Annelida",IF(J118="Polyplacophora","Mollusca",IF(COUNTIF(J118,"*Porifera*"),"Porifera",IF(J118="Protochordata","Acraniata",IF(J118="Pycnogonida","Chelicerata",IF(COUNTIF(J118,"*Sand*"),"Other",IF(J118="Scaphopoda","Mollusca",IF(J118="Scleractinia","Cnidaria", IF(J118="Siphonophora","Cnidaria", IF(J118="Seagrass","Prim_prod",IF(COUNTIF(J118,"*Shrimp*"),"Crustacea",IF(COUNTIF(J118,"*Scyllaridae*"),"Crustacea",IF(J118="Siboglinidae","Annelida",IF(J118="Sipunculidae","Sipuncula",IF(COUNTIF(J118,"*Stomato*"),"Crustacea",IF(J118="Precarida","Crustacea",IF(J118="Zoantharia","Cnidaria",IF(J118="Echiura","Annelida",IF(J118="Priapulida","Cephalorynchia",IF(J118="Mysida","Crustacea",IF(J118="Nebaliacea","Crustacea",IF(J118="Ctenophora","Radiata",IF(J118="Cheloniidae","Reptilia",IF(J118="Eggs","Animalia",IF(COUNTIF(J118,"*Bival*"),"Mollusca","Other"))))))))))))))))))))))))))))))))))))))))))))))))))))))))))))))))</f>
        <v>Crustacea</v>
      </c>
      <c r="J118" t="s">
        <v>59</v>
      </c>
      <c r="K118" t="s">
        <v>59</v>
      </c>
      <c r="L118">
        <v>6.5</v>
      </c>
      <c r="M118" s="3">
        <f t="shared" si="22"/>
        <v>0.17647058823529413</v>
      </c>
      <c r="N118">
        <v>3</v>
      </c>
      <c r="O118">
        <v>25</v>
      </c>
      <c r="P118">
        <f t="shared" si="23"/>
        <v>8</v>
      </c>
      <c r="Q118">
        <v>17</v>
      </c>
      <c r="R118">
        <v>169</v>
      </c>
      <c r="S118">
        <v>139</v>
      </c>
      <c r="T118">
        <v>270</v>
      </c>
    </row>
    <row r="119" spans="1:20" x14ac:dyDescent="0.35">
      <c r="A119" t="s">
        <v>18</v>
      </c>
      <c r="B119" t="s">
        <v>19</v>
      </c>
      <c r="C119" t="s">
        <v>21</v>
      </c>
      <c r="D119" t="s">
        <v>74</v>
      </c>
      <c r="E119" t="s">
        <v>112</v>
      </c>
      <c r="F119" t="s">
        <v>117</v>
      </c>
      <c r="G119" t="str">
        <f t="shared" si="27"/>
        <v>Myripristis_murdjan</v>
      </c>
      <c r="H119" t="str">
        <f t="shared" si="26"/>
        <v>Myripristis_murdjan</v>
      </c>
      <c r="I119" t="str">
        <f>IF(J119="Acari","Chelicerata", IF(J119="Scyphozoa","Cnidaria", IF(J119="Anthozoa","Cnidaria",IF(COUNTIF(J119,"*Algae*"),"Prim_prod",IF(COUNTIF(J119,"Plant*"),"Prim_prod",IF(J119="Amphipoda","Crustacea",IF(J119="Tunicata","Tunicata",IF(J119="Appendicularia","Tunicata",IF(J119="Salpidae","Tunicata",IF(J119="Arachnida","Chelicerata",IF(COUNTIF(J119,"*Ascidia*"),"Tunicata",IF(COUNTIF(J119,"*Brachyura*"),"Crustacea",IF(J119="Bryozoa","Bryozoa",IF(J119="Protochonch","Mollusca",IF(J119="Hemichordata","Hemichordata",IF(COUNTIF(J119,"Cephalopoda*"),"Mollusca",IF(J119="Cirripedia","Crustacea",IF(J119="Copepoda","Crustacea",IF(J119="Crinoidea","Echinodermata",IF(COUNTIF(J119,"*Crustacea*"),"Crustacea",IF(J119="Cumacea","Crustacea",IF(J119="Echinoidea","Echinodermata",IF(COUNTIF(J119,"*Fish*"),"Teleostei",IF(J119="Foraminifera","Protozoa",IF(COUNTIF(J119,"*Gastro*"),"Mollusca",IF(J119="Tanaidacea","Crustacea",IF(J119="Holothuridae","Echinodermata",IF(J119="Hydrozoa","Cnidaria",IF(COUNTIF(J119,"*Insecta*"),"Insecta",IF(J119="Isopoda","Crustacea",IF(J119="Limestone_powder","Other",IF(J119="Mollusca","Mollusca",IF(J119="Nematoda","Nematoda",IF(COUNTIF(J119,"*OM*"),"Other",IF(J119="Ophiuridae","Echinodermata",IF(J119="Opisthobranchia","Mollusca",IF(J119="Ostracoda","Crustacea",IF(COUNTIF(J119,"*Pagur*"),"Crustacea",IF(COUNTIF(J119,"*Phanero*"),"Prim_prod",IF(COUNTIF(J119,"*Polych*"),"Annelida",IF(J119="Polyplacophora","Mollusca",IF(COUNTIF(J119,"*Porifera*"),"Porifera",IF(J119="Protochordata","Acraniata",IF(J119="Pycnogonida","Chelicerata",IF(COUNTIF(J119,"*Sand*"),"Other",IF(J119="Scaphopoda","Mollusca",IF(J119="Scleractinia","Cnidaria", IF(J119="Siphonophora","Cnidaria", IF(J119="Seagrass","Prim_prod",IF(COUNTIF(J119,"*Shrimp*"),"Crustacea",IF(COUNTIF(J119,"*Scyllaridae*"),"Crustacea",IF(J119="Siboglinidae","Annelida",IF(J119="Sipunculidae","Sipuncula",IF(COUNTIF(J119,"*Stomato*"),"Crustacea",IF(J119="Precarida","Crustacea",IF(J119="Zoantharia","Cnidaria",IF(J119="Echiura","Annelida",IF(J119="Priapulida","Cephalorynchia",IF(J119="Mysida","Crustacea",IF(J119="Nebaliacea","Crustacea",IF(J119="Ctenophora","Radiata",IF(J119="Cheloniidae","Reptilia",IF(J119="Eggs","Animalia",IF(COUNTIF(J119,"*Bival*"),"Mollusca","Other"))))))))))))))))))))))))))))))))))))))))))))))))))))))))))))))))</f>
        <v>Teleostei</v>
      </c>
      <c r="J119" t="s">
        <v>27</v>
      </c>
      <c r="K119" t="s">
        <v>27</v>
      </c>
      <c r="L119">
        <v>2</v>
      </c>
      <c r="M119" s="3">
        <f t="shared" si="22"/>
        <v>0.11764705882352941</v>
      </c>
      <c r="N119">
        <v>2</v>
      </c>
      <c r="O119">
        <v>25</v>
      </c>
      <c r="P119">
        <f t="shared" si="23"/>
        <v>8</v>
      </c>
      <c r="Q119">
        <v>17</v>
      </c>
      <c r="R119">
        <v>169</v>
      </c>
      <c r="S119">
        <v>139</v>
      </c>
      <c r="T119">
        <v>270</v>
      </c>
    </row>
    <row r="120" spans="1:20" x14ac:dyDescent="0.35">
      <c r="A120" t="s">
        <v>18</v>
      </c>
      <c r="B120" t="s">
        <v>19</v>
      </c>
      <c r="C120" t="s">
        <v>21</v>
      </c>
      <c r="D120" t="s">
        <v>74</v>
      </c>
      <c r="E120" t="s">
        <v>112</v>
      </c>
      <c r="F120" t="s">
        <v>117</v>
      </c>
      <c r="G120" t="str">
        <f t="shared" si="27"/>
        <v>Myripristis_murdjan</v>
      </c>
      <c r="H120" t="str">
        <f t="shared" si="26"/>
        <v>Myripristis_murdjan</v>
      </c>
      <c r="I120" t="str">
        <f>IF(J120="Acari","Chelicerata", IF(J120="Scyphozoa","Cnidaria", IF(J120="Anthozoa","Cnidaria",IF(COUNTIF(J120,"*Algae*"),"Prim_prod",IF(COUNTIF(J120,"Plant*"),"Prim_prod",IF(J120="Amphipoda","Crustacea",IF(J120="Tunicata","Tunicata",IF(J120="Appendicularia","Tunicata",IF(J120="Salpidae","Tunicata",IF(J120="Arachnida","Chelicerata",IF(COUNTIF(J120,"*Ascidia*"),"Tunicata",IF(COUNTIF(J120,"*Brachyura*"),"Crustacea",IF(J120="Bryozoa","Bryozoa",IF(J120="Protochonch","Mollusca",IF(J120="Hemichordata","Hemichordata",IF(COUNTIF(J120,"Cephalopoda*"),"Mollusca",IF(J120="Cirripedia","Crustacea",IF(J120="Copepoda","Crustacea",IF(J120="Crinoidea","Echinodermata",IF(COUNTIF(J120,"*Crustacea*"),"Crustacea",IF(J120="Cumacea","Crustacea",IF(J120="Echinoidea","Echinodermata",IF(COUNTIF(J120,"*Fish*"),"Teleostei",IF(J120="Foraminifera","Protozoa",IF(COUNTIF(J120,"*Gastro*"),"Mollusca",IF(J120="Tanaidacea","Crustacea",IF(J120="Holothuridae","Echinodermata",IF(J120="Hydrozoa","Cnidaria",IF(COUNTIF(J120,"*Insecta*"),"Insecta",IF(J120="Isopoda","Crustacea",IF(J120="Limestone_powder","Other",IF(J120="Mollusca","Mollusca",IF(J120="Nematoda","Nematoda",IF(COUNTIF(J120,"*OM*"),"Other",IF(J120="Ophiuridae","Echinodermata",IF(J120="Opisthobranchia","Mollusca",IF(J120="Ostracoda","Crustacea",IF(COUNTIF(J120,"*Pagur*"),"Crustacea",IF(COUNTIF(J120,"*Phanero*"),"Prim_prod",IF(COUNTIF(J120,"*Polych*"),"Annelida",IF(J120="Polyplacophora","Mollusca",IF(COUNTIF(J120,"*Porifera*"),"Porifera",IF(J120="Protochordata","Acraniata",IF(J120="Pycnogonida","Chelicerata",IF(COUNTIF(J120,"*Sand*"),"Other",IF(J120="Scaphopoda","Mollusca",IF(J120="Scleractinia","Cnidaria", IF(J120="Siphonophora","Cnidaria", IF(J120="Seagrass","Prim_prod",IF(COUNTIF(J120,"*Shrimp*"),"Crustacea",IF(COUNTIF(J120,"*Scyllaridae*"),"Crustacea",IF(J120="Siboglinidae","Annelida",IF(J120="Sipunculidae","Sipuncula",IF(COUNTIF(J120,"*Stomato*"),"Crustacea",IF(J120="Precarida","Crustacea",IF(J120="Zoantharia","Cnidaria",IF(J120="Echiura","Annelida",IF(J120="Priapulida","Cephalorynchia",IF(J120="Mysida","Crustacea",IF(J120="Nebaliacea","Crustacea",IF(J120="Ctenophora","Radiata",IF(J120="Cheloniidae","Reptilia",IF(J120="Eggs","Animalia",IF(COUNTIF(J120,"*Bival*"),"Mollusca","Other"))))))))))))))))))))))))))))))))))))))))))))))))))))))))))))))))</f>
        <v>Annelida</v>
      </c>
      <c r="J120" t="s">
        <v>82</v>
      </c>
      <c r="K120" t="s">
        <v>82</v>
      </c>
      <c r="L120">
        <v>1.5</v>
      </c>
      <c r="M120" s="3">
        <f t="shared" si="22"/>
        <v>0.11764705882352941</v>
      </c>
      <c r="N120">
        <v>2</v>
      </c>
      <c r="O120">
        <v>25</v>
      </c>
      <c r="P120">
        <f t="shared" si="23"/>
        <v>8</v>
      </c>
      <c r="Q120">
        <v>17</v>
      </c>
      <c r="R120">
        <v>169</v>
      </c>
      <c r="S120">
        <v>139</v>
      </c>
      <c r="T120">
        <v>270</v>
      </c>
    </row>
    <row r="121" spans="1:20" x14ac:dyDescent="0.35">
      <c r="A121" t="s">
        <v>18</v>
      </c>
      <c r="B121" t="s">
        <v>19</v>
      </c>
      <c r="C121" t="s">
        <v>21</v>
      </c>
      <c r="D121" t="s">
        <v>74</v>
      </c>
      <c r="E121" t="s">
        <v>112</v>
      </c>
      <c r="F121" t="s">
        <v>117</v>
      </c>
      <c r="G121" t="str">
        <f t="shared" si="27"/>
        <v>Myripristis_murdjan</v>
      </c>
      <c r="H121" t="str">
        <f t="shared" si="26"/>
        <v>Myripristis_murdjan</v>
      </c>
      <c r="I121" t="s">
        <v>63</v>
      </c>
      <c r="J121" t="s">
        <v>89</v>
      </c>
      <c r="K121" t="s">
        <v>89</v>
      </c>
      <c r="L121">
        <v>0.9</v>
      </c>
      <c r="M121" s="3">
        <f t="shared" si="22"/>
        <v>0.11764705882352941</v>
      </c>
      <c r="N121">
        <v>2</v>
      </c>
      <c r="O121">
        <v>25</v>
      </c>
      <c r="P121">
        <f t="shared" si="23"/>
        <v>8</v>
      </c>
      <c r="Q121">
        <v>17</v>
      </c>
      <c r="R121">
        <v>169</v>
      </c>
      <c r="S121">
        <v>139</v>
      </c>
      <c r="T121">
        <v>270</v>
      </c>
    </row>
    <row r="122" spans="1:20" x14ac:dyDescent="0.35">
      <c r="A122" t="s">
        <v>18</v>
      </c>
      <c r="B122" t="s">
        <v>19</v>
      </c>
      <c r="C122" t="s">
        <v>21</v>
      </c>
      <c r="D122" t="s">
        <v>74</v>
      </c>
      <c r="E122" t="s">
        <v>112</v>
      </c>
      <c r="F122" t="s">
        <v>117</v>
      </c>
      <c r="G122" t="str">
        <f t="shared" si="27"/>
        <v>Myripristis_murdjan</v>
      </c>
      <c r="H122" t="str">
        <f t="shared" si="26"/>
        <v>Myripristis_murdjan</v>
      </c>
      <c r="I122" t="s">
        <v>63</v>
      </c>
      <c r="J122" t="s">
        <v>92</v>
      </c>
      <c r="K122" t="s">
        <v>92</v>
      </c>
      <c r="L122">
        <v>1.2</v>
      </c>
      <c r="M122" s="3">
        <f t="shared" si="22"/>
        <v>5.8823529411764705E-2</v>
      </c>
      <c r="N122">
        <v>1</v>
      </c>
      <c r="O122">
        <v>25</v>
      </c>
      <c r="P122">
        <f t="shared" si="23"/>
        <v>8</v>
      </c>
      <c r="Q122">
        <v>17</v>
      </c>
      <c r="R122">
        <v>169</v>
      </c>
      <c r="S122">
        <v>139</v>
      </c>
      <c r="T122">
        <v>270</v>
      </c>
    </row>
    <row r="123" spans="1:20" x14ac:dyDescent="0.35">
      <c r="A123" t="s">
        <v>18</v>
      </c>
      <c r="B123" t="s">
        <v>19</v>
      </c>
      <c r="C123" t="s">
        <v>21</v>
      </c>
      <c r="D123" t="s">
        <v>74</v>
      </c>
      <c r="E123" t="s">
        <v>112</v>
      </c>
      <c r="F123" t="s">
        <v>117</v>
      </c>
      <c r="G123" t="str">
        <f t="shared" si="27"/>
        <v>Myripristis_murdjan</v>
      </c>
      <c r="H123" t="str">
        <f t="shared" si="26"/>
        <v>Myripristis_murdjan</v>
      </c>
      <c r="I123" t="str">
        <f t="shared" ref="I123:I128" si="28">IF(J123="Acari","Chelicerata", IF(J123="Scyphozoa","Cnidaria", IF(J123="Anthozoa","Cnidaria",IF(COUNTIF(J123,"*Algae*"),"Prim_prod",IF(COUNTIF(J123,"Plant*"),"Prim_prod",IF(J123="Amphipoda","Crustacea",IF(J123="Tunicata","Tunicata",IF(J123="Appendicularia","Tunicata",IF(J123="Salpidae","Tunicata",IF(J123="Arachnida","Chelicerata",IF(COUNTIF(J123,"*Ascidia*"),"Tunicata",IF(COUNTIF(J123,"*Brachyura*"),"Crustacea",IF(J123="Bryozoa","Bryozoa",IF(J123="Protochonch","Mollusca",IF(J123="Hemichordata","Hemichordata",IF(COUNTIF(J123,"Cephalopoda*"),"Mollusca",IF(J123="Cirripedia","Crustacea",IF(J123="Copepoda","Crustacea",IF(J123="Crinoidea","Echinodermata",IF(COUNTIF(J123,"*Crustacea*"),"Crustacea",IF(J123="Cumacea","Crustacea",IF(J123="Echinoidea","Echinodermata",IF(COUNTIF(J123,"*Fish*"),"Teleostei",IF(J123="Foraminifera","Protozoa",IF(COUNTIF(J123,"*Gastro*"),"Mollusca",IF(J123="Tanaidacea","Crustacea",IF(J123="Holothuridae","Echinodermata",IF(J123="Hydrozoa","Cnidaria",IF(COUNTIF(J123,"*Insecta*"),"Insecta",IF(J123="Isopoda","Crustacea",IF(J123="Limestone_powder","Other",IF(J123="Mollusca","Mollusca",IF(J123="Nematoda","Nematoda",IF(COUNTIF(J123,"*OM*"),"Other",IF(J123="Ophiuridae","Echinodermata",IF(J123="Opisthobranchia","Mollusca",IF(J123="Ostracoda","Crustacea",IF(COUNTIF(J123,"*Pagur*"),"Crustacea",IF(COUNTIF(J123,"*Phanero*"),"Prim_prod",IF(COUNTIF(J123,"*Polych*"),"Annelida",IF(J123="Polyplacophora","Mollusca",IF(COUNTIF(J123,"*Porifera*"),"Porifera",IF(J123="Protochordata","Acraniata",IF(J123="Pycnogonida","Chelicerata",IF(COUNTIF(J123,"*Sand*"),"Other",IF(J123="Scaphopoda","Mollusca",IF(J123="Scleractinia","Cnidaria", IF(J123="Siphonophora","Cnidaria", IF(J123="Seagrass","Prim_prod",IF(COUNTIF(J123,"*Shrimp*"),"Crustacea",IF(COUNTIF(J123,"*Scyllaridae*"),"Crustacea",IF(J123="Siboglinidae","Annelida",IF(J123="Sipunculidae","Sipuncula",IF(COUNTIF(J123,"*Stomato*"),"Crustacea",IF(J123="Precarida","Crustacea",IF(J123="Zoantharia","Cnidaria",IF(J123="Echiura","Annelida",IF(J123="Priapulida","Cephalorynchia",IF(J123="Mysida","Crustacea",IF(J123="Nebaliacea","Crustacea",IF(J123="Ctenophora","Radiata",IF(J123="Cheloniidae","Reptilia",IF(J123="Eggs","Animalia",IF(COUNTIF(J123,"*Bival*"),"Mollusca","Other"))))))))))))))))))))))))))))))))))))))))))))))))))))))))))))))))</f>
        <v>Mollusca</v>
      </c>
      <c r="J123" t="s">
        <v>118</v>
      </c>
      <c r="K123" t="s">
        <v>118</v>
      </c>
      <c r="L123">
        <v>1.2</v>
      </c>
      <c r="M123" s="3">
        <f t="shared" si="22"/>
        <v>5.8823529411764705E-2</v>
      </c>
      <c r="N123">
        <v>1</v>
      </c>
      <c r="O123">
        <v>25</v>
      </c>
      <c r="P123">
        <f t="shared" si="23"/>
        <v>8</v>
      </c>
      <c r="Q123">
        <v>17</v>
      </c>
      <c r="R123">
        <v>169</v>
      </c>
      <c r="S123">
        <v>139</v>
      </c>
      <c r="T123">
        <v>270</v>
      </c>
    </row>
    <row r="124" spans="1:20" x14ac:dyDescent="0.35">
      <c r="A124" t="s">
        <v>18</v>
      </c>
      <c r="B124" t="s">
        <v>19</v>
      </c>
      <c r="C124" t="s">
        <v>21</v>
      </c>
      <c r="D124" t="s">
        <v>74</v>
      </c>
      <c r="E124" t="s">
        <v>112</v>
      </c>
      <c r="F124" t="s">
        <v>117</v>
      </c>
      <c r="G124" t="str">
        <f t="shared" si="27"/>
        <v>Myripristis_murdjan</v>
      </c>
      <c r="H124" t="str">
        <f t="shared" si="26"/>
        <v>Myripristis_murdjan</v>
      </c>
      <c r="I124" t="str">
        <f t="shared" si="28"/>
        <v>Crustacea</v>
      </c>
      <c r="J124" t="s">
        <v>108</v>
      </c>
      <c r="K124" t="s">
        <v>100</v>
      </c>
      <c r="L124">
        <v>0.5</v>
      </c>
      <c r="M124" s="3">
        <f t="shared" si="22"/>
        <v>5.8823529411764705E-2</v>
      </c>
      <c r="N124">
        <v>1</v>
      </c>
      <c r="O124">
        <v>25</v>
      </c>
      <c r="P124">
        <f t="shared" si="23"/>
        <v>8</v>
      </c>
      <c r="Q124">
        <v>17</v>
      </c>
      <c r="R124">
        <v>169</v>
      </c>
      <c r="S124">
        <v>139</v>
      </c>
      <c r="T124">
        <v>270</v>
      </c>
    </row>
    <row r="125" spans="1:20" x14ac:dyDescent="0.35">
      <c r="A125" t="s">
        <v>18</v>
      </c>
      <c r="B125" t="s">
        <v>19</v>
      </c>
      <c r="C125" t="s">
        <v>21</v>
      </c>
      <c r="D125" t="s">
        <v>74</v>
      </c>
      <c r="E125" t="s">
        <v>112</v>
      </c>
      <c r="F125" t="s">
        <v>117</v>
      </c>
      <c r="G125" t="str">
        <f t="shared" si="27"/>
        <v>Myripristis_murdjan</v>
      </c>
      <c r="H125" t="str">
        <f t="shared" si="26"/>
        <v>Myripristis_murdjan</v>
      </c>
      <c r="I125" t="str">
        <f t="shared" si="28"/>
        <v>Mollusca</v>
      </c>
      <c r="J125" t="s">
        <v>88</v>
      </c>
      <c r="K125" t="s">
        <v>87</v>
      </c>
      <c r="L125">
        <v>0.3</v>
      </c>
      <c r="M125" s="3">
        <f t="shared" si="22"/>
        <v>5.8823529411764705E-2</v>
      </c>
      <c r="N125">
        <v>1</v>
      </c>
      <c r="O125">
        <v>25</v>
      </c>
      <c r="P125">
        <f t="shared" si="23"/>
        <v>8</v>
      </c>
      <c r="Q125">
        <v>17</v>
      </c>
      <c r="R125">
        <v>169</v>
      </c>
      <c r="S125">
        <v>139</v>
      </c>
      <c r="T125">
        <v>270</v>
      </c>
    </row>
    <row r="126" spans="1:20" x14ac:dyDescent="0.35">
      <c r="A126" t="s">
        <v>18</v>
      </c>
      <c r="B126" t="s">
        <v>19</v>
      </c>
      <c r="C126" t="s">
        <v>21</v>
      </c>
      <c r="D126" t="s">
        <v>74</v>
      </c>
      <c r="E126" t="s">
        <v>112</v>
      </c>
      <c r="F126" t="s">
        <v>117</v>
      </c>
      <c r="G126" t="str">
        <f t="shared" si="27"/>
        <v>Myripristis_murdjan</v>
      </c>
      <c r="H126" t="str">
        <f t="shared" si="26"/>
        <v>Myripristis_murdjan</v>
      </c>
      <c r="I126" t="str">
        <f t="shared" si="28"/>
        <v>Crustacea</v>
      </c>
      <c r="J126" t="s">
        <v>73</v>
      </c>
      <c r="K126" t="s">
        <v>70</v>
      </c>
      <c r="L126">
        <v>0.1</v>
      </c>
      <c r="M126" s="3">
        <f t="shared" si="22"/>
        <v>5.8823529411764705E-2</v>
      </c>
      <c r="N126">
        <v>1</v>
      </c>
      <c r="O126">
        <v>25</v>
      </c>
      <c r="P126">
        <f t="shared" si="23"/>
        <v>8</v>
      </c>
      <c r="Q126">
        <v>17</v>
      </c>
      <c r="R126">
        <v>169</v>
      </c>
      <c r="S126">
        <v>139</v>
      </c>
      <c r="T126">
        <v>270</v>
      </c>
    </row>
    <row r="127" spans="1:20" x14ac:dyDescent="0.35">
      <c r="A127" t="s">
        <v>18</v>
      </c>
      <c r="B127" t="s">
        <v>19</v>
      </c>
      <c r="C127" t="s">
        <v>21</v>
      </c>
      <c r="D127" t="s">
        <v>74</v>
      </c>
      <c r="E127" t="s">
        <v>112</v>
      </c>
      <c r="F127" t="s">
        <v>117</v>
      </c>
      <c r="G127" t="str">
        <f t="shared" si="27"/>
        <v>Myripristis_murdjan</v>
      </c>
      <c r="H127" t="str">
        <f t="shared" si="26"/>
        <v>Myripristis_murdjan</v>
      </c>
      <c r="I127" t="str">
        <f t="shared" si="28"/>
        <v>Crustacea</v>
      </c>
      <c r="J127" t="s">
        <v>115</v>
      </c>
      <c r="K127" t="s">
        <v>115</v>
      </c>
      <c r="L127">
        <v>0.1</v>
      </c>
      <c r="M127" s="3">
        <f t="shared" si="22"/>
        <v>5.8823529411764705E-2</v>
      </c>
      <c r="N127">
        <v>1</v>
      </c>
      <c r="O127">
        <v>25</v>
      </c>
      <c r="P127">
        <f t="shared" si="23"/>
        <v>8</v>
      </c>
      <c r="Q127">
        <v>17</v>
      </c>
      <c r="R127">
        <v>169</v>
      </c>
      <c r="S127">
        <v>139</v>
      </c>
      <c r="T127">
        <v>270</v>
      </c>
    </row>
    <row r="128" spans="1:20" x14ac:dyDescent="0.35">
      <c r="A128" t="s">
        <v>18</v>
      </c>
      <c r="B128" t="s">
        <v>19</v>
      </c>
      <c r="C128" t="s">
        <v>21</v>
      </c>
      <c r="D128" t="s">
        <v>74</v>
      </c>
      <c r="E128" t="s">
        <v>112</v>
      </c>
      <c r="F128" t="s">
        <v>117</v>
      </c>
      <c r="G128" t="str">
        <f t="shared" si="27"/>
        <v>Myripristis_murdjan</v>
      </c>
      <c r="H128" t="str">
        <f t="shared" si="26"/>
        <v>Myripristis_murdjan</v>
      </c>
      <c r="I128" t="str">
        <f t="shared" si="28"/>
        <v>Crustacea</v>
      </c>
      <c r="J128" t="s">
        <v>63</v>
      </c>
      <c r="K128" t="s">
        <v>61</v>
      </c>
      <c r="L128">
        <v>14.5</v>
      </c>
      <c r="M128" s="3">
        <f t="shared" si="22"/>
        <v>0.47058823529411764</v>
      </c>
      <c r="N128">
        <v>8</v>
      </c>
      <c r="O128">
        <v>25</v>
      </c>
      <c r="P128">
        <f t="shared" si="23"/>
        <v>8</v>
      </c>
      <c r="Q128">
        <v>17</v>
      </c>
      <c r="R128">
        <v>169</v>
      </c>
      <c r="S128">
        <v>139</v>
      </c>
      <c r="T128">
        <v>270</v>
      </c>
    </row>
    <row r="129" spans="1:20" x14ac:dyDescent="0.35">
      <c r="A129" t="s">
        <v>18</v>
      </c>
      <c r="B129" t="s">
        <v>19</v>
      </c>
      <c r="C129" t="s">
        <v>21</v>
      </c>
      <c r="D129" t="s">
        <v>74</v>
      </c>
      <c r="E129" t="s">
        <v>112</v>
      </c>
      <c r="F129" t="s">
        <v>117</v>
      </c>
      <c r="G129" t="str">
        <f t="shared" si="27"/>
        <v>Myripristis_murdjan</v>
      </c>
      <c r="H129" t="str">
        <f t="shared" si="26"/>
        <v>Myripristis_murdjan</v>
      </c>
      <c r="I129" t="s">
        <v>58</v>
      </c>
      <c r="J129" t="s">
        <v>58</v>
      </c>
      <c r="K129" t="s">
        <v>62</v>
      </c>
      <c r="L129">
        <v>9.6</v>
      </c>
      <c r="M129" s="3">
        <f t="shared" si="22"/>
        <v>0.23529411764705882</v>
      </c>
      <c r="N129">
        <v>4</v>
      </c>
      <c r="O129">
        <v>25</v>
      </c>
      <c r="P129">
        <f t="shared" si="23"/>
        <v>8</v>
      </c>
      <c r="Q129">
        <v>17</v>
      </c>
      <c r="R129">
        <v>169</v>
      </c>
      <c r="S129">
        <v>139</v>
      </c>
      <c r="T129">
        <v>270</v>
      </c>
    </row>
    <row r="130" spans="1:20" x14ac:dyDescent="0.35">
      <c r="A130" t="s">
        <v>18</v>
      </c>
      <c r="B130" t="s">
        <v>19</v>
      </c>
      <c r="C130" t="s">
        <v>21</v>
      </c>
      <c r="D130" t="s">
        <v>74</v>
      </c>
      <c r="E130" t="s">
        <v>112</v>
      </c>
      <c r="F130" t="s">
        <v>119</v>
      </c>
      <c r="G130" t="str">
        <f t="shared" si="27"/>
        <v>Myripristis_amaenus</v>
      </c>
      <c r="H130" t="s">
        <v>120</v>
      </c>
      <c r="I130" t="str">
        <f>IF(J130="Acari","Chelicerata", IF(J130="Scyphozoa","Cnidaria", IF(J130="Anthozoa","Cnidaria",IF(COUNTIF(J130,"*Algae*"),"Prim_prod",IF(COUNTIF(J130,"Plant*"),"Prim_prod",IF(J130="Amphipoda","Crustacea",IF(J130="Tunicata","Tunicata",IF(J130="Appendicularia","Tunicata",IF(J130="Salpidae","Tunicata",IF(J130="Arachnida","Chelicerata",IF(COUNTIF(J130,"*Ascidia*"),"Tunicata",IF(COUNTIF(J130,"*Brachyura*"),"Crustacea",IF(J130="Bryozoa","Bryozoa",IF(J130="Protochonch","Mollusca",IF(J130="Hemichordata","Hemichordata",IF(COUNTIF(J130,"Cephalopoda*"),"Mollusca",IF(J130="Cirripedia","Crustacea",IF(J130="Copepoda","Crustacea",IF(J130="Crinoidea","Echinodermata",IF(COUNTIF(J130,"*Crustacea*"),"Crustacea",IF(J130="Cumacea","Crustacea",IF(J130="Echinoidea","Echinodermata",IF(COUNTIF(J130,"*Fish*"),"Teleostei",IF(J130="Foraminifera","Protozoa",IF(COUNTIF(J130,"*Gastro*"),"Mollusca",IF(J130="Tanaidacea","Crustacea",IF(J130="Holothuridae","Echinodermata",IF(J130="Hydrozoa","Cnidaria",IF(COUNTIF(J130,"*Insecta*"),"Insecta",IF(J130="Isopoda","Crustacea",IF(J130="Limestone_powder","Other",IF(J130="Mollusca","Mollusca",IF(J130="Nematoda","Nematoda",IF(COUNTIF(J130,"*OM*"),"Other",IF(J130="Ophiuridae","Echinodermata",IF(J130="Opisthobranchia","Mollusca",IF(J130="Ostracoda","Crustacea",IF(COUNTIF(J130,"*Pagur*"),"Crustacea",IF(COUNTIF(J130,"*Phanero*"),"Prim_prod",IF(COUNTIF(J130,"*Polych*"),"Annelida",IF(J130="Polyplacophora","Mollusca",IF(COUNTIF(J130,"*Porifera*"),"Porifera",IF(J130="Protochordata","Acraniata",IF(J130="Pycnogonida","Chelicerata",IF(COUNTIF(J130,"*Sand*"),"Other",IF(J130="Scaphopoda","Mollusca",IF(J130="Scleractinia","Cnidaria", IF(J130="Siphonophora","Cnidaria", IF(J130="Seagrass","Prim_prod",IF(COUNTIF(J130,"*Shrimp*"),"Crustacea",IF(COUNTIF(J130,"*Scyllaridae*"),"Crustacea",IF(J130="Siboglinidae","Annelida",IF(J130="Sipunculidae","Sipuncula",IF(COUNTIF(J130,"*Stomato*"),"Crustacea",IF(J130="Precarida","Crustacea",IF(J130="Zoantharia","Cnidaria",IF(J130="Echiura","Annelida",IF(J130="Priapulida","Cephalorynchia",IF(J130="Mysida","Crustacea",IF(J130="Nebaliacea","Crustacea",IF(J130="Ctenophora","Radiata",IF(J130="Cheloniidae","Reptilia",IF(J130="Eggs","Animalia",IF(COUNTIF(J130,"*Bival*"),"Mollusca","Other"))))))))))))))))))))))))))))))))))))))))))))))))))))))))))))))))</f>
        <v>Crustacea</v>
      </c>
      <c r="J130" t="s">
        <v>29</v>
      </c>
      <c r="K130" t="s">
        <v>431</v>
      </c>
      <c r="L130">
        <v>75.099999999999994</v>
      </c>
      <c r="M130" s="3">
        <f t="shared" si="22"/>
        <v>1</v>
      </c>
      <c r="N130">
        <v>14</v>
      </c>
      <c r="O130">
        <v>19</v>
      </c>
      <c r="P130">
        <f t="shared" si="23"/>
        <v>5</v>
      </c>
      <c r="Q130">
        <v>14</v>
      </c>
      <c r="R130">
        <v>176</v>
      </c>
      <c r="S130">
        <v>116</v>
      </c>
      <c r="T130">
        <v>210</v>
      </c>
    </row>
    <row r="131" spans="1:20" x14ac:dyDescent="0.35">
      <c r="A131" t="s">
        <v>18</v>
      </c>
      <c r="B131" t="s">
        <v>19</v>
      </c>
      <c r="C131" t="s">
        <v>21</v>
      </c>
      <c r="D131" t="s">
        <v>74</v>
      </c>
      <c r="E131" t="s">
        <v>112</v>
      </c>
      <c r="F131" t="s">
        <v>119</v>
      </c>
      <c r="G131" t="str">
        <f t="shared" ref="G131:G142" si="29">E131&amp;"_"&amp;F131</f>
        <v>Myripristis_amaenus</v>
      </c>
      <c r="H131" t="s">
        <v>120</v>
      </c>
      <c r="I131" t="s">
        <v>63</v>
      </c>
      <c r="J131" t="s">
        <v>60</v>
      </c>
      <c r="K131" t="s">
        <v>34</v>
      </c>
      <c r="L131">
        <v>9.3000000000000007</v>
      </c>
      <c r="M131" s="3">
        <f t="shared" si="22"/>
        <v>0.2857142857142857</v>
      </c>
      <c r="N131">
        <v>4</v>
      </c>
      <c r="O131">
        <v>19</v>
      </c>
      <c r="P131">
        <f t="shared" si="23"/>
        <v>5</v>
      </c>
      <c r="Q131">
        <v>14</v>
      </c>
      <c r="R131">
        <v>176</v>
      </c>
      <c r="S131">
        <v>116</v>
      </c>
      <c r="T131">
        <v>210</v>
      </c>
    </row>
    <row r="132" spans="1:20" x14ac:dyDescent="0.35">
      <c r="A132" t="s">
        <v>18</v>
      </c>
      <c r="B132" t="s">
        <v>19</v>
      </c>
      <c r="C132" t="s">
        <v>21</v>
      </c>
      <c r="D132" t="s">
        <v>74</v>
      </c>
      <c r="E132" t="s">
        <v>112</v>
      </c>
      <c r="F132" t="s">
        <v>119</v>
      </c>
      <c r="G132" t="str">
        <f t="shared" si="29"/>
        <v>Myripristis_amaenus</v>
      </c>
      <c r="H132" t="s">
        <v>120</v>
      </c>
      <c r="I132" t="str">
        <f t="shared" ref="I132:I193" si="30">IF(J132="Acari","Chelicerata", IF(J132="Scyphozoa","Cnidaria", IF(J132="Anthozoa","Cnidaria",IF(COUNTIF(J132,"*Algae*"),"Prim_prod",IF(COUNTIF(J132,"Plant*"),"Prim_prod",IF(J132="Amphipoda","Crustacea",IF(J132="Tunicata","Tunicata",IF(J132="Appendicularia","Tunicata",IF(J132="Salpidae","Tunicata",IF(J132="Arachnida","Chelicerata",IF(COUNTIF(J132,"*Ascidia*"),"Tunicata",IF(COUNTIF(J132,"*Brachyura*"),"Crustacea",IF(J132="Bryozoa","Bryozoa",IF(J132="Protochonch","Mollusca",IF(J132="Hemichordata","Hemichordata",IF(COUNTIF(J132,"Cephalopoda*"),"Mollusca",IF(J132="Cirripedia","Crustacea",IF(J132="Copepoda","Crustacea",IF(J132="Crinoidea","Echinodermata",IF(COUNTIF(J132,"*Crustacea*"),"Crustacea",IF(J132="Cumacea","Crustacea",IF(J132="Echinoidea","Echinodermata",IF(COUNTIF(J132,"*Fish*"),"Teleostei",IF(J132="Foraminifera","Protozoa",IF(COUNTIF(J132,"*Gastro*"),"Mollusca",IF(J132="Tanaidacea","Crustacea",IF(J132="Holothuridae","Echinodermata",IF(J132="Hydrozoa","Cnidaria",IF(COUNTIF(J132,"*Insecta*"),"Insecta",IF(J132="Isopoda","Crustacea",IF(J132="Limestone_powder","Other",IF(J132="Mollusca","Mollusca",IF(J132="Nematoda","Nematoda",IF(COUNTIF(J132,"*OM*"),"Other",IF(J132="Ophiuridae","Echinodermata",IF(J132="Opisthobranchia","Mollusca",IF(J132="Ostracoda","Crustacea",IF(COUNTIF(J132,"*Pagur*"),"Crustacea",IF(COUNTIF(J132,"*Phanero*"),"Prim_prod",IF(COUNTIF(J132,"*Polych*"),"Annelida",IF(J132="Polyplacophora","Mollusca",IF(COUNTIF(J132,"*Porifera*"),"Porifera",IF(J132="Protochordata","Acraniata",IF(J132="Pycnogonida","Chelicerata",IF(COUNTIF(J132,"*Sand*"),"Other",IF(J132="Scaphopoda","Mollusca",IF(J132="Scleractinia","Cnidaria", IF(J132="Siphonophora","Cnidaria", IF(J132="Seagrass","Prim_prod",IF(COUNTIF(J132,"*Shrimp*"),"Crustacea",IF(COUNTIF(J132,"*Scyllaridae*"),"Crustacea",IF(J132="Siboglinidae","Annelida",IF(J132="Sipunculidae","Sipuncula",IF(COUNTIF(J132,"*Stomato*"),"Crustacea",IF(J132="Precarida","Crustacea",IF(J132="Zoantharia","Cnidaria",IF(J132="Echiura","Annelida",IF(J132="Priapulida","Cephalorynchia",IF(J132="Mysida","Crustacea",IF(J132="Nebaliacea","Crustacea",IF(J132="Ctenophora","Radiata",IF(J132="Cheloniidae","Reptilia",IF(J132="Eggs","Animalia",IF(COUNTIF(J132,"*Bival*"),"Mollusca","Other"))))))))))))))))))))))))))))))))))))))))))))))))))))))))))))))))</f>
        <v>Teleostei</v>
      </c>
      <c r="J132" t="s">
        <v>27</v>
      </c>
      <c r="K132" t="s">
        <v>27</v>
      </c>
      <c r="L132">
        <v>2.9</v>
      </c>
      <c r="M132" s="3">
        <f t="shared" si="22"/>
        <v>0.21428571428571427</v>
      </c>
      <c r="N132">
        <v>3</v>
      </c>
      <c r="O132">
        <v>19</v>
      </c>
      <c r="P132">
        <f t="shared" si="23"/>
        <v>5</v>
      </c>
      <c r="Q132">
        <v>14</v>
      </c>
      <c r="R132">
        <v>176</v>
      </c>
      <c r="S132">
        <v>116</v>
      </c>
      <c r="T132">
        <v>210</v>
      </c>
    </row>
    <row r="133" spans="1:20" x14ac:dyDescent="0.35">
      <c r="A133" t="s">
        <v>18</v>
      </c>
      <c r="B133" t="s">
        <v>19</v>
      </c>
      <c r="C133" t="s">
        <v>21</v>
      </c>
      <c r="D133" t="s">
        <v>74</v>
      </c>
      <c r="E133" t="s">
        <v>112</v>
      </c>
      <c r="F133" t="s">
        <v>119</v>
      </c>
      <c r="G133" t="str">
        <f t="shared" si="29"/>
        <v>Myripristis_amaenus</v>
      </c>
      <c r="H133" t="s">
        <v>120</v>
      </c>
      <c r="I133" t="str">
        <f t="shared" si="30"/>
        <v>Mollusca</v>
      </c>
      <c r="J133" t="s">
        <v>118</v>
      </c>
      <c r="K133" t="s">
        <v>118</v>
      </c>
      <c r="L133">
        <v>1.4</v>
      </c>
      <c r="M133" s="3">
        <f t="shared" si="22"/>
        <v>7.1428571428571425E-2</v>
      </c>
      <c r="N133">
        <v>1</v>
      </c>
      <c r="O133">
        <v>19</v>
      </c>
      <c r="P133">
        <f t="shared" si="23"/>
        <v>5</v>
      </c>
      <c r="Q133">
        <v>14</v>
      </c>
      <c r="R133">
        <v>176</v>
      </c>
      <c r="S133">
        <v>116</v>
      </c>
      <c r="T133">
        <v>210</v>
      </c>
    </row>
    <row r="134" spans="1:20" x14ac:dyDescent="0.35">
      <c r="A134" t="s">
        <v>18</v>
      </c>
      <c r="B134" t="s">
        <v>19</v>
      </c>
      <c r="C134" t="s">
        <v>21</v>
      </c>
      <c r="D134" t="s">
        <v>74</v>
      </c>
      <c r="E134" t="s">
        <v>112</v>
      </c>
      <c r="F134" t="s">
        <v>119</v>
      </c>
      <c r="G134" t="str">
        <f t="shared" si="29"/>
        <v>Myripristis_amaenus</v>
      </c>
      <c r="H134" t="s">
        <v>120</v>
      </c>
      <c r="I134" t="str">
        <f t="shared" si="30"/>
        <v>Crustacea</v>
      </c>
      <c r="J134" t="s">
        <v>59</v>
      </c>
      <c r="K134" t="s">
        <v>59</v>
      </c>
      <c r="L134">
        <v>0.3</v>
      </c>
      <c r="M134" s="3">
        <f t="shared" si="22"/>
        <v>0.2857142857142857</v>
      </c>
      <c r="N134">
        <v>4</v>
      </c>
      <c r="O134">
        <v>19</v>
      </c>
      <c r="P134">
        <f t="shared" si="23"/>
        <v>5</v>
      </c>
      <c r="Q134">
        <v>14</v>
      </c>
      <c r="R134">
        <v>176</v>
      </c>
      <c r="S134">
        <v>116</v>
      </c>
      <c r="T134">
        <v>210</v>
      </c>
    </row>
    <row r="135" spans="1:20" x14ac:dyDescent="0.35">
      <c r="A135" t="s">
        <v>18</v>
      </c>
      <c r="B135" t="s">
        <v>19</v>
      </c>
      <c r="C135" t="s">
        <v>21</v>
      </c>
      <c r="D135" t="s">
        <v>74</v>
      </c>
      <c r="E135" t="s">
        <v>112</v>
      </c>
      <c r="F135" t="s">
        <v>119</v>
      </c>
      <c r="G135" t="str">
        <f t="shared" si="29"/>
        <v>Myripristis_amaenus</v>
      </c>
      <c r="H135" t="s">
        <v>120</v>
      </c>
      <c r="I135" t="str">
        <f t="shared" si="30"/>
        <v>Mollusca</v>
      </c>
      <c r="J135" t="s">
        <v>88</v>
      </c>
      <c r="K135" t="s">
        <v>87</v>
      </c>
      <c r="L135">
        <v>0.4</v>
      </c>
      <c r="M135" s="3">
        <f t="shared" si="22"/>
        <v>0.14285714285714285</v>
      </c>
      <c r="N135">
        <v>2</v>
      </c>
      <c r="O135">
        <v>19</v>
      </c>
      <c r="P135">
        <f t="shared" si="23"/>
        <v>5</v>
      </c>
      <c r="Q135">
        <v>14</v>
      </c>
      <c r="R135">
        <v>176</v>
      </c>
      <c r="S135">
        <v>116</v>
      </c>
      <c r="T135">
        <v>210</v>
      </c>
    </row>
    <row r="136" spans="1:20" x14ac:dyDescent="0.35">
      <c r="A136" t="s">
        <v>18</v>
      </c>
      <c r="B136" t="s">
        <v>19</v>
      </c>
      <c r="C136" t="s">
        <v>21</v>
      </c>
      <c r="D136" t="s">
        <v>74</v>
      </c>
      <c r="E136" t="s">
        <v>112</v>
      </c>
      <c r="F136" t="s">
        <v>119</v>
      </c>
      <c r="G136" t="str">
        <f t="shared" si="29"/>
        <v>Myripristis_amaenus</v>
      </c>
      <c r="H136" t="s">
        <v>120</v>
      </c>
      <c r="I136" t="str">
        <f t="shared" si="30"/>
        <v>Annelida</v>
      </c>
      <c r="J136" t="s">
        <v>82</v>
      </c>
      <c r="K136" t="s">
        <v>82</v>
      </c>
      <c r="L136">
        <v>0.4</v>
      </c>
      <c r="M136" s="3">
        <f t="shared" si="22"/>
        <v>7.1428571428571425E-2</v>
      </c>
      <c r="N136">
        <v>1</v>
      </c>
      <c r="O136">
        <v>19</v>
      </c>
      <c r="P136">
        <f t="shared" si="23"/>
        <v>5</v>
      </c>
      <c r="Q136">
        <v>14</v>
      </c>
      <c r="R136">
        <v>176</v>
      </c>
      <c r="S136">
        <v>116</v>
      </c>
      <c r="T136">
        <v>210</v>
      </c>
    </row>
    <row r="137" spans="1:20" x14ac:dyDescent="0.35">
      <c r="A137" t="s">
        <v>18</v>
      </c>
      <c r="B137" t="s">
        <v>19</v>
      </c>
      <c r="C137" t="s">
        <v>21</v>
      </c>
      <c r="D137" t="s">
        <v>74</v>
      </c>
      <c r="E137" t="s">
        <v>112</v>
      </c>
      <c r="F137" t="s">
        <v>119</v>
      </c>
      <c r="G137" t="str">
        <f t="shared" si="29"/>
        <v>Myripristis_amaenus</v>
      </c>
      <c r="H137" t="s">
        <v>120</v>
      </c>
      <c r="I137" t="str">
        <f t="shared" si="30"/>
        <v>Crustacea</v>
      </c>
      <c r="J137" t="s">
        <v>108</v>
      </c>
      <c r="K137" t="s">
        <v>100</v>
      </c>
      <c r="L137">
        <v>0.2</v>
      </c>
      <c r="M137" s="3">
        <f t="shared" si="22"/>
        <v>7.1428571428571425E-2</v>
      </c>
      <c r="N137">
        <v>1</v>
      </c>
      <c r="O137">
        <v>19</v>
      </c>
      <c r="P137">
        <f t="shared" si="23"/>
        <v>5</v>
      </c>
      <c r="Q137">
        <v>14</v>
      </c>
      <c r="R137">
        <v>176</v>
      </c>
      <c r="S137">
        <v>116</v>
      </c>
      <c r="T137">
        <v>210</v>
      </c>
    </row>
    <row r="138" spans="1:20" x14ac:dyDescent="0.35">
      <c r="A138" t="s">
        <v>18</v>
      </c>
      <c r="B138" t="s">
        <v>19</v>
      </c>
      <c r="C138" t="s">
        <v>21</v>
      </c>
      <c r="D138" t="s">
        <v>74</v>
      </c>
      <c r="E138" t="s">
        <v>112</v>
      </c>
      <c r="F138" t="s">
        <v>119</v>
      </c>
      <c r="G138" t="str">
        <f t="shared" si="29"/>
        <v>Myripristis_amaenus</v>
      </c>
      <c r="H138" t="s">
        <v>120</v>
      </c>
      <c r="I138" t="str">
        <f t="shared" si="30"/>
        <v>Crustacea</v>
      </c>
      <c r="J138" t="s">
        <v>73</v>
      </c>
      <c r="K138" t="s">
        <v>70</v>
      </c>
      <c r="L138">
        <v>0.1</v>
      </c>
      <c r="M138" s="3">
        <f t="shared" si="22"/>
        <v>7.1428571428571425E-2</v>
      </c>
      <c r="N138">
        <v>1</v>
      </c>
      <c r="O138">
        <v>19</v>
      </c>
      <c r="P138">
        <f t="shared" si="23"/>
        <v>5</v>
      </c>
      <c r="Q138">
        <v>14</v>
      </c>
      <c r="R138">
        <v>176</v>
      </c>
      <c r="S138">
        <v>116</v>
      </c>
      <c r="T138">
        <v>210</v>
      </c>
    </row>
    <row r="139" spans="1:20" x14ac:dyDescent="0.35">
      <c r="A139" t="s">
        <v>18</v>
      </c>
      <c r="B139" t="s">
        <v>19</v>
      </c>
      <c r="C139" t="s">
        <v>21</v>
      </c>
      <c r="D139" t="s">
        <v>74</v>
      </c>
      <c r="E139" t="s">
        <v>112</v>
      </c>
      <c r="F139" t="s">
        <v>119</v>
      </c>
      <c r="G139" t="str">
        <f t="shared" si="29"/>
        <v>Myripristis_amaenus</v>
      </c>
      <c r="H139" t="s">
        <v>120</v>
      </c>
      <c r="I139" t="s">
        <v>63</v>
      </c>
      <c r="J139" t="s">
        <v>89</v>
      </c>
      <c r="K139" t="s">
        <v>89</v>
      </c>
      <c r="L139">
        <v>0.1</v>
      </c>
      <c r="M139" s="3">
        <f t="shared" si="22"/>
        <v>7.1428571428571425E-2</v>
      </c>
      <c r="N139">
        <v>1</v>
      </c>
      <c r="O139">
        <v>19</v>
      </c>
      <c r="P139">
        <f t="shared" si="23"/>
        <v>5</v>
      </c>
      <c r="Q139">
        <v>14</v>
      </c>
      <c r="R139">
        <v>176</v>
      </c>
      <c r="S139">
        <v>116</v>
      </c>
      <c r="T139">
        <v>210</v>
      </c>
    </row>
    <row r="140" spans="1:20" x14ac:dyDescent="0.35">
      <c r="A140" t="s">
        <v>18</v>
      </c>
      <c r="B140" t="s">
        <v>19</v>
      </c>
      <c r="C140" t="s">
        <v>21</v>
      </c>
      <c r="D140" t="s">
        <v>74</v>
      </c>
      <c r="E140" t="s">
        <v>112</v>
      </c>
      <c r="F140" t="s">
        <v>119</v>
      </c>
      <c r="G140" t="str">
        <f t="shared" si="29"/>
        <v>Myripristis_amaenus</v>
      </c>
      <c r="H140" t="s">
        <v>120</v>
      </c>
      <c r="I140" t="str">
        <f t="shared" si="30"/>
        <v>Crustacea</v>
      </c>
      <c r="J140" t="s">
        <v>96</v>
      </c>
      <c r="K140" t="s">
        <v>96</v>
      </c>
      <c r="L140">
        <v>0.1</v>
      </c>
      <c r="M140" s="3">
        <f t="shared" si="22"/>
        <v>7.1428571428571425E-2</v>
      </c>
      <c r="N140">
        <v>1</v>
      </c>
      <c r="O140">
        <v>19</v>
      </c>
      <c r="P140">
        <f t="shared" si="23"/>
        <v>5</v>
      </c>
      <c r="Q140">
        <v>14</v>
      </c>
      <c r="R140">
        <v>176</v>
      </c>
      <c r="S140">
        <v>116</v>
      </c>
      <c r="T140">
        <v>210</v>
      </c>
    </row>
    <row r="141" spans="1:20" x14ac:dyDescent="0.35">
      <c r="A141" t="s">
        <v>18</v>
      </c>
      <c r="B141" t="s">
        <v>19</v>
      </c>
      <c r="C141" t="s">
        <v>21</v>
      </c>
      <c r="D141" t="s">
        <v>74</v>
      </c>
      <c r="E141" t="s">
        <v>112</v>
      </c>
      <c r="F141" t="s">
        <v>119</v>
      </c>
      <c r="G141" t="str">
        <f t="shared" si="29"/>
        <v>Myripristis_amaenus</v>
      </c>
      <c r="H141" t="s">
        <v>120</v>
      </c>
      <c r="I141" t="str">
        <f t="shared" si="30"/>
        <v>Crustacea</v>
      </c>
      <c r="J141" t="s">
        <v>63</v>
      </c>
      <c r="K141" t="s">
        <v>61</v>
      </c>
      <c r="L141">
        <v>9.6999999999999993</v>
      </c>
      <c r="M141" s="3">
        <f t="shared" si="22"/>
        <v>0.5714285714285714</v>
      </c>
      <c r="N141">
        <v>8</v>
      </c>
      <c r="O141">
        <v>19</v>
      </c>
      <c r="P141">
        <f t="shared" si="23"/>
        <v>5</v>
      </c>
      <c r="Q141">
        <v>14</v>
      </c>
      <c r="R141">
        <v>176</v>
      </c>
      <c r="S141">
        <v>116</v>
      </c>
      <c r="T141">
        <v>210</v>
      </c>
    </row>
    <row r="142" spans="1:20" x14ac:dyDescent="0.35">
      <c r="A142" t="s">
        <v>18</v>
      </c>
      <c r="B142" t="s">
        <v>19</v>
      </c>
      <c r="C142" t="s">
        <v>21</v>
      </c>
      <c r="D142" t="s">
        <v>121</v>
      </c>
      <c r="E142" t="s">
        <v>122</v>
      </c>
      <c r="F142" t="s">
        <v>123</v>
      </c>
      <c r="G142" t="str">
        <f t="shared" si="29"/>
        <v>Aulostomus_chinensis</v>
      </c>
      <c r="H142" t="str">
        <f>G142</f>
        <v>Aulostomus_chinensis</v>
      </c>
      <c r="I142" t="str">
        <f t="shared" si="30"/>
        <v>Teleostei</v>
      </c>
      <c r="J142" t="s">
        <v>27</v>
      </c>
      <c r="K142" t="s">
        <v>27</v>
      </c>
      <c r="L142">
        <v>63</v>
      </c>
      <c r="M142" s="3">
        <f t="shared" si="22"/>
        <v>0.66666666666666663</v>
      </c>
      <c r="N142">
        <v>18</v>
      </c>
      <c r="O142">
        <v>52</v>
      </c>
      <c r="P142">
        <f t="shared" si="23"/>
        <v>25</v>
      </c>
      <c r="Q142">
        <v>27</v>
      </c>
      <c r="R142">
        <v>410</v>
      </c>
      <c r="S142">
        <v>220</v>
      </c>
      <c r="T142">
        <v>621</v>
      </c>
    </row>
    <row r="143" spans="1:20" x14ac:dyDescent="0.35">
      <c r="A143" t="s">
        <v>18</v>
      </c>
      <c r="B143" t="s">
        <v>19</v>
      </c>
      <c r="C143" t="s">
        <v>21</v>
      </c>
      <c r="D143" t="s">
        <v>121</v>
      </c>
      <c r="E143" t="s">
        <v>122</v>
      </c>
      <c r="F143" t="s">
        <v>123</v>
      </c>
      <c r="G143" t="str">
        <f t="shared" ref="G143:G149" si="31">E143&amp;"_"&amp;F143</f>
        <v>Aulostomus_chinensis</v>
      </c>
      <c r="H143" t="str">
        <f t="shared" ref="H143:H155" si="32">G143</f>
        <v>Aulostomus_chinensis</v>
      </c>
      <c r="I143" t="str">
        <f t="shared" si="30"/>
        <v>Crustacea</v>
      </c>
      <c r="J143" t="s">
        <v>34</v>
      </c>
      <c r="K143" t="s">
        <v>33</v>
      </c>
      <c r="L143">
        <v>37</v>
      </c>
      <c r="M143" s="3">
        <f t="shared" si="22"/>
        <v>0.40740740740740738</v>
      </c>
      <c r="N143">
        <v>11</v>
      </c>
      <c r="O143">
        <v>52</v>
      </c>
      <c r="P143">
        <f t="shared" si="23"/>
        <v>25</v>
      </c>
      <c r="Q143">
        <v>27</v>
      </c>
      <c r="R143">
        <v>410</v>
      </c>
      <c r="S143">
        <v>220</v>
      </c>
      <c r="T143">
        <v>621</v>
      </c>
    </row>
    <row r="144" spans="1:20" x14ac:dyDescent="0.35">
      <c r="A144" t="s">
        <v>18</v>
      </c>
      <c r="B144" t="s">
        <v>19</v>
      </c>
      <c r="C144" t="s">
        <v>21</v>
      </c>
      <c r="D144" t="s">
        <v>121</v>
      </c>
      <c r="E144" t="s">
        <v>122</v>
      </c>
      <c r="F144" t="s">
        <v>123</v>
      </c>
      <c r="G144" t="str">
        <f t="shared" si="31"/>
        <v>Aulostomus_chinensis</v>
      </c>
      <c r="H144" t="str">
        <f t="shared" si="32"/>
        <v>Aulostomus_chinensis</v>
      </c>
      <c r="I144" t="str">
        <f t="shared" si="30"/>
        <v>Teleostei</v>
      </c>
      <c r="J144" t="s">
        <v>27</v>
      </c>
      <c r="K144" t="s">
        <v>124</v>
      </c>
      <c r="L144" t="s">
        <v>38</v>
      </c>
      <c r="M144" t="s">
        <v>38</v>
      </c>
      <c r="N144" t="s">
        <v>38</v>
      </c>
      <c r="O144">
        <v>52</v>
      </c>
      <c r="P144">
        <f t="shared" si="23"/>
        <v>25</v>
      </c>
      <c r="Q144">
        <v>27</v>
      </c>
      <c r="R144">
        <v>410</v>
      </c>
      <c r="S144">
        <v>220</v>
      </c>
      <c r="T144">
        <v>621</v>
      </c>
    </row>
    <row r="145" spans="1:20" x14ac:dyDescent="0.35">
      <c r="A145" t="s">
        <v>18</v>
      </c>
      <c r="B145" t="s">
        <v>19</v>
      </c>
      <c r="C145" t="s">
        <v>21</v>
      </c>
      <c r="D145" t="s">
        <v>121</v>
      </c>
      <c r="E145" t="s">
        <v>122</v>
      </c>
      <c r="F145" t="s">
        <v>123</v>
      </c>
      <c r="G145" t="str">
        <f t="shared" si="31"/>
        <v>Aulostomus_chinensis</v>
      </c>
      <c r="H145" t="str">
        <f t="shared" si="32"/>
        <v>Aulostomus_chinensis</v>
      </c>
      <c r="I145" t="str">
        <f t="shared" si="30"/>
        <v>Teleostei</v>
      </c>
      <c r="J145" t="s">
        <v>27</v>
      </c>
      <c r="K145" t="s">
        <v>125</v>
      </c>
      <c r="L145" t="s">
        <v>38</v>
      </c>
      <c r="M145" t="s">
        <v>38</v>
      </c>
      <c r="N145" t="s">
        <v>38</v>
      </c>
      <c r="O145">
        <v>52</v>
      </c>
      <c r="P145">
        <f t="shared" si="23"/>
        <v>25</v>
      </c>
      <c r="Q145">
        <v>27</v>
      </c>
      <c r="R145">
        <v>410</v>
      </c>
      <c r="S145">
        <v>220</v>
      </c>
      <c r="T145">
        <v>621</v>
      </c>
    </row>
    <row r="146" spans="1:20" x14ac:dyDescent="0.35">
      <c r="A146" t="s">
        <v>18</v>
      </c>
      <c r="B146" t="s">
        <v>19</v>
      </c>
      <c r="C146" t="s">
        <v>21</v>
      </c>
      <c r="D146" t="s">
        <v>121</v>
      </c>
      <c r="E146" t="s">
        <v>122</v>
      </c>
      <c r="F146" t="s">
        <v>123</v>
      </c>
      <c r="G146" t="str">
        <f t="shared" si="31"/>
        <v>Aulostomus_chinensis</v>
      </c>
      <c r="H146" t="str">
        <f t="shared" si="32"/>
        <v>Aulostomus_chinensis</v>
      </c>
      <c r="I146" t="str">
        <f t="shared" si="30"/>
        <v>Teleostei</v>
      </c>
      <c r="J146" t="s">
        <v>27</v>
      </c>
      <c r="K146" t="s">
        <v>126</v>
      </c>
      <c r="L146" t="s">
        <v>38</v>
      </c>
      <c r="M146" t="s">
        <v>38</v>
      </c>
      <c r="N146" t="s">
        <v>38</v>
      </c>
      <c r="O146">
        <v>52</v>
      </c>
      <c r="P146">
        <f t="shared" si="23"/>
        <v>25</v>
      </c>
      <c r="Q146">
        <v>27</v>
      </c>
      <c r="R146">
        <v>410</v>
      </c>
      <c r="S146">
        <v>220</v>
      </c>
      <c r="T146">
        <v>621</v>
      </c>
    </row>
    <row r="147" spans="1:20" x14ac:dyDescent="0.35">
      <c r="A147" t="s">
        <v>18</v>
      </c>
      <c r="B147" t="s">
        <v>19</v>
      </c>
      <c r="C147" t="s">
        <v>21</v>
      </c>
      <c r="D147" t="s">
        <v>121</v>
      </c>
      <c r="E147" t="s">
        <v>122</v>
      </c>
      <c r="F147" t="s">
        <v>123</v>
      </c>
      <c r="G147" t="str">
        <f t="shared" si="31"/>
        <v>Aulostomus_chinensis</v>
      </c>
      <c r="H147" t="str">
        <f t="shared" si="32"/>
        <v>Aulostomus_chinensis</v>
      </c>
      <c r="I147" t="str">
        <f t="shared" si="30"/>
        <v>Teleostei</v>
      </c>
      <c r="J147" t="s">
        <v>27</v>
      </c>
      <c r="K147" t="s">
        <v>127</v>
      </c>
      <c r="L147" t="s">
        <v>38</v>
      </c>
      <c r="M147" t="s">
        <v>38</v>
      </c>
      <c r="N147" t="s">
        <v>38</v>
      </c>
      <c r="O147">
        <v>52</v>
      </c>
      <c r="P147">
        <f t="shared" si="23"/>
        <v>25</v>
      </c>
      <c r="Q147">
        <v>27</v>
      </c>
      <c r="R147">
        <v>410</v>
      </c>
      <c r="S147">
        <v>220</v>
      </c>
      <c r="T147">
        <v>621</v>
      </c>
    </row>
    <row r="148" spans="1:20" x14ac:dyDescent="0.35">
      <c r="A148" t="s">
        <v>18</v>
      </c>
      <c r="B148" t="s">
        <v>19</v>
      </c>
      <c r="C148" t="s">
        <v>21</v>
      </c>
      <c r="D148" t="s">
        <v>121</v>
      </c>
      <c r="E148" t="s">
        <v>122</v>
      </c>
      <c r="F148" t="s">
        <v>123</v>
      </c>
      <c r="G148" t="str">
        <f t="shared" si="31"/>
        <v>Aulostomus_chinensis</v>
      </c>
      <c r="H148" t="str">
        <f t="shared" si="32"/>
        <v>Aulostomus_chinensis</v>
      </c>
      <c r="I148" t="str">
        <f t="shared" si="30"/>
        <v>Crustacea</v>
      </c>
      <c r="J148" t="s">
        <v>34</v>
      </c>
      <c r="K148" t="s">
        <v>128</v>
      </c>
      <c r="L148" t="s">
        <v>38</v>
      </c>
      <c r="M148" t="s">
        <v>38</v>
      </c>
      <c r="N148" t="s">
        <v>38</v>
      </c>
      <c r="O148">
        <v>52</v>
      </c>
      <c r="P148">
        <f t="shared" si="23"/>
        <v>25</v>
      </c>
      <c r="Q148">
        <v>27</v>
      </c>
      <c r="R148">
        <v>410</v>
      </c>
      <c r="S148">
        <v>220</v>
      </c>
      <c r="T148">
        <v>621</v>
      </c>
    </row>
    <row r="149" spans="1:20" x14ac:dyDescent="0.35">
      <c r="A149" t="s">
        <v>18</v>
      </c>
      <c r="B149" t="s">
        <v>19</v>
      </c>
      <c r="C149" t="s">
        <v>21</v>
      </c>
      <c r="D149" t="s">
        <v>129</v>
      </c>
      <c r="E149" t="s">
        <v>130</v>
      </c>
      <c r="F149" t="s">
        <v>131</v>
      </c>
      <c r="G149" t="str">
        <f t="shared" si="31"/>
        <v>Fistularia_petimba</v>
      </c>
      <c r="H149" t="str">
        <f t="shared" si="32"/>
        <v>Fistularia_petimba</v>
      </c>
      <c r="I149" t="str">
        <f t="shared" si="30"/>
        <v>Teleostei</v>
      </c>
      <c r="J149" t="s">
        <v>27</v>
      </c>
      <c r="K149" t="s">
        <v>27</v>
      </c>
      <c r="L149">
        <v>100</v>
      </c>
      <c r="M149" s="3">
        <v>1</v>
      </c>
      <c r="N149">
        <v>8</v>
      </c>
      <c r="O149">
        <v>10</v>
      </c>
      <c r="P149">
        <v>2</v>
      </c>
      <c r="Q149">
        <f>O149-P149</f>
        <v>8</v>
      </c>
      <c r="R149">
        <v>673</v>
      </c>
      <c r="S149">
        <v>363</v>
      </c>
      <c r="T149">
        <v>1069</v>
      </c>
    </row>
    <row r="150" spans="1:20" x14ac:dyDescent="0.35">
      <c r="A150" t="s">
        <v>18</v>
      </c>
      <c r="B150" t="s">
        <v>19</v>
      </c>
      <c r="C150" t="s">
        <v>21</v>
      </c>
      <c r="D150" t="s">
        <v>129</v>
      </c>
      <c r="E150" t="s">
        <v>130</v>
      </c>
      <c r="F150" t="s">
        <v>131</v>
      </c>
      <c r="G150" t="str">
        <f t="shared" ref="G150:G152" si="33">E150&amp;"_"&amp;F150</f>
        <v>Fistularia_petimba</v>
      </c>
      <c r="H150" t="str">
        <f t="shared" si="32"/>
        <v>Fistularia_petimba</v>
      </c>
      <c r="I150" t="str">
        <f t="shared" si="30"/>
        <v>Teleostei</v>
      </c>
      <c r="J150" t="s">
        <v>27</v>
      </c>
      <c r="K150" t="s">
        <v>124</v>
      </c>
      <c r="M150" s="3" t="s">
        <v>38</v>
      </c>
      <c r="N150" s="3" t="s">
        <v>38</v>
      </c>
      <c r="O150">
        <v>10</v>
      </c>
      <c r="P150">
        <v>2</v>
      </c>
      <c r="Q150">
        <f t="shared" ref="Q150:Q151" si="34">O150-P150</f>
        <v>8</v>
      </c>
      <c r="R150">
        <v>673</v>
      </c>
      <c r="S150">
        <v>363</v>
      </c>
      <c r="T150">
        <v>1069</v>
      </c>
    </row>
    <row r="151" spans="1:20" x14ac:dyDescent="0.35">
      <c r="A151" t="s">
        <v>18</v>
      </c>
      <c r="B151" t="s">
        <v>19</v>
      </c>
      <c r="C151" t="s">
        <v>21</v>
      </c>
      <c r="D151" t="s">
        <v>129</v>
      </c>
      <c r="E151" t="s">
        <v>130</v>
      </c>
      <c r="F151" t="s">
        <v>131</v>
      </c>
      <c r="G151" t="str">
        <f t="shared" si="33"/>
        <v>Fistularia_petimba</v>
      </c>
      <c r="H151" t="str">
        <f t="shared" si="32"/>
        <v>Fistularia_petimba</v>
      </c>
      <c r="I151" t="str">
        <f t="shared" si="30"/>
        <v>Teleostei</v>
      </c>
      <c r="J151" t="s">
        <v>27</v>
      </c>
      <c r="K151" t="s">
        <v>25</v>
      </c>
      <c r="M151" s="3" t="s">
        <v>38</v>
      </c>
      <c r="N151" s="3" t="s">
        <v>38</v>
      </c>
      <c r="O151">
        <v>10</v>
      </c>
      <c r="P151">
        <v>2</v>
      </c>
      <c r="Q151">
        <f t="shared" si="34"/>
        <v>8</v>
      </c>
      <c r="R151">
        <v>673</v>
      </c>
      <c r="S151">
        <v>363</v>
      </c>
      <c r="T151">
        <v>1069</v>
      </c>
    </row>
    <row r="152" spans="1:20" x14ac:dyDescent="0.35">
      <c r="A152" t="s">
        <v>18</v>
      </c>
      <c r="B152" t="s">
        <v>19</v>
      </c>
      <c r="C152" t="s">
        <v>21</v>
      </c>
      <c r="D152" t="s">
        <v>132</v>
      </c>
      <c r="E152" t="s">
        <v>133</v>
      </c>
      <c r="F152" t="s">
        <v>134</v>
      </c>
      <c r="G152" t="str">
        <f t="shared" si="33"/>
        <v>Pterois_sphex</v>
      </c>
      <c r="H152" t="str">
        <f t="shared" si="32"/>
        <v>Pterois_sphex</v>
      </c>
      <c r="I152" t="str">
        <f t="shared" si="30"/>
        <v>Crustacea</v>
      </c>
      <c r="J152" t="s">
        <v>34</v>
      </c>
      <c r="K152" t="s">
        <v>33</v>
      </c>
      <c r="L152">
        <v>56</v>
      </c>
      <c r="M152" s="3">
        <f t="shared" ref="M152:M215" si="35">N152/Q152</f>
        <v>0.75</v>
      </c>
      <c r="N152">
        <v>6</v>
      </c>
      <c r="O152">
        <v>14</v>
      </c>
      <c r="P152">
        <f>O152-Q152</f>
        <v>6</v>
      </c>
      <c r="Q152">
        <v>8</v>
      </c>
      <c r="R152">
        <v>83</v>
      </c>
      <c r="S152">
        <v>58</v>
      </c>
      <c r="T152">
        <v>121</v>
      </c>
    </row>
    <row r="153" spans="1:20" x14ac:dyDescent="0.35">
      <c r="A153" t="s">
        <v>18</v>
      </c>
      <c r="B153" t="s">
        <v>19</v>
      </c>
      <c r="C153" t="s">
        <v>21</v>
      </c>
      <c r="D153" t="s">
        <v>132</v>
      </c>
      <c r="E153" t="s">
        <v>133</v>
      </c>
      <c r="F153" t="s">
        <v>134</v>
      </c>
      <c r="G153" t="str">
        <f t="shared" ref="G153:G156" si="36">E153&amp;"_"&amp;F153</f>
        <v>Pterois_sphex</v>
      </c>
      <c r="H153" t="str">
        <f t="shared" si="32"/>
        <v>Pterois_sphex</v>
      </c>
      <c r="I153" t="str">
        <f t="shared" si="30"/>
        <v>Crustacea</v>
      </c>
      <c r="J153" t="s">
        <v>29</v>
      </c>
      <c r="K153" t="s">
        <v>26</v>
      </c>
      <c r="L153">
        <v>13.8</v>
      </c>
      <c r="M153" s="3">
        <f t="shared" si="35"/>
        <v>0.375</v>
      </c>
      <c r="N153">
        <v>3</v>
      </c>
      <c r="O153">
        <v>14</v>
      </c>
      <c r="P153">
        <f t="shared" ref="P153:P159" si="37">O153-Q153</f>
        <v>6</v>
      </c>
      <c r="Q153">
        <v>8</v>
      </c>
      <c r="R153">
        <v>83</v>
      </c>
      <c r="S153">
        <v>58</v>
      </c>
      <c r="T153">
        <v>121</v>
      </c>
    </row>
    <row r="154" spans="1:20" x14ac:dyDescent="0.35">
      <c r="A154" t="s">
        <v>18</v>
      </c>
      <c r="B154" t="s">
        <v>19</v>
      </c>
      <c r="C154" t="s">
        <v>21</v>
      </c>
      <c r="D154" t="s">
        <v>132</v>
      </c>
      <c r="E154" t="s">
        <v>133</v>
      </c>
      <c r="F154" t="s">
        <v>134</v>
      </c>
      <c r="G154" t="str">
        <f t="shared" si="36"/>
        <v>Pterois_sphex</v>
      </c>
      <c r="H154" t="str">
        <f t="shared" si="32"/>
        <v>Pterois_sphex</v>
      </c>
      <c r="I154" t="str">
        <f t="shared" si="30"/>
        <v>Crustacea</v>
      </c>
      <c r="J154" t="s">
        <v>135</v>
      </c>
      <c r="K154" t="s">
        <v>135</v>
      </c>
      <c r="L154" s="3">
        <v>0.6</v>
      </c>
      <c r="M154" s="3">
        <f t="shared" si="35"/>
        <v>0.125</v>
      </c>
      <c r="N154">
        <v>1</v>
      </c>
      <c r="O154">
        <v>14</v>
      </c>
      <c r="P154">
        <f t="shared" si="37"/>
        <v>6</v>
      </c>
      <c r="Q154">
        <v>8</v>
      </c>
      <c r="R154">
        <v>83</v>
      </c>
      <c r="S154">
        <v>58</v>
      </c>
      <c r="T154">
        <v>121</v>
      </c>
    </row>
    <row r="155" spans="1:20" x14ac:dyDescent="0.35">
      <c r="A155" t="s">
        <v>18</v>
      </c>
      <c r="B155" t="s">
        <v>19</v>
      </c>
      <c r="C155" t="s">
        <v>21</v>
      </c>
      <c r="D155" t="s">
        <v>132</v>
      </c>
      <c r="E155" t="s">
        <v>133</v>
      </c>
      <c r="F155" t="s">
        <v>134</v>
      </c>
      <c r="G155" t="str">
        <f t="shared" si="36"/>
        <v>Pterois_sphex</v>
      </c>
      <c r="H155" t="str">
        <f t="shared" si="32"/>
        <v>Pterois_sphex</v>
      </c>
      <c r="I155" t="str">
        <f t="shared" si="30"/>
        <v>Crustacea</v>
      </c>
      <c r="J155" t="s">
        <v>63</v>
      </c>
      <c r="K155" t="s">
        <v>61</v>
      </c>
      <c r="L155">
        <v>29.4</v>
      </c>
      <c r="M155" s="3">
        <f t="shared" si="35"/>
        <v>0.625</v>
      </c>
      <c r="N155">
        <v>5</v>
      </c>
      <c r="O155">
        <v>14</v>
      </c>
      <c r="P155">
        <f t="shared" si="37"/>
        <v>6</v>
      </c>
      <c r="Q155">
        <v>8</v>
      </c>
      <c r="R155">
        <v>83</v>
      </c>
      <c r="S155">
        <v>58</v>
      </c>
      <c r="T155">
        <v>121</v>
      </c>
    </row>
    <row r="156" spans="1:20" x14ac:dyDescent="0.35">
      <c r="A156" t="s">
        <v>18</v>
      </c>
      <c r="B156" t="s">
        <v>19</v>
      </c>
      <c r="C156" t="s">
        <v>21</v>
      </c>
      <c r="D156" t="s">
        <v>132</v>
      </c>
      <c r="E156" t="s">
        <v>136</v>
      </c>
      <c r="F156" t="s">
        <v>137</v>
      </c>
      <c r="G156" t="str">
        <f t="shared" si="36"/>
        <v>Scorpaena_coniorta</v>
      </c>
      <c r="H156" t="s">
        <v>138</v>
      </c>
      <c r="I156" t="str">
        <f t="shared" si="30"/>
        <v>Crustacea</v>
      </c>
      <c r="J156" t="s">
        <v>29</v>
      </c>
      <c r="K156" t="s">
        <v>29</v>
      </c>
      <c r="L156">
        <v>39</v>
      </c>
      <c r="M156" s="3">
        <f t="shared" si="35"/>
        <v>0.46666666666666667</v>
      </c>
      <c r="N156">
        <v>7</v>
      </c>
      <c r="O156">
        <v>24</v>
      </c>
      <c r="P156">
        <f t="shared" si="37"/>
        <v>9</v>
      </c>
      <c r="Q156">
        <v>15</v>
      </c>
      <c r="R156">
        <v>46</v>
      </c>
      <c r="S156">
        <v>36</v>
      </c>
      <c r="T156">
        <v>67</v>
      </c>
    </row>
    <row r="157" spans="1:20" x14ac:dyDescent="0.35">
      <c r="A157" t="s">
        <v>18</v>
      </c>
      <c r="B157" t="s">
        <v>19</v>
      </c>
      <c r="C157" t="s">
        <v>21</v>
      </c>
      <c r="D157" t="s">
        <v>132</v>
      </c>
      <c r="E157" t="s">
        <v>136</v>
      </c>
      <c r="F157" t="s">
        <v>137</v>
      </c>
      <c r="G157" t="str">
        <f t="shared" ref="G157:G160" si="38">E157&amp;"_"&amp;F157</f>
        <v>Scorpaena_coniorta</v>
      </c>
      <c r="H157" t="s">
        <v>138</v>
      </c>
      <c r="I157" t="str">
        <f t="shared" si="30"/>
        <v>Crustacea</v>
      </c>
      <c r="J157" t="s">
        <v>34</v>
      </c>
      <c r="K157" t="s">
        <v>33</v>
      </c>
      <c r="L157">
        <v>28.3</v>
      </c>
      <c r="M157" s="3">
        <f t="shared" si="35"/>
        <v>0.4</v>
      </c>
      <c r="N157">
        <v>6</v>
      </c>
      <c r="O157">
        <v>24</v>
      </c>
      <c r="P157">
        <f t="shared" si="37"/>
        <v>9</v>
      </c>
      <c r="Q157">
        <v>15</v>
      </c>
      <c r="R157">
        <v>46</v>
      </c>
      <c r="S157">
        <v>36</v>
      </c>
      <c r="T157">
        <v>67</v>
      </c>
    </row>
    <row r="158" spans="1:20" x14ac:dyDescent="0.35">
      <c r="A158" t="s">
        <v>18</v>
      </c>
      <c r="B158" t="s">
        <v>19</v>
      </c>
      <c r="C158" t="s">
        <v>21</v>
      </c>
      <c r="D158" t="s">
        <v>132</v>
      </c>
      <c r="E158" t="s">
        <v>136</v>
      </c>
      <c r="F158" t="s">
        <v>137</v>
      </c>
      <c r="G158" t="str">
        <f t="shared" si="38"/>
        <v>Scorpaena_coniorta</v>
      </c>
      <c r="H158" t="s">
        <v>138</v>
      </c>
      <c r="I158" t="str">
        <f t="shared" si="30"/>
        <v>Teleostei</v>
      </c>
      <c r="J158" t="s">
        <v>27</v>
      </c>
      <c r="K158" t="s">
        <v>27</v>
      </c>
      <c r="L158">
        <v>6.7</v>
      </c>
      <c r="M158" s="3">
        <f t="shared" si="35"/>
        <v>6.6666666666666666E-2</v>
      </c>
      <c r="N158">
        <v>1</v>
      </c>
      <c r="O158">
        <v>24</v>
      </c>
      <c r="P158">
        <f t="shared" si="37"/>
        <v>9</v>
      </c>
      <c r="Q158">
        <v>15</v>
      </c>
      <c r="R158">
        <v>46</v>
      </c>
      <c r="S158">
        <v>36</v>
      </c>
      <c r="T158">
        <v>67</v>
      </c>
    </row>
    <row r="159" spans="1:20" x14ac:dyDescent="0.35">
      <c r="A159" t="s">
        <v>18</v>
      </c>
      <c r="B159" t="s">
        <v>19</v>
      </c>
      <c r="C159" t="s">
        <v>21</v>
      </c>
      <c r="D159" t="s">
        <v>132</v>
      </c>
      <c r="E159" t="s">
        <v>136</v>
      </c>
      <c r="F159" t="s">
        <v>137</v>
      </c>
      <c r="G159" t="str">
        <f t="shared" si="38"/>
        <v>Scorpaena_coniorta</v>
      </c>
      <c r="H159" t="s">
        <v>138</v>
      </c>
      <c r="I159" t="str">
        <f t="shared" si="30"/>
        <v>Crustacea</v>
      </c>
      <c r="J159" t="s">
        <v>63</v>
      </c>
      <c r="K159" t="s">
        <v>61</v>
      </c>
      <c r="L159">
        <v>26</v>
      </c>
      <c r="M159" s="3">
        <f t="shared" si="35"/>
        <v>0.4</v>
      </c>
      <c r="N159">
        <v>6</v>
      </c>
      <c r="O159">
        <v>24</v>
      </c>
      <c r="P159">
        <f t="shared" si="37"/>
        <v>9</v>
      </c>
      <c r="Q159">
        <v>15</v>
      </c>
      <c r="R159">
        <v>46</v>
      </c>
      <c r="S159">
        <v>36</v>
      </c>
      <c r="T159">
        <v>67</v>
      </c>
    </row>
    <row r="160" spans="1:20" x14ac:dyDescent="0.35">
      <c r="A160" t="s">
        <v>18</v>
      </c>
      <c r="B160" t="s">
        <v>19</v>
      </c>
      <c r="C160" t="s">
        <v>21</v>
      </c>
      <c r="D160" t="s">
        <v>132</v>
      </c>
      <c r="E160" t="s">
        <v>139</v>
      </c>
      <c r="F160" t="s">
        <v>140</v>
      </c>
      <c r="G160" t="str">
        <f t="shared" si="38"/>
        <v>Scorpaenopsis_cacopsis</v>
      </c>
      <c r="H160" t="str">
        <f>G160</f>
        <v>Scorpaenopsis_cacopsis</v>
      </c>
      <c r="I160" t="str">
        <f t="shared" si="30"/>
        <v>Teleostei</v>
      </c>
      <c r="J160" t="s">
        <v>27</v>
      </c>
      <c r="K160" t="s">
        <v>141</v>
      </c>
      <c r="L160" t="s">
        <v>38</v>
      </c>
      <c r="M160" s="3">
        <f t="shared" si="35"/>
        <v>0.33333333333333331</v>
      </c>
      <c r="N160">
        <v>1</v>
      </c>
      <c r="O160">
        <v>5</v>
      </c>
      <c r="P160">
        <v>2</v>
      </c>
      <c r="Q160">
        <v>3</v>
      </c>
      <c r="R160">
        <v>256</v>
      </c>
      <c r="S160">
        <v>73</v>
      </c>
      <c r="T160">
        <v>375</v>
      </c>
    </row>
    <row r="161" spans="1:20" x14ac:dyDescent="0.35">
      <c r="A161" t="s">
        <v>18</v>
      </c>
      <c r="B161" t="s">
        <v>19</v>
      </c>
      <c r="C161" t="s">
        <v>21</v>
      </c>
      <c r="D161" t="s">
        <v>132</v>
      </c>
      <c r="E161" t="s">
        <v>139</v>
      </c>
      <c r="F161" t="s">
        <v>140</v>
      </c>
      <c r="G161" t="str">
        <f t="shared" ref="G161:G163" si="39">E161&amp;"_"&amp;F161</f>
        <v>Scorpaenopsis_cacopsis</v>
      </c>
      <c r="H161" t="str">
        <f t="shared" ref="H161:H162" si="40">G161</f>
        <v>Scorpaenopsis_cacopsis</v>
      </c>
      <c r="I161" t="str">
        <f t="shared" si="30"/>
        <v>Mollusca</v>
      </c>
      <c r="J161" t="s">
        <v>118</v>
      </c>
      <c r="K161" t="s">
        <v>142</v>
      </c>
      <c r="L161" t="s">
        <v>38</v>
      </c>
      <c r="M161" s="3">
        <f t="shared" si="35"/>
        <v>0.33333333333333331</v>
      </c>
      <c r="N161">
        <v>1</v>
      </c>
      <c r="O161">
        <v>5</v>
      </c>
      <c r="P161">
        <v>2</v>
      </c>
      <c r="Q161">
        <v>3</v>
      </c>
      <c r="R161">
        <v>256</v>
      </c>
      <c r="S161">
        <v>73</v>
      </c>
      <c r="T161">
        <v>375</v>
      </c>
    </row>
    <row r="162" spans="1:20" x14ac:dyDescent="0.35">
      <c r="A162" t="s">
        <v>18</v>
      </c>
      <c r="B162" t="s">
        <v>19</v>
      </c>
      <c r="C162" t="s">
        <v>21</v>
      </c>
      <c r="D162" t="s">
        <v>132</v>
      </c>
      <c r="E162" t="s">
        <v>139</v>
      </c>
      <c r="F162" t="s">
        <v>140</v>
      </c>
      <c r="G162" t="str">
        <f t="shared" si="39"/>
        <v>Scorpaenopsis_cacopsis</v>
      </c>
      <c r="H162" t="str">
        <f t="shared" si="40"/>
        <v>Scorpaenopsis_cacopsis</v>
      </c>
      <c r="I162" t="str">
        <f t="shared" si="30"/>
        <v>Teleostei</v>
      </c>
      <c r="J162" t="s">
        <v>27</v>
      </c>
      <c r="K162" t="s">
        <v>28</v>
      </c>
      <c r="L162" t="s">
        <v>38</v>
      </c>
      <c r="M162" s="3">
        <f t="shared" si="35"/>
        <v>0.33333333333333331</v>
      </c>
      <c r="N162">
        <v>1</v>
      </c>
      <c r="O162">
        <v>5</v>
      </c>
      <c r="P162">
        <v>2</v>
      </c>
      <c r="Q162">
        <v>3</v>
      </c>
      <c r="R162">
        <v>256</v>
      </c>
      <c r="S162">
        <v>73</v>
      </c>
      <c r="T162">
        <v>375</v>
      </c>
    </row>
    <row r="163" spans="1:20" x14ac:dyDescent="0.35">
      <c r="A163" t="s">
        <v>18</v>
      </c>
      <c r="B163" t="s">
        <v>19</v>
      </c>
      <c r="C163" t="s">
        <v>21</v>
      </c>
      <c r="D163" t="s">
        <v>143</v>
      </c>
      <c r="E163" t="s">
        <v>144</v>
      </c>
      <c r="F163" t="s">
        <v>145</v>
      </c>
      <c r="G163" t="str">
        <f t="shared" si="39"/>
        <v>Cephalopholis_argus</v>
      </c>
      <c r="H163" t="str">
        <f>G163</f>
        <v>Cephalopholis_argus</v>
      </c>
      <c r="I163" t="str">
        <f t="shared" si="30"/>
        <v>Teleostei</v>
      </c>
      <c r="J163" t="s">
        <v>27</v>
      </c>
      <c r="K163" t="s">
        <v>27</v>
      </c>
      <c r="L163" t="s">
        <v>38</v>
      </c>
      <c r="M163" s="3">
        <f t="shared" si="35"/>
        <v>1</v>
      </c>
      <c r="N163">
        <v>4</v>
      </c>
      <c r="O163">
        <v>10</v>
      </c>
      <c r="P163">
        <v>6</v>
      </c>
      <c r="Q163">
        <v>4</v>
      </c>
      <c r="R163">
        <v>319</v>
      </c>
      <c r="S163">
        <v>232</v>
      </c>
      <c r="T163">
        <v>520</v>
      </c>
    </row>
    <row r="164" spans="1:20" x14ac:dyDescent="0.35">
      <c r="A164" t="s">
        <v>18</v>
      </c>
      <c r="B164" t="s">
        <v>19</v>
      </c>
      <c r="C164" t="s">
        <v>21</v>
      </c>
      <c r="D164" t="s">
        <v>143</v>
      </c>
      <c r="E164" t="s">
        <v>144</v>
      </c>
      <c r="F164" t="s">
        <v>145</v>
      </c>
      <c r="G164" t="str">
        <f t="shared" ref="G164:G166" si="41">E164&amp;"_"&amp;F164</f>
        <v>Cephalopholis_argus</v>
      </c>
      <c r="H164" t="str">
        <f>G164</f>
        <v>Cephalopholis_argus</v>
      </c>
      <c r="I164" t="str">
        <f t="shared" si="30"/>
        <v>Teleostei</v>
      </c>
      <c r="J164" t="s">
        <v>27</v>
      </c>
      <c r="K164" t="s">
        <v>146</v>
      </c>
      <c r="L164" t="s">
        <v>38</v>
      </c>
      <c r="M164" s="3">
        <f t="shared" si="35"/>
        <v>0.75</v>
      </c>
      <c r="N164">
        <v>3</v>
      </c>
      <c r="O164">
        <v>10</v>
      </c>
      <c r="P164">
        <v>6</v>
      </c>
      <c r="Q164">
        <v>4</v>
      </c>
      <c r="R164">
        <v>319</v>
      </c>
      <c r="S164">
        <v>232</v>
      </c>
      <c r="T164">
        <v>520</v>
      </c>
    </row>
    <row r="165" spans="1:20" x14ac:dyDescent="0.35">
      <c r="A165" t="s">
        <v>18</v>
      </c>
      <c r="B165" t="s">
        <v>19</v>
      </c>
      <c r="C165" t="s">
        <v>21</v>
      </c>
      <c r="D165" t="s">
        <v>147</v>
      </c>
      <c r="E165" t="s">
        <v>148</v>
      </c>
      <c r="F165" t="s">
        <v>149</v>
      </c>
      <c r="G165" t="str">
        <f t="shared" si="41"/>
        <v>Kuhlia_sandvicensis</v>
      </c>
      <c r="H165" t="str">
        <f>G165</f>
        <v>Kuhlia_sandvicensis</v>
      </c>
      <c r="I165" t="str">
        <f t="shared" si="30"/>
        <v>Crustacea</v>
      </c>
      <c r="J165" t="s">
        <v>63</v>
      </c>
      <c r="K165" t="s">
        <v>61</v>
      </c>
      <c r="L165" t="s">
        <v>38</v>
      </c>
      <c r="M165" s="3">
        <f t="shared" si="35"/>
        <v>1</v>
      </c>
      <c r="N165">
        <v>8</v>
      </c>
      <c r="O165">
        <v>13</v>
      </c>
      <c r="P165">
        <f>O165-Q165</f>
        <v>5</v>
      </c>
      <c r="Q165">
        <v>8</v>
      </c>
      <c r="R165">
        <v>164</v>
      </c>
      <c r="S165">
        <v>132</v>
      </c>
      <c r="T165">
        <v>202</v>
      </c>
    </row>
    <row r="166" spans="1:20" x14ac:dyDescent="0.35">
      <c r="A166" t="s">
        <v>18</v>
      </c>
      <c r="B166" t="s">
        <v>19</v>
      </c>
      <c r="C166" t="s">
        <v>21</v>
      </c>
      <c r="D166" t="s">
        <v>150</v>
      </c>
      <c r="E166" t="s">
        <v>151</v>
      </c>
      <c r="F166" t="s">
        <v>152</v>
      </c>
      <c r="G166" t="str">
        <f t="shared" si="41"/>
        <v>Priacanthus_cruentatus</v>
      </c>
      <c r="H166" t="s">
        <v>153</v>
      </c>
      <c r="I166" t="str">
        <f t="shared" si="30"/>
        <v>Crustacea</v>
      </c>
      <c r="J166" t="s">
        <v>29</v>
      </c>
      <c r="K166" t="s">
        <v>431</v>
      </c>
      <c r="L166">
        <v>32.299999999999997</v>
      </c>
      <c r="M166" s="3">
        <f t="shared" si="35"/>
        <v>0.80952380952380953</v>
      </c>
      <c r="N166">
        <v>17</v>
      </c>
      <c r="O166">
        <v>40</v>
      </c>
      <c r="P166">
        <f>O166-Q166</f>
        <v>19</v>
      </c>
      <c r="Q166">
        <v>21</v>
      </c>
      <c r="R166">
        <v>173</v>
      </c>
      <c r="S166">
        <v>115</v>
      </c>
      <c r="T166">
        <v>255</v>
      </c>
    </row>
    <row r="167" spans="1:20" x14ac:dyDescent="0.35">
      <c r="A167" t="s">
        <v>18</v>
      </c>
      <c r="B167" t="s">
        <v>19</v>
      </c>
      <c r="C167" t="s">
        <v>21</v>
      </c>
      <c r="D167" t="s">
        <v>150</v>
      </c>
      <c r="E167" t="s">
        <v>151</v>
      </c>
      <c r="F167" t="s">
        <v>152</v>
      </c>
      <c r="G167" t="str">
        <f t="shared" ref="G167:G175" si="42">E167&amp;"_"&amp;F167</f>
        <v>Priacanthus_cruentatus</v>
      </c>
      <c r="H167" t="s">
        <v>153</v>
      </c>
      <c r="I167" t="str">
        <f t="shared" si="30"/>
        <v>Mollusca</v>
      </c>
      <c r="J167" t="s">
        <v>118</v>
      </c>
      <c r="K167" t="s">
        <v>118</v>
      </c>
      <c r="L167">
        <v>20.399999999999999</v>
      </c>
      <c r="M167" s="3">
        <f t="shared" si="35"/>
        <v>0.38095238095238093</v>
      </c>
      <c r="N167">
        <v>8</v>
      </c>
      <c r="O167">
        <v>40</v>
      </c>
      <c r="P167">
        <f t="shared" ref="P167:P174" si="43">O167-Q167</f>
        <v>19</v>
      </c>
      <c r="Q167">
        <v>21</v>
      </c>
      <c r="R167">
        <v>173</v>
      </c>
      <c r="S167">
        <v>115</v>
      </c>
      <c r="T167">
        <v>255</v>
      </c>
    </row>
    <row r="168" spans="1:20" x14ac:dyDescent="0.35">
      <c r="A168" t="s">
        <v>18</v>
      </c>
      <c r="B168" t="s">
        <v>19</v>
      </c>
      <c r="C168" t="s">
        <v>21</v>
      </c>
      <c r="D168" t="s">
        <v>150</v>
      </c>
      <c r="E168" t="s">
        <v>151</v>
      </c>
      <c r="F168" t="s">
        <v>152</v>
      </c>
      <c r="G168" t="str">
        <f t="shared" si="42"/>
        <v>Priacanthus_cruentatus</v>
      </c>
      <c r="H168" t="s">
        <v>153</v>
      </c>
      <c r="I168" t="str">
        <f t="shared" si="30"/>
        <v>Teleostei</v>
      </c>
      <c r="J168" t="s">
        <v>27</v>
      </c>
      <c r="K168" t="s">
        <v>27</v>
      </c>
      <c r="L168">
        <v>11.2</v>
      </c>
      <c r="M168" s="3">
        <f t="shared" si="35"/>
        <v>0.2857142857142857</v>
      </c>
      <c r="N168">
        <v>6</v>
      </c>
      <c r="O168">
        <v>40</v>
      </c>
      <c r="P168">
        <f t="shared" si="43"/>
        <v>19</v>
      </c>
      <c r="Q168">
        <v>21</v>
      </c>
      <c r="R168">
        <v>173</v>
      </c>
      <c r="S168">
        <v>115</v>
      </c>
      <c r="T168">
        <v>255</v>
      </c>
    </row>
    <row r="169" spans="1:20" x14ac:dyDescent="0.35">
      <c r="A169" t="s">
        <v>18</v>
      </c>
      <c r="B169" t="s">
        <v>19</v>
      </c>
      <c r="C169" t="s">
        <v>21</v>
      </c>
      <c r="D169" t="s">
        <v>150</v>
      </c>
      <c r="E169" t="s">
        <v>151</v>
      </c>
      <c r="F169" t="s">
        <v>152</v>
      </c>
      <c r="G169" t="str">
        <f t="shared" si="42"/>
        <v>Priacanthus_cruentatus</v>
      </c>
      <c r="H169" t="s">
        <v>153</v>
      </c>
      <c r="I169" t="s">
        <v>63</v>
      </c>
      <c r="J169" t="s">
        <v>60</v>
      </c>
      <c r="K169" t="s">
        <v>34</v>
      </c>
      <c r="L169">
        <v>3.6</v>
      </c>
      <c r="M169" s="3">
        <f t="shared" si="35"/>
        <v>0.23809523809523808</v>
      </c>
      <c r="N169">
        <v>5</v>
      </c>
      <c r="O169">
        <v>40</v>
      </c>
      <c r="P169">
        <f t="shared" si="43"/>
        <v>19</v>
      </c>
      <c r="Q169">
        <v>21</v>
      </c>
      <c r="R169">
        <v>173</v>
      </c>
      <c r="S169">
        <v>115</v>
      </c>
      <c r="T169">
        <v>255</v>
      </c>
    </row>
    <row r="170" spans="1:20" x14ac:dyDescent="0.35">
      <c r="A170" t="s">
        <v>18</v>
      </c>
      <c r="B170" t="s">
        <v>19</v>
      </c>
      <c r="C170" t="s">
        <v>21</v>
      </c>
      <c r="D170" t="s">
        <v>150</v>
      </c>
      <c r="E170" t="s">
        <v>151</v>
      </c>
      <c r="F170" t="s">
        <v>152</v>
      </c>
      <c r="G170" t="str">
        <f t="shared" si="42"/>
        <v>Priacanthus_cruentatus</v>
      </c>
      <c r="H170" t="s">
        <v>153</v>
      </c>
      <c r="I170" t="str">
        <f t="shared" si="30"/>
        <v>Crustacea</v>
      </c>
      <c r="J170" t="s">
        <v>29</v>
      </c>
      <c r="K170" t="s">
        <v>154</v>
      </c>
      <c r="L170">
        <v>7.6</v>
      </c>
      <c r="M170" s="3">
        <f t="shared" si="35"/>
        <v>9.5238095238095233E-2</v>
      </c>
      <c r="N170">
        <v>2</v>
      </c>
      <c r="O170">
        <v>40</v>
      </c>
      <c r="P170">
        <f t="shared" si="43"/>
        <v>19</v>
      </c>
      <c r="Q170">
        <v>21</v>
      </c>
      <c r="R170">
        <v>173</v>
      </c>
      <c r="S170">
        <v>115</v>
      </c>
      <c r="T170">
        <v>255</v>
      </c>
    </row>
    <row r="171" spans="1:20" x14ac:dyDescent="0.35">
      <c r="A171" t="s">
        <v>18</v>
      </c>
      <c r="B171" t="s">
        <v>19</v>
      </c>
      <c r="C171" t="s">
        <v>21</v>
      </c>
      <c r="D171" t="s">
        <v>150</v>
      </c>
      <c r="E171" t="s">
        <v>151</v>
      </c>
      <c r="F171" t="s">
        <v>152</v>
      </c>
      <c r="G171" t="str">
        <f t="shared" si="42"/>
        <v>Priacanthus_cruentatus</v>
      </c>
      <c r="H171" t="s">
        <v>153</v>
      </c>
      <c r="I171" t="str">
        <f t="shared" si="30"/>
        <v>Crustacea</v>
      </c>
      <c r="J171" t="s">
        <v>59</v>
      </c>
      <c r="K171" t="s">
        <v>59</v>
      </c>
      <c r="L171">
        <v>0.4</v>
      </c>
      <c r="M171" s="3">
        <f t="shared" si="35"/>
        <v>4.7619047619047616E-2</v>
      </c>
      <c r="N171">
        <v>1</v>
      </c>
      <c r="O171">
        <v>40</v>
      </c>
      <c r="P171">
        <f t="shared" si="43"/>
        <v>19</v>
      </c>
      <c r="Q171">
        <v>21</v>
      </c>
      <c r="R171">
        <v>173</v>
      </c>
      <c r="S171">
        <v>115</v>
      </c>
      <c r="T171">
        <v>255</v>
      </c>
    </row>
    <row r="172" spans="1:20" x14ac:dyDescent="0.35">
      <c r="A172" t="s">
        <v>18</v>
      </c>
      <c r="B172" t="s">
        <v>19</v>
      </c>
      <c r="C172" t="s">
        <v>21</v>
      </c>
      <c r="D172" t="s">
        <v>150</v>
      </c>
      <c r="E172" t="s">
        <v>151</v>
      </c>
      <c r="F172" t="s">
        <v>152</v>
      </c>
      <c r="G172" t="str">
        <f t="shared" si="42"/>
        <v>Priacanthus_cruentatus</v>
      </c>
      <c r="H172" t="s">
        <v>153</v>
      </c>
      <c r="I172" t="s">
        <v>63</v>
      </c>
      <c r="J172" t="s">
        <v>89</v>
      </c>
      <c r="K172" t="s">
        <v>89</v>
      </c>
      <c r="L172">
        <v>0.1</v>
      </c>
      <c r="M172" s="3">
        <f t="shared" si="35"/>
        <v>4.7619047619047616E-2</v>
      </c>
      <c r="N172">
        <v>1</v>
      </c>
      <c r="O172">
        <v>40</v>
      </c>
      <c r="P172">
        <f t="shared" si="43"/>
        <v>19</v>
      </c>
      <c r="Q172">
        <v>21</v>
      </c>
      <c r="R172">
        <v>173</v>
      </c>
      <c r="S172">
        <v>115</v>
      </c>
      <c r="T172">
        <v>255</v>
      </c>
    </row>
    <row r="173" spans="1:20" x14ac:dyDescent="0.35">
      <c r="A173" t="s">
        <v>18</v>
      </c>
      <c r="B173" t="s">
        <v>19</v>
      </c>
      <c r="C173" t="s">
        <v>21</v>
      </c>
      <c r="D173" t="s">
        <v>150</v>
      </c>
      <c r="E173" t="s">
        <v>151</v>
      </c>
      <c r="F173" t="s">
        <v>152</v>
      </c>
      <c r="G173" t="str">
        <f t="shared" si="42"/>
        <v>Priacanthus_cruentatus</v>
      </c>
      <c r="H173" t="s">
        <v>153</v>
      </c>
      <c r="I173" t="str">
        <f t="shared" si="30"/>
        <v>Crustacea</v>
      </c>
      <c r="J173" t="s">
        <v>63</v>
      </c>
      <c r="K173" t="s">
        <v>61</v>
      </c>
      <c r="L173">
        <v>13.4</v>
      </c>
      <c r="M173" s="3">
        <f t="shared" si="35"/>
        <v>0.52380952380952384</v>
      </c>
      <c r="N173">
        <v>11</v>
      </c>
      <c r="O173">
        <v>40</v>
      </c>
      <c r="P173">
        <f t="shared" si="43"/>
        <v>19</v>
      </c>
      <c r="Q173">
        <v>21</v>
      </c>
      <c r="R173">
        <v>173</v>
      </c>
      <c r="S173">
        <v>115</v>
      </c>
      <c r="T173">
        <v>255</v>
      </c>
    </row>
    <row r="174" spans="1:20" x14ac:dyDescent="0.35">
      <c r="A174" t="s">
        <v>18</v>
      </c>
      <c r="B174" t="s">
        <v>19</v>
      </c>
      <c r="C174" t="s">
        <v>21</v>
      </c>
      <c r="D174" t="s">
        <v>150</v>
      </c>
      <c r="E174" t="s">
        <v>151</v>
      </c>
      <c r="F174" t="s">
        <v>152</v>
      </c>
      <c r="G174" t="str">
        <f t="shared" si="42"/>
        <v>Priacanthus_cruentatus</v>
      </c>
      <c r="H174" t="s">
        <v>153</v>
      </c>
      <c r="I174" t="s">
        <v>58</v>
      </c>
      <c r="J174" t="s">
        <v>58</v>
      </c>
      <c r="K174" t="s">
        <v>62</v>
      </c>
      <c r="L174">
        <v>11</v>
      </c>
      <c r="M174" s="3">
        <f t="shared" si="35"/>
        <v>0.38095238095238093</v>
      </c>
      <c r="N174">
        <v>8</v>
      </c>
      <c r="O174">
        <v>40</v>
      </c>
      <c r="P174">
        <f t="shared" si="43"/>
        <v>19</v>
      </c>
      <c r="Q174">
        <v>21</v>
      </c>
      <c r="R174">
        <v>173</v>
      </c>
      <c r="S174">
        <v>115</v>
      </c>
      <c r="T174">
        <v>255</v>
      </c>
    </row>
    <row r="175" spans="1:20" x14ac:dyDescent="0.35">
      <c r="A175" t="s">
        <v>18</v>
      </c>
      <c r="B175" t="s">
        <v>19</v>
      </c>
      <c r="C175" t="s">
        <v>21</v>
      </c>
      <c r="D175" t="s">
        <v>155</v>
      </c>
      <c r="E175" t="s">
        <v>156</v>
      </c>
      <c r="F175" t="s">
        <v>157</v>
      </c>
      <c r="G175" t="str">
        <f t="shared" si="42"/>
        <v>Apogon_erythrinus</v>
      </c>
      <c r="H175" t="str">
        <f>G175</f>
        <v>Apogon_erythrinus</v>
      </c>
      <c r="I175" t="str">
        <f t="shared" si="30"/>
        <v>Crustacea</v>
      </c>
      <c r="J175" t="s">
        <v>29</v>
      </c>
      <c r="K175" t="s">
        <v>26</v>
      </c>
      <c r="L175">
        <v>50</v>
      </c>
      <c r="M175" s="3">
        <f t="shared" si="35"/>
        <v>0.625</v>
      </c>
      <c r="N175">
        <v>5</v>
      </c>
      <c r="O175">
        <v>14</v>
      </c>
      <c r="P175">
        <v>6</v>
      </c>
      <c r="Q175">
        <v>8</v>
      </c>
      <c r="R175">
        <v>36</v>
      </c>
      <c r="S175">
        <v>22</v>
      </c>
      <c r="T175">
        <v>42</v>
      </c>
    </row>
    <row r="176" spans="1:20" x14ac:dyDescent="0.35">
      <c r="A176" t="s">
        <v>18</v>
      </c>
      <c r="B176" t="s">
        <v>19</v>
      </c>
      <c r="C176" t="s">
        <v>21</v>
      </c>
      <c r="D176" t="s">
        <v>155</v>
      </c>
      <c r="E176" t="s">
        <v>156</v>
      </c>
      <c r="F176" t="s">
        <v>157</v>
      </c>
      <c r="G176" t="str">
        <f t="shared" ref="G176:G178" si="44">E176&amp;"_"&amp;F176</f>
        <v>Apogon_erythrinus</v>
      </c>
      <c r="H176" t="str">
        <f t="shared" ref="H176:H177" si="45">G176</f>
        <v>Apogon_erythrinus</v>
      </c>
      <c r="I176" t="str">
        <f t="shared" si="30"/>
        <v>Crustacea</v>
      </c>
      <c r="J176" t="s">
        <v>108</v>
      </c>
      <c r="K176" t="s">
        <v>100</v>
      </c>
      <c r="L176">
        <v>20</v>
      </c>
      <c r="M176" s="3">
        <f t="shared" si="35"/>
        <v>0.375</v>
      </c>
      <c r="N176">
        <v>3</v>
      </c>
      <c r="O176">
        <v>14</v>
      </c>
      <c r="P176">
        <v>6</v>
      </c>
      <c r="Q176">
        <v>8</v>
      </c>
      <c r="R176">
        <v>36</v>
      </c>
      <c r="S176">
        <v>22</v>
      </c>
      <c r="T176">
        <v>42</v>
      </c>
    </row>
    <row r="177" spans="1:20" x14ac:dyDescent="0.35">
      <c r="A177" t="s">
        <v>18</v>
      </c>
      <c r="B177" t="s">
        <v>19</v>
      </c>
      <c r="C177" t="s">
        <v>21</v>
      </c>
      <c r="D177" t="s">
        <v>155</v>
      </c>
      <c r="E177" t="s">
        <v>156</v>
      </c>
      <c r="F177" t="s">
        <v>157</v>
      </c>
      <c r="G177" t="str">
        <f t="shared" si="44"/>
        <v>Apogon_erythrinus</v>
      </c>
      <c r="H177" t="str">
        <f t="shared" si="45"/>
        <v>Apogon_erythrinus</v>
      </c>
      <c r="I177" t="str">
        <f t="shared" si="30"/>
        <v>Crustacea</v>
      </c>
      <c r="J177" t="s">
        <v>63</v>
      </c>
      <c r="K177" t="s">
        <v>61</v>
      </c>
      <c r="L177">
        <v>30</v>
      </c>
      <c r="M177" s="3">
        <f t="shared" si="35"/>
        <v>0.5</v>
      </c>
      <c r="N177">
        <v>4</v>
      </c>
      <c r="O177">
        <v>14</v>
      </c>
      <c r="P177">
        <v>6</v>
      </c>
      <c r="Q177">
        <v>8</v>
      </c>
      <c r="R177">
        <v>36</v>
      </c>
      <c r="S177">
        <v>22</v>
      </c>
      <c r="T177">
        <v>42</v>
      </c>
    </row>
    <row r="178" spans="1:20" x14ac:dyDescent="0.35">
      <c r="A178" t="s">
        <v>18</v>
      </c>
      <c r="B178" t="s">
        <v>19</v>
      </c>
      <c r="C178" t="s">
        <v>21</v>
      </c>
      <c r="D178" t="s">
        <v>155</v>
      </c>
      <c r="E178" t="s">
        <v>156</v>
      </c>
      <c r="F178" t="s">
        <v>158</v>
      </c>
      <c r="G178" t="str">
        <f t="shared" si="44"/>
        <v>Apogon_menesemus</v>
      </c>
      <c r="H178" t="s">
        <v>159</v>
      </c>
      <c r="I178" t="str">
        <f t="shared" si="30"/>
        <v>Crustacea</v>
      </c>
      <c r="J178" t="s">
        <v>29</v>
      </c>
      <c r="K178" t="s">
        <v>431</v>
      </c>
      <c r="L178">
        <v>17.600000000000001</v>
      </c>
      <c r="M178" s="3">
        <f t="shared" si="35"/>
        <v>0.32258064516129031</v>
      </c>
      <c r="N178">
        <v>10</v>
      </c>
      <c r="O178">
        <v>59</v>
      </c>
      <c r="P178">
        <f>O178-Q178</f>
        <v>28</v>
      </c>
      <c r="Q178">
        <v>31</v>
      </c>
      <c r="R178">
        <v>114</v>
      </c>
      <c r="S178">
        <v>90</v>
      </c>
      <c r="T178">
        <v>134</v>
      </c>
    </row>
    <row r="179" spans="1:20" x14ac:dyDescent="0.35">
      <c r="A179" t="s">
        <v>18</v>
      </c>
      <c r="B179" t="s">
        <v>19</v>
      </c>
      <c r="C179" t="s">
        <v>21</v>
      </c>
      <c r="D179" t="s">
        <v>155</v>
      </c>
      <c r="E179" t="s">
        <v>156</v>
      </c>
      <c r="F179" t="s">
        <v>158</v>
      </c>
      <c r="G179" t="str">
        <f t="shared" ref="G179:G189" si="46">E179&amp;"_"&amp;F179</f>
        <v>Apogon_menesemus</v>
      </c>
      <c r="H179" t="s">
        <v>159</v>
      </c>
      <c r="I179" t="s">
        <v>63</v>
      </c>
      <c r="J179" t="s">
        <v>60</v>
      </c>
      <c r="K179" t="s">
        <v>34</v>
      </c>
      <c r="L179">
        <v>15.7</v>
      </c>
      <c r="M179" s="3">
        <f t="shared" si="35"/>
        <v>0.35483870967741937</v>
      </c>
      <c r="N179">
        <v>11</v>
      </c>
      <c r="O179">
        <v>59</v>
      </c>
      <c r="P179">
        <f t="shared" ref="P179:P200" si="47">O179-Q179</f>
        <v>28</v>
      </c>
      <c r="Q179">
        <v>31</v>
      </c>
      <c r="R179">
        <v>114</v>
      </c>
      <c r="S179">
        <v>90</v>
      </c>
      <c r="T179">
        <v>134</v>
      </c>
    </row>
    <row r="180" spans="1:20" x14ac:dyDescent="0.35">
      <c r="A180" t="s">
        <v>18</v>
      </c>
      <c r="B180" t="s">
        <v>19</v>
      </c>
      <c r="C180" t="s">
        <v>21</v>
      </c>
      <c r="D180" t="s">
        <v>155</v>
      </c>
      <c r="E180" t="s">
        <v>156</v>
      </c>
      <c r="F180" t="s">
        <v>158</v>
      </c>
      <c r="G180" t="str">
        <f t="shared" si="46"/>
        <v>Apogon_menesemus</v>
      </c>
      <c r="H180" t="s">
        <v>159</v>
      </c>
      <c r="I180" t="str">
        <f t="shared" si="30"/>
        <v>Crustacea</v>
      </c>
      <c r="J180" t="s">
        <v>29</v>
      </c>
      <c r="K180" t="s">
        <v>26</v>
      </c>
      <c r="L180">
        <v>6.9</v>
      </c>
      <c r="M180" s="3">
        <f t="shared" si="35"/>
        <v>6.4516129032258063E-2</v>
      </c>
      <c r="N180">
        <v>2</v>
      </c>
      <c r="O180">
        <v>59</v>
      </c>
      <c r="P180">
        <f t="shared" si="47"/>
        <v>28</v>
      </c>
      <c r="Q180">
        <v>31</v>
      </c>
      <c r="R180">
        <v>114</v>
      </c>
      <c r="S180">
        <v>90</v>
      </c>
      <c r="T180">
        <v>134</v>
      </c>
    </row>
    <row r="181" spans="1:20" x14ac:dyDescent="0.35">
      <c r="A181" t="s">
        <v>18</v>
      </c>
      <c r="B181" t="s">
        <v>19</v>
      </c>
      <c r="C181" t="s">
        <v>21</v>
      </c>
      <c r="D181" t="s">
        <v>155</v>
      </c>
      <c r="E181" t="s">
        <v>156</v>
      </c>
      <c r="F181" t="s">
        <v>158</v>
      </c>
      <c r="G181" t="str">
        <f t="shared" si="46"/>
        <v>Apogon_menesemus</v>
      </c>
      <c r="H181" t="s">
        <v>159</v>
      </c>
      <c r="I181" t="str">
        <f t="shared" si="30"/>
        <v>Crustacea</v>
      </c>
      <c r="J181" t="s">
        <v>29</v>
      </c>
      <c r="K181" t="s">
        <v>59</v>
      </c>
      <c r="L181">
        <v>2.9</v>
      </c>
      <c r="M181" s="3">
        <f t="shared" si="35"/>
        <v>9.6774193548387094E-2</v>
      </c>
      <c r="N181">
        <v>3</v>
      </c>
      <c r="O181">
        <v>59</v>
      </c>
      <c r="P181">
        <f t="shared" si="47"/>
        <v>28</v>
      </c>
      <c r="Q181">
        <v>31</v>
      </c>
      <c r="R181">
        <v>114</v>
      </c>
      <c r="S181">
        <v>90</v>
      </c>
      <c r="T181">
        <v>134</v>
      </c>
    </row>
    <row r="182" spans="1:20" x14ac:dyDescent="0.35">
      <c r="A182" t="s">
        <v>18</v>
      </c>
      <c r="B182" t="s">
        <v>19</v>
      </c>
      <c r="C182" t="s">
        <v>21</v>
      </c>
      <c r="D182" t="s">
        <v>155</v>
      </c>
      <c r="E182" t="s">
        <v>156</v>
      </c>
      <c r="F182" t="s">
        <v>158</v>
      </c>
      <c r="G182" t="str">
        <f t="shared" si="46"/>
        <v>Apogon_menesemus</v>
      </c>
      <c r="H182" t="s">
        <v>159</v>
      </c>
      <c r="I182" t="str">
        <f t="shared" si="30"/>
        <v>Crustacea</v>
      </c>
      <c r="J182" t="s">
        <v>59</v>
      </c>
      <c r="K182" t="s">
        <v>27</v>
      </c>
      <c r="L182">
        <v>2</v>
      </c>
      <c r="M182" s="3">
        <f t="shared" si="35"/>
        <v>3.2258064516129031E-2</v>
      </c>
      <c r="N182">
        <v>1</v>
      </c>
      <c r="O182">
        <v>59</v>
      </c>
      <c r="P182">
        <f t="shared" si="47"/>
        <v>28</v>
      </c>
      <c r="Q182">
        <v>31</v>
      </c>
      <c r="R182">
        <v>114</v>
      </c>
      <c r="S182">
        <v>90</v>
      </c>
      <c r="T182">
        <v>134</v>
      </c>
    </row>
    <row r="183" spans="1:20" x14ac:dyDescent="0.35">
      <c r="A183" t="s">
        <v>18</v>
      </c>
      <c r="B183" t="s">
        <v>19</v>
      </c>
      <c r="C183" t="s">
        <v>21</v>
      </c>
      <c r="D183" t="s">
        <v>155</v>
      </c>
      <c r="E183" t="s">
        <v>156</v>
      </c>
      <c r="F183" t="s">
        <v>158</v>
      </c>
      <c r="G183" t="str">
        <f t="shared" si="46"/>
        <v>Apogon_menesemus</v>
      </c>
      <c r="H183" t="s">
        <v>159</v>
      </c>
      <c r="I183" t="str">
        <f t="shared" si="30"/>
        <v>Crustacea</v>
      </c>
      <c r="J183" t="s">
        <v>108</v>
      </c>
      <c r="K183" t="s">
        <v>100</v>
      </c>
      <c r="L183">
        <v>0.6</v>
      </c>
      <c r="M183" s="3">
        <f t="shared" si="35"/>
        <v>3.2258064516129031E-2</v>
      </c>
      <c r="N183">
        <v>1</v>
      </c>
      <c r="O183">
        <v>59</v>
      </c>
      <c r="P183">
        <f t="shared" si="47"/>
        <v>28</v>
      </c>
      <c r="Q183">
        <v>31</v>
      </c>
      <c r="R183">
        <v>114</v>
      </c>
      <c r="S183">
        <v>90</v>
      </c>
      <c r="T183">
        <v>134</v>
      </c>
    </row>
    <row r="184" spans="1:20" x14ac:dyDescent="0.35">
      <c r="A184" t="s">
        <v>18</v>
      </c>
      <c r="B184" t="s">
        <v>19</v>
      </c>
      <c r="C184" t="s">
        <v>21</v>
      </c>
      <c r="D184" t="s">
        <v>155</v>
      </c>
      <c r="E184" t="s">
        <v>156</v>
      </c>
      <c r="F184" t="s">
        <v>158</v>
      </c>
      <c r="G184" t="str">
        <f t="shared" si="46"/>
        <v>Apogon_menesemus</v>
      </c>
      <c r="H184" t="s">
        <v>159</v>
      </c>
      <c r="I184" t="str">
        <f t="shared" si="30"/>
        <v>Crustacea</v>
      </c>
      <c r="J184" t="s">
        <v>96</v>
      </c>
      <c r="K184" t="s">
        <v>96</v>
      </c>
      <c r="L184">
        <v>0.2</v>
      </c>
      <c r="M184" s="3">
        <f t="shared" si="35"/>
        <v>3.2258064516129031E-2</v>
      </c>
      <c r="N184">
        <v>1</v>
      </c>
      <c r="O184">
        <v>59</v>
      </c>
      <c r="P184">
        <f t="shared" si="47"/>
        <v>28</v>
      </c>
      <c r="Q184">
        <v>31</v>
      </c>
      <c r="R184">
        <v>114</v>
      </c>
      <c r="S184">
        <v>90</v>
      </c>
      <c r="T184">
        <v>134</v>
      </c>
    </row>
    <row r="185" spans="1:20" x14ac:dyDescent="0.35">
      <c r="A185" t="s">
        <v>18</v>
      </c>
      <c r="B185" t="s">
        <v>19</v>
      </c>
      <c r="C185" t="s">
        <v>21</v>
      </c>
      <c r="D185" t="s">
        <v>155</v>
      </c>
      <c r="E185" t="s">
        <v>156</v>
      </c>
      <c r="F185" t="s">
        <v>158</v>
      </c>
      <c r="G185" t="str">
        <f t="shared" si="46"/>
        <v>Apogon_menesemus</v>
      </c>
      <c r="H185" t="s">
        <v>159</v>
      </c>
      <c r="I185" t="str">
        <f t="shared" si="30"/>
        <v>Crustacea</v>
      </c>
      <c r="J185" t="s">
        <v>73</v>
      </c>
      <c r="K185" t="s">
        <v>73</v>
      </c>
      <c r="L185">
        <v>0.1</v>
      </c>
      <c r="M185" s="3">
        <f t="shared" si="35"/>
        <v>6.4516129032258063E-2</v>
      </c>
      <c r="N185">
        <v>2</v>
      </c>
      <c r="O185">
        <v>59</v>
      </c>
      <c r="P185">
        <f t="shared" si="47"/>
        <v>28</v>
      </c>
      <c r="Q185">
        <v>31</v>
      </c>
      <c r="R185">
        <v>114</v>
      </c>
      <c r="S185">
        <v>90</v>
      </c>
      <c r="T185">
        <v>134</v>
      </c>
    </row>
    <row r="186" spans="1:20" x14ac:dyDescent="0.35">
      <c r="A186" t="s">
        <v>18</v>
      </c>
      <c r="B186" t="s">
        <v>19</v>
      </c>
      <c r="C186" t="s">
        <v>21</v>
      </c>
      <c r="D186" t="s">
        <v>155</v>
      </c>
      <c r="E186" t="s">
        <v>156</v>
      </c>
      <c r="F186" t="s">
        <v>158</v>
      </c>
      <c r="G186" t="str">
        <f t="shared" si="46"/>
        <v>Apogon_menesemus</v>
      </c>
      <c r="H186" t="s">
        <v>159</v>
      </c>
      <c r="I186" t="str">
        <f t="shared" si="30"/>
        <v>Mollusca</v>
      </c>
      <c r="J186" t="s">
        <v>88</v>
      </c>
      <c r="K186" t="s">
        <v>160</v>
      </c>
      <c r="L186">
        <v>0.1</v>
      </c>
      <c r="M186" s="3">
        <f t="shared" si="35"/>
        <v>3.2258064516129031E-2</v>
      </c>
      <c r="N186">
        <v>1</v>
      </c>
      <c r="O186">
        <v>59</v>
      </c>
      <c r="P186">
        <f t="shared" si="47"/>
        <v>28</v>
      </c>
      <c r="Q186">
        <v>31</v>
      </c>
      <c r="R186">
        <v>114</v>
      </c>
      <c r="S186">
        <v>90</v>
      </c>
      <c r="T186">
        <v>134</v>
      </c>
    </row>
    <row r="187" spans="1:20" x14ac:dyDescent="0.35">
      <c r="A187" t="s">
        <v>18</v>
      </c>
      <c r="B187" t="s">
        <v>19</v>
      </c>
      <c r="C187" t="s">
        <v>21</v>
      </c>
      <c r="D187" t="s">
        <v>155</v>
      </c>
      <c r="E187" t="s">
        <v>156</v>
      </c>
      <c r="F187" t="s">
        <v>158</v>
      </c>
      <c r="G187" t="str">
        <f t="shared" si="46"/>
        <v>Apogon_menesemus</v>
      </c>
      <c r="H187" t="s">
        <v>159</v>
      </c>
      <c r="I187" t="str">
        <f t="shared" si="30"/>
        <v>Crustacea</v>
      </c>
      <c r="J187" t="s">
        <v>63</v>
      </c>
      <c r="K187" t="s">
        <v>61</v>
      </c>
      <c r="L187">
        <v>40</v>
      </c>
      <c r="M187" s="3">
        <f t="shared" si="35"/>
        <v>0.64516129032258063</v>
      </c>
      <c r="N187">
        <v>20</v>
      </c>
      <c r="O187">
        <v>59</v>
      </c>
      <c r="P187">
        <f t="shared" si="47"/>
        <v>28</v>
      </c>
      <c r="Q187">
        <v>31</v>
      </c>
      <c r="R187">
        <v>114</v>
      </c>
      <c r="S187">
        <v>90</v>
      </c>
      <c r="T187">
        <v>134</v>
      </c>
    </row>
    <row r="188" spans="1:20" x14ac:dyDescent="0.35">
      <c r="A188" t="s">
        <v>18</v>
      </c>
      <c r="B188" t="s">
        <v>19</v>
      </c>
      <c r="C188" t="s">
        <v>21</v>
      </c>
      <c r="D188" t="s">
        <v>155</v>
      </c>
      <c r="E188" t="s">
        <v>156</v>
      </c>
      <c r="F188" t="s">
        <v>158</v>
      </c>
      <c r="G188" t="str">
        <f t="shared" si="46"/>
        <v>Apogon_menesemus</v>
      </c>
      <c r="H188" t="s">
        <v>159</v>
      </c>
      <c r="I188" t="s">
        <v>58</v>
      </c>
      <c r="J188" t="s">
        <v>58</v>
      </c>
      <c r="K188" t="s">
        <v>62</v>
      </c>
      <c r="L188">
        <v>13.7</v>
      </c>
      <c r="M188" s="3">
        <f t="shared" si="35"/>
        <v>0.19354838709677419</v>
      </c>
      <c r="N188">
        <v>6</v>
      </c>
      <c r="O188">
        <v>59</v>
      </c>
      <c r="P188">
        <f t="shared" si="47"/>
        <v>28</v>
      </c>
      <c r="Q188">
        <v>31</v>
      </c>
      <c r="R188">
        <v>114</v>
      </c>
      <c r="S188">
        <v>90</v>
      </c>
      <c r="T188">
        <v>134</v>
      </c>
    </row>
    <row r="189" spans="1:20" x14ac:dyDescent="0.35">
      <c r="A189" t="s">
        <v>18</v>
      </c>
      <c r="B189" t="s">
        <v>19</v>
      </c>
      <c r="C189" t="s">
        <v>21</v>
      </c>
      <c r="D189" t="s">
        <v>155</v>
      </c>
      <c r="E189" t="s">
        <v>156</v>
      </c>
      <c r="F189" t="s">
        <v>161</v>
      </c>
      <c r="G189" t="str">
        <f t="shared" si="46"/>
        <v>Apogon_snyderi</v>
      </c>
      <c r="H189" t="s">
        <v>162</v>
      </c>
      <c r="I189" t="s">
        <v>63</v>
      </c>
      <c r="J189" t="s">
        <v>60</v>
      </c>
      <c r="K189" t="s">
        <v>34</v>
      </c>
      <c r="L189">
        <v>34.299999999999997</v>
      </c>
      <c r="M189" s="3">
        <f t="shared" si="35"/>
        <v>0.5</v>
      </c>
      <c r="N189">
        <v>12</v>
      </c>
      <c r="O189">
        <v>35</v>
      </c>
      <c r="P189">
        <f t="shared" si="47"/>
        <v>11</v>
      </c>
      <c r="Q189">
        <v>24</v>
      </c>
      <c r="R189">
        <v>96</v>
      </c>
      <c r="S189">
        <v>82</v>
      </c>
      <c r="T189">
        <v>130</v>
      </c>
    </row>
    <row r="190" spans="1:20" x14ac:dyDescent="0.35">
      <c r="A190" t="s">
        <v>18</v>
      </c>
      <c r="B190" t="s">
        <v>19</v>
      </c>
      <c r="C190" t="s">
        <v>21</v>
      </c>
      <c r="D190" t="s">
        <v>155</v>
      </c>
      <c r="E190" t="s">
        <v>156</v>
      </c>
      <c r="F190" t="s">
        <v>161</v>
      </c>
      <c r="G190" t="str">
        <f t="shared" ref="G190:G201" si="48">E190&amp;"_"&amp;F190</f>
        <v>Apogon_snyderi</v>
      </c>
      <c r="H190" t="s">
        <v>162</v>
      </c>
      <c r="I190" t="str">
        <f t="shared" si="30"/>
        <v>Crustacea</v>
      </c>
      <c r="J190" t="s">
        <v>29</v>
      </c>
      <c r="K190" t="s">
        <v>26</v>
      </c>
      <c r="L190">
        <v>14.6</v>
      </c>
      <c r="M190" s="3">
        <f t="shared" si="35"/>
        <v>0.25</v>
      </c>
      <c r="N190">
        <v>6</v>
      </c>
      <c r="O190">
        <v>35</v>
      </c>
      <c r="P190">
        <f t="shared" si="47"/>
        <v>11</v>
      </c>
      <c r="Q190">
        <v>24</v>
      </c>
      <c r="R190">
        <v>96</v>
      </c>
      <c r="S190">
        <v>82</v>
      </c>
      <c r="T190">
        <v>130</v>
      </c>
    </row>
    <row r="191" spans="1:20" x14ac:dyDescent="0.35">
      <c r="A191" t="s">
        <v>18</v>
      </c>
      <c r="B191" t="s">
        <v>19</v>
      </c>
      <c r="C191" t="s">
        <v>21</v>
      </c>
      <c r="D191" t="s">
        <v>155</v>
      </c>
      <c r="E191" t="s">
        <v>156</v>
      </c>
      <c r="F191" t="s">
        <v>161</v>
      </c>
      <c r="G191" t="str">
        <f t="shared" si="48"/>
        <v>Apogon_snyderi</v>
      </c>
      <c r="H191" t="s">
        <v>162</v>
      </c>
      <c r="I191" t="str">
        <f t="shared" si="30"/>
        <v>Crustacea</v>
      </c>
      <c r="J191" t="s">
        <v>29</v>
      </c>
      <c r="K191" t="s">
        <v>431</v>
      </c>
      <c r="L191">
        <v>7.4</v>
      </c>
      <c r="M191" s="3">
        <f t="shared" si="35"/>
        <v>0.16666666666666666</v>
      </c>
      <c r="N191">
        <v>4</v>
      </c>
      <c r="O191">
        <v>35</v>
      </c>
      <c r="P191">
        <f t="shared" si="47"/>
        <v>11</v>
      </c>
      <c r="Q191">
        <v>24</v>
      </c>
      <c r="R191">
        <v>96</v>
      </c>
      <c r="S191">
        <v>82</v>
      </c>
      <c r="T191">
        <v>130</v>
      </c>
    </row>
    <row r="192" spans="1:20" x14ac:dyDescent="0.35">
      <c r="A192" t="s">
        <v>18</v>
      </c>
      <c r="B192" t="s">
        <v>19</v>
      </c>
      <c r="C192" t="s">
        <v>21</v>
      </c>
      <c r="D192" t="s">
        <v>155</v>
      </c>
      <c r="E192" t="s">
        <v>156</v>
      </c>
      <c r="F192" t="s">
        <v>161</v>
      </c>
      <c r="G192" t="str">
        <f t="shared" si="48"/>
        <v>Apogon_snyderi</v>
      </c>
      <c r="H192" t="s">
        <v>162</v>
      </c>
      <c r="I192" t="str">
        <f t="shared" si="30"/>
        <v>Teleostei</v>
      </c>
      <c r="J192" t="s">
        <v>27</v>
      </c>
      <c r="K192" t="s">
        <v>27</v>
      </c>
      <c r="L192">
        <v>5.6</v>
      </c>
      <c r="M192" s="3">
        <f t="shared" si="35"/>
        <v>8.3333333333333329E-2</v>
      </c>
      <c r="N192">
        <v>2</v>
      </c>
      <c r="O192">
        <v>35</v>
      </c>
      <c r="P192">
        <f t="shared" si="47"/>
        <v>11</v>
      </c>
      <c r="Q192">
        <v>24</v>
      </c>
      <c r="R192">
        <v>96</v>
      </c>
      <c r="S192">
        <v>82</v>
      </c>
      <c r="T192">
        <v>130</v>
      </c>
    </row>
    <row r="193" spans="1:20" x14ac:dyDescent="0.35">
      <c r="A193" t="s">
        <v>18</v>
      </c>
      <c r="B193" t="s">
        <v>19</v>
      </c>
      <c r="C193" t="s">
        <v>21</v>
      </c>
      <c r="D193" t="s">
        <v>155</v>
      </c>
      <c r="E193" t="s">
        <v>156</v>
      </c>
      <c r="F193" t="s">
        <v>161</v>
      </c>
      <c r="G193" t="str">
        <f t="shared" si="48"/>
        <v>Apogon_snyderi</v>
      </c>
      <c r="H193" t="s">
        <v>162</v>
      </c>
      <c r="I193" t="str">
        <f t="shared" si="30"/>
        <v>Crustacea</v>
      </c>
      <c r="J193" t="s">
        <v>59</v>
      </c>
      <c r="K193" t="s">
        <v>59</v>
      </c>
      <c r="L193">
        <v>2.1</v>
      </c>
      <c r="M193" s="3">
        <f t="shared" si="35"/>
        <v>8.3333333333333329E-2</v>
      </c>
      <c r="N193">
        <v>2</v>
      </c>
      <c r="O193">
        <v>35</v>
      </c>
      <c r="P193">
        <f t="shared" si="47"/>
        <v>11</v>
      </c>
      <c r="Q193">
        <v>24</v>
      </c>
      <c r="R193">
        <v>96</v>
      </c>
      <c r="S193">
        <v>82</v>
      </c>
      <c r="T193">
        <v>130</v>
      </c>
    </row>
    <row r="194" spans="1:20" x14ac:dyDescent="0.35">
      <c r="A194" t="s">
        <v>18</v>
      </c>
      <c r="B194" t="s">
        <v>19</v>
      </c>
      <c r="C194" t="s">
        <v>21</v>
      </c>
      <c r="D194" t="s">
        <v>155</v>
      </c>
      <c r="E194" t="s">
        <v>156</v>
      </c>
      <c r="F194" t="s">
        <v>161</v>
      </c>
      <c r="G194" t="str">
        <f t="shared" si="48"/>
        <v>Apogon_snyderi</v>
      </c>
      <c r="H194" t="s">
        <v>162</v>
      </c>
      <c r="I194" t="s">
        <v>63</v>
      </c>
      <c r="J194" t="s">
        <v>164</v>
      </c>
      <c r="K194" t="s">
        <v>163</v>
      </c>
      <c r="L194">
        <v>4.2</v>
      </c>
      <c r="M194" s="3">
        <f t="shared" si="35"/>
        <v>4.1666666666666664E-2</v>
      </c>
      <c r="N194">
        <v>1</v>
      </c>
      <c r="O194">
        <v>35</v>
      </c>
      <c r="P194">
        <f t="shared" si="47"/>
        <v>11</v>
      </c>
      <c r="Q194">
        <v>24</v>
      </c>
      <c r="R194">
        <v>96</v>
      </c>
      <c r="S194">
        <v>82</v>
      </c>
      <c r="T194">
        <v>130</v>
      </c>
    </row>
    <row r="195" spans="1:20" x14ac:dyDescent="0.35">
      <c r="A195" t="s">
        <v>18</v>
      </c>
      <c r="B195" t="s">
        <v>19</v>
      </c>
      <c r="C195" t="s">
        <v>21</v>
      </c>
      <c r="D195" t="s">
        <v>155</v>
      </c>
      <c r="E195" t="s">
        <v>156</v>
      </c>
      <c r="F195" t="s">
        <v>161</v>
      </c>
      <c r="G195" t="str">
        <f t="shared" si="48"/>
        <v>Apogon_snyderi</v>
      </c>
      <c r="H195" t="s">
        <v>162</v>
      </c>
      <c r="I195" t="str">
        <f t="shared" ref="I195:I295" si="49">IF(J195="Acari","Chelicerata", IF(J195="Scyphozoa","Cnidaria", IF(J195="Anthozoa","Cnidaria",IF(COUNTIF(J195,"*Algae*"),"Prim_prod",IF(COUNTIF(J195,"Plant*"),"Prim_prod",IF(J195="Amphipoda","Crustacea",IF(J195="Tunicata","Tunicata",IF(J195="Appendicularia","Tunicata",IF(J195="Salpidae","Tunicata",IF(J195="Arachnida","Chelicerata",IF(COUNTIF(J195,"*Ascidia*"),"Tunicata",IF(COUNTIF(J195,"*Brachyura*"),"Crustacea",IF(J195="Bryozoa","Bryozoa",IF(J195="Protochonch","Mollusca",IF(J195="Hemichordata","Hemichordata",IF(COUNTIF(J195,"Cephalopoda*"),"Mollusca",IF(J195="Cirripedia","Crustacea",IF(J195="Copepoda","Crustacea",IF(J195="Crinoidea","Echinodermata",IF(COUNTIF(J195,"*Crustacea*"),"Crustacea",IF(J195="Cumacea","Crustacea",IF(J195="Echinoidea","Echinodermata",IF(COUNTIF(J195,"*Fish*"),"Teleostei",IF(J195="Foraminifera","Protozoa",IF(COUNTIF(J195,"*Gastro*"),"Mollusca",IF(J195="Tanaidacea","Crustacea",IF(J195="Holothuridae","Echinodermata",IF(J195="Hydrozoa","Cnidaria",IF(COUNTIF(J195,"*Insecta*"),"Insecta",IF(J195="Isopoda","Crustacea",IF(J195="Limestone_powder","Other",IF(J195="Mollusca","Mollusca",IF(J195="Nematoda","Nematoda",IF(COUNTIF(J195,"*OM*"),"Other",IF(J195="Ophiuridae","Echinodermata",IF(J195="Opisthobranchia","Mollusca",IF(J195="Ostracoda","Crustacea",IF(COUNTIF(J195,"*Pagur*"),"Crustacea",IF(COUNTIF(J195,"*Phanero*"),"Prim_prod",IF(COUNTIF(J195,"*Polych*"),"Annelida",IF(J195="Polyplacophora","Mollusca",IF(COUNTIF(J195,"*Porifera*"),"Porifera",IF(J195="Protochordata","Acraniata",IF(J195="Pycnogonida","Chelicerata",IF(COUNTIF(J195,"*Sand*"),"Other",IF(J195="Scaphopoda","Mollusca",IF(J195="Scleractinia","Cnidaria", IF(J195="Siphonophora","Cnidaria", IF(J195="Seagrass","Prim_prod",IF(COUNTIF(J195,"*Shrimp*"),"Crustacea",IF(COUNTIF(J195,"*Scyllaridae*"),"Crustacea",IF(J195="Siboglinidae","Annelida",IF(J195="Sipunculidae","Sipuncula",IF(COUNTIF(J195,"*Stomato*"),"Crustacea",IF(J195="Precarida","Crustacea",IF(J195="Zoantharia","Cnidaria",IF(J195="Echiura","Annelida",IF(J195="Priapulida","Cephalorynchia",IF(J195="Mysida","Crustacea",IF(J195="Nebaliacea","Crustacea",IF(J195="Ctenophora","Radiata",IF(J195="Cheloniidae","Reptilia",IF(J195="Eggs","Animalia",IF(COUNTIF(J195,"*Bival*"),"Mollusca","Other"))))))))))))))))))))))))))))))))))))))))))))))))))))))))))))))))</f>
        <v>Annelida</v>
      </c>
      <c r="J195" t="s">
        <v>82</v>
      </c>
      <c r="K195" t="s">
        <v>82</v>
      </c>
      <c r="L195">
        <v>2.9</v>
      </c>
      <c r="M195" s="3">
        <f t="shared" si="35"/>
        <v>4.1666666666666664E-2</v>
      </c>
      <c r="N195">
        <v>1</v>
      </c>
      <c r="O195">
        <v>35</v>
      </c>
      <c r="P195">
        <f t="shared" si="47"/>
        <v>11</v>
      </c>
      <c r="Q195">
        <v>24</v>
      </c>
      <c r="R195">
        <v>96</v>
      </c>
      <c r="S195">
        <v>82</v>
      </c>
      <c r="T195">
        <v>130</v>
      </c>
    </row>
    <row r="196" spans="1:20" x14ac:dyDescent="0.35">
      <c r="A196" t="s">
        <v>18</v>
      </c>
      <c r="B196" t="s">
        <v>19</v>
      </c>
      <c r="C196" t="s">
        <v>21</v>
      </c>
      <c r="D196" t="s">
        <v>155</v>
      </c>
      <c r="E196" t="s">
        <v>156</v>
      </c>
      <c r="F196" t="s">
        <v>161</v>
      </c>
      <c r="G196" t="str">
        <f t="shared" si="48"/>
        <v>Apogon_snyderi</v>
      </c>
      <c r="H196" t="s">
        <v>162</v>
      </c>
      <c r="I196" t="str">
        <f t="shared" si="49"/>
        <v>Crustacea</v>
      </c>
      <c r="J196" t="s">
        <v>73</v>
      </c>
      <c r="K196" t="s">
        <v>73</v>
      </c>
      <c r="L196">
        <v>1.3</v>
      </c>
      <c r="M196" s="3">
        <f t="shared" si="35"/>
        <v>4.1666666666666664E-2</v>
      </c>
      <c r="N196">
        <v>1</v>
      </c>
      <c r="O196">
        <v>35</v>
      </c>
      <c r="P196">
        <f t="shared" si="47"/>
        <v>11</v>
      </c>
      <c r="Q196">
        <v>24</v>
      </c>
      <c r="R196">
        <v>96</v>
      </c>
      <c r="S196">
        <v>82</v>
      </c>
      <c r="T196">
        <v>130</v>
      </c>
    </row>
    <row r="197" spans="1:20" x14ac:dyDescent="0.35">
      <c r="A197" t="s">
        <v>18</v>
      </c>
      <c r="B197" t="s">
        <v>19</v>
      </c>
      <c r="C197" t="s">
        <v>21</v>
      </c>
      <c r="D197" t="s">
        <v>155</v>
      </c>
      <c r="E197" t="s">
        <v>156</v>
      </c>
      <c r="F197" t="s">
        <v>161</v>
      </c>
      <c r="G197" t="str">
        <f t="shared" si="48"/>
        <v>Apogon_snyderi</v>
      </c>
      <c r="H197" t="s">
        <v>162</v>
      </c>
      <c r="I197" t="str">
        <f t="shared" si="49"/>
        <v>Crustacea</v>
      </c>
      <c r="J197" t="s">
        <v>108</v>
      </c>
      <c r="K197" t="s">
        <v>100</v>
      </c>
      <c r="L197">
        <v>1.3</v>
      </c>
      <c r="M197" s="3">
        <f t="shared" si="35"/>
        <v>4.1666666666666664E-2</v>
      </c>
      <c r="N197">
        <v>1</v>
      </c>
      <c r="O197">
        <v>35</v>
      </c>
      <c r="P197">
        <f t="shared" si="47"/>
        <v>11</v>
      </c>
      <c r="Q197">
        <v>24</v>
      </c>
      <c r="R197">
        <v>96</v>
      </c>
      <c r="S197">
        <v>82</v>
      </c>
      <c r="T197">
        <v>130</v>
      </c>
    </row>
    <row r="198" spans="1:20" x14ac:dyDescent="0.35">
      <c r="A198" t="s">
        <v>18</v>
      </c>
      <c r="B198" t="s">
        <v>19</v>
      </c>
      <c r="C198" t="s">
        <v>21</v>
      </c>
      <c r="D198" t="s">
        <v>155</v>
      </c>
      <c r="E198" t="s">
        <v>156</v>
      </c>
      <c r="F198" t="s">
        <v>161</v>
      </c>
      <c r="G198" t="str">
        <f t="shared" si="48"/>
        <v>Apogon_snyderi</v>
      </c>
      <c r="H198" t="s">
        <v>162</v>
      </c>
      <c r="I198" t="str">
        <f t="shared" si="49"/>
        <v>Sipuncula</v>
      </c>
      <c r="J198" t="s">
        <v>84</v>
      </c>
      <c r="K198" t="s">
        <v>83</v>
      </c>
      <c r="L198">
        <v>0.2</v>
      </c>
      <c r="M198" s="3">
        <f t="shared" si="35"/>
        <v>4.1666666666666664E-2</v>
      </c>
      <c r="N198">
        <v>1</v>
      </c>
      <c r="O198">
        <v>35</v>
      </c>
      <c r="P198">
        <f t="shared" si="47"/>
        <v>11</v>
      </c>
      <c r="Q198">
        <v>24</v>
      </c>
      <c r="R198">
        <v>96</v>
      </c>
      <c r="S198">
        <v>82</v>
      </c>
      <c r="T198">
        <v>130</v>
      </c>
    </row>
    <row r="199" spans="1:20" x14ac:dyDescent="0.35">
      <c r="A199" t="s">
        <v>18</v>
      </c>
      <c r="B199" t="s">
        <v>19</v>
      </c>
      <c r="C199" t="s">
        <v>21</v>
      </c>
      <c r="D199" t="s">
        <v>155</v>
      </c>
      <c r="E199" t="s">
        <v>156</v>
      </c>
      <c r="F199" t="s">
        <v>161</v>
      </c>
      <c r="G199" t="str">
        <f t="shared" si="48"/>
        <v>Apogon_snyderi</v>
      </c>
      <c r="H199" t="s">
        <v>162</v>
      </c>
      <c r="I199" t="str">
        <f t="shared" si="49"/>
        <v>Crustacea</v>
      </c>
      <c r="J199" t="s">
        <v>63</v>
      </c>
      <c r="K199" t="s">
        <v>61</v>
      </c>
      <c r="L199">
        <v>25.4</v>
      </c>
      <c r="M199" s="3">
        <f t="shared" si="35"/>
        <v>0.5</v>
      </c>
      <c r="N199">
        <v>12</v>
      </c>
      <c r="O199">
        <v>35</v>
      </c>
      <c r="P199">
        <f t="shared" si="47"/>
        <v>11</v>
      </c>
      <c r="Q199">
        <v>24</v>
      </c>
      <c r="R199">
        <v>96</v>
      </c>
      <c r="S199">
        <v>82</v>
      </c>
      <c r="T199">
        <v>130</v>
      </c>
    </row>
    <row r="200" spans="1:20" x14ac:dyDescent="0.35">
      <c r="A200" t="s">
        <v>18</v>
      </c>
      <c r="B200" t="s">
        <v>19</v>
      </c>
      <c r="C200" t="s">
        <v>21</v>
      </c>
      <c r="D200" t="s">
        <v>155</v>
      </c>
      <c r="E200" t="s">
        <v>156</v>
      </c>
      <c r="F200" t="s">
        <v>161</v>
      </c>
      <c r="G200" t="str">
        <f t="shared" si="48"/>
        <v>Apogon_snyderi</v>
      </c>
      <c r="H200" t="s">
        <v>162</v>
      </c>
      <c r="I200" t="s">
        <v>58</v>
      </c>
      <c r="J200" t="s">
        <v>58</v>
      </c>
      <c r="K200" t="s">
        <v>62</v>
      </c>
      <c r="L200">
        <v>0.6</v>
      </c>
      <c r="M200" s="3">
        <f t="shared" si="35"/>
        <v>4.1666666666666664E-2</v>
      </c>
      <c r="N200">
        <v>1</v>
      </c>
      <c r="O200">
        <v>35</v>
      </c>
      <c r="P200">
        <f t="shared" si="47"/>
        <v>11</v>
      </c>
      <c r="Q200">
        <v>24</v>
      </c>
      <c r="R200">
        <v>96</v>
      </c>
      <c r="S200">
        <v>82</v>
      </c>
      <c r="T200">
        <v>130</v>
      </c>
    </row>
    <row r="201" spans="1:20" x14ac:dyDescent="0.35">
      <c r="A201" t="s">
        <v>18</v>
      </c>
      <c r="B201" t="s">
        <v>19</v>
      </c>
      <c r="C201" t="s">
        <v>21</v>
      </c>
      <c r="D201" t="s">
        <v>165</v>
      </c>
      <c r="E201" t="s">
        <v>166</v>
      </c>
      <c r="F201" t="s">
        <v>167</v>
      </c>
      <c r="G201" t="str">
        <f t="shared" si="48"/>
        <v>Caranx_melampygus</v>
      </c>
      <c r="H201" t="str">
        <f>G201</f>
        <v>Caranx_melampygus</v>
      </c>
      <c r="I201" t="str">
        <f t="shared" si="49"/>
        <v>Teleostei</v>
      </c>
      <c r="J201" t="s">
        <v>27</v>
      </c>
      <c r="K201" t="s">
        <v>168</v>
      </c>
      <c r="L201" t="s">
        <v>38</v>
      </c>
      <c r="M201" s="3">
        <f t="shared" si="35"/>
        <v>0.2</v>
      </c>
      <c r="N201">
        <v>1</v>
      </c>
      <c r="O201">
        <v>6</v>
      </c>
      <c r="P201">
        <v>1</v>
      </c>
      <c r="Q201">
        <v>5</v>
      </c>
      <c r="R201">
        <v>337</v>
      </c>
      <c r="S201">
        <v>245</v>
      </c>
      <c r="T201">
        <v>570</v>
      </c>
    </row>
    <row r="202" spans="1:20" x14ac:dyDescent="0.35">
      <c r="A202" t="s">
        <v>18</v>
      </c>
      <c r="B202" t="s">
        <v>19</v>
      </c>
      <c r="C202" t="s">
        <v>21</v>
      </c>
      <c r="D202" t="s">
        <v>165</v>
      </c>
      <c r="E202" t="s">
        <v>166</v>
      </c>
      <c r="F202" t="s">
        <v>167</v>
      </c>
      <c r="G202" t="str">
        <f t="shared" ref="G202:G205" si="50">E202&amp;"_"&amp;F202</f>
        <v>Caranx_melampygus</v>
      </c>
      <c r="H202" t="str">
        <f t="shared" ref="H202:H204" si="51">G202</f>
        <v>Caranx_melampygus</v>
      </c>
      <c r="I202" t="str">
        <f t="shared" si="49"/>
        <v>Crustacea</v>
      </c>
      <c r="J202" t="s">
        <v>59</v>
      </c>
      <c r="K202" t="s">
        <v>59</v>
      </c>
      <c r="L202" t="s">
        <v>38</v>
      </c>
      <c r="M202" s="3">
        <f t="shared" si="35"/>
        <v>0.2</v>
      </c>
      <c r="N202">
        <v>1</v>
      </c>
      <c r="O202">
        <v>6</v>
      </c>
      <c r="P202">
        <v>1</v>
      </c>
      <c r="Q202">
        <v>5</v>
      </c>
      <c r="R202">
        <v>337</v>
      </c>
      <c r="S202">
        <v>245</v>
      </c>
      <c r="T202">
        <v>570</v>
      </c>
    </row>
    <row r="203" spans="1:20" x14ac:dyDescent="0.35">
      <c r="A203" t="s">
        <v>18</v>
      </c>
      <c r="B203" t="s">
        <v>19</v>
      </c>
      <c r="C203" t="s">
        <v>21</v>
      </c>
      <c r="D203" t="s">
        <v>165</v>
      </c>
      <c r="E203" t="s">
        <v>166</v>
      </c>
      <c r="F203" t="s">
        <v>167</v>
      </c>
      <c r="G203" t="str">
        <f t="shared" si="50"/>
        <v>Caranx_melampygus</v>
      </c>
      <c r="H203" t="str">
        <f t="shared" si="51"/>
        <v>Caranx_melampygus</v>
      </c>
      <c r="I203" t="str">
        <f t="shared" si="49"/>
        <v>Teleostei</v>
      </c>
      <c r="J203" t="s">
        <v>27</v>
      </c>
      <c r="K203" t="s">
        <v>28</v>
      </c>
      <c r="L203" t="s">
        <v>38</v>
      </c>
      <c r="M203" s="3">
        <f t="shared" si="35"/>
        <v>0.8</v>
      </c>
      <c r="N203">
        <v>4</v>
      </c>
      <c r="O203">
        <v>6</v>
      </c>
      <c r="P203">
        <v>1</v>
      </c>
      <c r="Q203">
        <v>5</v>
      </c>
      <c r="R203">
        <v>337</v>
      </c>
      <c r="S203">
        <v>245</v>
      </c>
      <c r="T203">
        <v>570</v>
      </c>
    </row>
    <row r="204" spans="1:20" x14ac:dyDescent="0.35">
      <c r="A204" t="s">
        <v>18</v>
      </c>
      <c r="B204" t="s">
        <v>19</v>
      </c>
      <c r="C204" t="s">
        <v>21</v>
      </c>
      <c r="D204" t="s">
        <v>165</v>
      </c>
      <c r="E204" t="s">
        <v>166</v>
      </c>
      <c r="F204" t="s">
        <v>167</v>
      </c>
      <c r="G204" t="str">
        <f t="shared" si="50"/>
        <v>Caranx_melampygus</v>
      </c>
      <c r="H204" t="str">
        <f t="shared" si="51"/>
        <v>Caranx_melampygus</v>
      </c>
      <c r="I204" t="str">
        <f t="shared" si="49"/>
        <v>Crustacea</v>
      </c>
      <c r="J204" t="s">
        <v>34</v>
      </c>
      <c r="K204" t="s">
        <v>34</v>
      </c>
      <c r="L204" t="s">
        <v>38</v>
      </c>
      <c r="M204" s="3">
        <f t="shared" si="35"/>
        <v>0.2</v>
      </c>
      <c r="N204">
        <v>1</v>
      </c>
      <c r="O204">
        <v>6</v>
      </c>
      <c r="P204">
        <v>1</v>
      </c>
      <c r="Q204">
        <v>5</v>
      </c>
      <c r="R204">
        <v>337</v>
      </c>
      <c r="S204">
        <v>245</v>
      </c>
      <c r="T204">
        <v>570</v>
      </c>
    </row>
    <row r="205" spans="1:20" x14ac:dyDescent="0.35">
      <c r="A205" t="s">
        <v>18</v>
      </c>
      <c r="B205" t="s">
        <v>19</v>
      </c>
      <c r="C205" t="s">
        <v>21</v>
      </c>
      <c r="D205" t="s">
        <v>169</v>
      </c>
      <c r="E205" t="s">
        <v>170</v>
      </c>
      <c r="F205" t="s">
        <v>171</v>
      </c>
      <c r="G205" t="str">
        <f t="shared" si="50"/>
        <v>Aphareus_furcatus</v>
      </c>
      <c r="H205" t="s">
        <v>172</v>
      </c>
      <c r="I205" t="str">
        <f t="shared" si="49"/>
        <v>Teleostei</v>
      </c>
      <c r="J205" t="s">
        <v>27</v>
      </c>
      <c r="K205" t="s">
        <v>54</v>
      </c>
      <c r="L205" t="s">
        <v>38</v>
      </c>
      <c r="M205" s="3">
        <f t="shared" si="35"/>
        <v>0.5</v>
      </c>
      <c r="N205">
        <v>1</v>
      </c>
      <c r="O205">
        <v>3</v>
      </c>
      <c r="P205">
        <v>1</v>
      </c>
      <c r="Q205">
        <v>2</v>
      </c>
      <c r="R205">
        <v>253</v>
      </c>
      <c r="S205">
        <v>244</v>
      </c>
      <c r="T205">
        <v>263</v>
      </c>
    </row>
    <row r="206" spans="1:20" x14ac:dyDescent="0.35">
      <c r="A206" t="s">
        <v>18</v>
      </c>
      <c r="B206" t="s">
        <v>19</v>
      </c>
      <c r="C206" t="s">
        <v>21</v>
      </c>
      <c r="D206" t="s">
        <v>169</v>
      </c>
      <c r="E206" t="s">
        <v>170</v>
      </c>
      <c r="F206" t="s">
        <v>171</v>
      </c>
      <c r="G206" t="str">
        <f t="shared" ref="G206:G208" si="52">E206&amp;"_"&amp;F206</f>
        <v>Aphareus_furcatus</v>
      </c>
      <c r="H206" t="s">
        <v>172</v>
      </c>
      <c r="I206" t="str">
        <f t="shared" si="49"/>
        <v>Crustacea</v>
      </c>
      <c r="J206" t="s">
        <v>29</v>
      </c>
      <c r="K206" t="s">
        <v>431</v>
      </c>
      <c r="L206" t="s">
        <v>38</v>
      </c>
      <c r="M206" s="3">
        <f t="shared" si="35"/>
        <v>0.5</v>
      </c>
      <c r="N206">
        <v>1</v>
      </c>
      <c r="O206">
        <v>3</v>
      </c>
      <c r="P206">
        <v>1</v>
      </c>
      <c r="Q206">
        <v>2</v>
      </c>
      <c r="R206">
        <v>253</v>
      </c>
      <c r="S206">
        <v>244</v>
      </c>
      <c r="T206">
        <v>263</v>
      </c>
    </row>
    <row r="207" spans="1:20" x14ac:dyDescent="0.35">
      <c r="A207" t="s">
        <v>18</v>
      </c>
      <c r="B207" t="s">
        <v>19</v>
      </c>
      <c r="C207" t="s">
        <v>21</v>
      </c>
      <c r="D207" t="s">
        <v>169</v>
      </c>
      <c r="E207" t="s">
        <v>170</v>
      </c>
      <c r="F207" t="s">
        <v>171</v>
      </c>
      <c r="G207" t="str">
        <f t="shared" si="52"/>
        <v>Aphareus_furcatus</v>
      </c>
      <c r="H207" t="s">
        <v>172</v>
      </c>
      <c r="I207" t="str">
        <f t="shared" si="49"/>
        <v>Crustacea</v>
      </c>
      <c r="J207" t="s">
        <v>108</v>
      </c>
      <c r="K207" t="s">
        <v>100</v>
      </c>
      <c r="L207" t="s">
        <v>38</v>
      </c>
      <c r="M207" s="3">
        <f t="shared" si="35"/>
        <v>0.5</v>
      </c>
      <c r="N207">
        <v>1</v>
      </c>
      <c r="O207">
        <v>3</v>
      </c>
      <c r="P207">
        <v>1</v>
      </c>
      <c r="Q207">
        <v>2</v>
      </c>
      <c r="R207">
        <v>253</v>
      </c>
      <c r="S207">
        <v>244</v>
      </c>
      <c r="T207">
        <v>263</v>
      </c>
    </row>
    <row r="208" spans="1:20" x14ac:dyDescent="0.35">
      <c r="A208" t="s">
        <v>18</v>
      </c>
      <c r="B208" t="s">
        <v>19</v>
      </c>
      <c r="C208" t="s">
        <v>21</v>
      </c>
      <c r="D208" t="s">
        <v>175</v>
      </c>
      <c r="E208" t="s">
        <v>173</v>
      </c>
      <c r="F208" t="s">
        <v>174</v>
      </c>
      <c r="G208" t="str">
        <f t="shared" si="52"/>
        <v>Monotaxis_grandoculis</v>
      </c>
      <c r="H208" t="str">
        <f>G208</f>
        <v>Monotaxis_grandoculis</v>
      </c>
      <c r="I208" t="str">
        <f t="shared" si="49"/>
        <v>Mollusca</v>
      </c>
      <c r="J208" t="s">
        <v>88</v>
      </c>
      <c r="K208" t="s">
        <v>87</v>
      </c>
      <c r="L208">
        <v>21.3</v>
      </c>
      <c r="M208" s="3">
        <f t="shared" si="35"/>
        <v>1</v>
      </c>
      <c r="N208">
        <v>4</v>
      </c>
      <c r="O208">
        <v>5</v>
      </c>
      <c r="P208">
        <v>1</v>
      </c>
      <c r="Q208">
        <v>4</v>
      </c>
      <c r="R208">
        <v>312</v>
      </c>
      <c r="S208">
        <v>244</v>
      </c>
      <c r="T208">
        <v>397</v>
      </c>
    </row>
    <row r="209" spans="1:20" x14ac:dyDescent="0.35">
      <c r="A209" t="s">
        <v>18</v>
      </c>
      <c r="B209" t="s">
        <v>19</v>
      </c>
      <c r="C209" t="s">
        <v>21</v>
      </c>
      <c r="D209" t="s">
        <v>175</v>
      </c>
      <c r="E209" t="s">
        <v>173</v>
      </c>
      <c r="F209" t="s">
        <v>174</v>
      </c>
      <c r="G209" t="str">
        <f t="shared" ref="G209:G220" si="53">E209&amp;"_"&amp;F209</f>
        <v>Monotaxis_grandoculis</v>
      </c>
      <c r="H209" t="str">
        <f t="shared" ref="H209:H236" si="54">G209</f>
        <v>Monotaxis_grandoculis</v>
      </c>
      <c r="I209" t="str">
        <f t="shared" si="49"/>
        <v>Echinodermata</v>
      </c>
      <c r="J209" t="s">
        <v>99</v>
      </c>
      <c r="K209" t="s">
        <v>99</v>
      </c>
      <c r="L209">
        <v>27.1</v>
      </c>
      <c r="M209" s="3">
        <f t="shared" si="35"/>
        <v>0.75</v>
      </c>
      <c r="N209">
        <v>3</v>
      </c>
      <c r="O209">
        <v>5</v>
      </c>
      <c r="P209">
        <v>1</v>
      </c>
      <c r="Q209">
        <v>4</v>
      </c>
      <c r="R209">
        <v>312</v>
      </c>
      <c r="S209">
        <v>244</v>
      </c>
      <c r="T209">
        <v>397</v>
      </c>
    </row>
    <row r="210" spans="1:20" x14ac:dyDescent="0.35">
      <c r="A210" t="s">
        <v>18</v>
      </c>
      <c r="B210" t="s">
        <v>19</v>
      </c>
      <c r="C210" t="s">
        <v>21</v>
      </c>
      <c r="D210" t="s">
        <v>175</v>
      </c>
      <c r="E210" t="s">
        <v>173</v>
      </c>
      <c r="F210" t="s">
        <v>174</v>
      </c>
      <c r="G210" t="str">
        <f t="shared" si="53"/>
        <v>Monotaxis_grandoculis</v>
      </c>
      <c r="H210" t="str">
        <f t="shared" si="54"/>
        <v>Monotaxis_grandoculis</v>
      </c>
      <c r="I210" t="str">
        <f t="shared" si="49"/>
        <v>Echinodermata</v>
      </c>
      <c r="J210" t="s">
        <v>103</v>
      </c>
      <c r="K210" t="s">
        <v>103</v>
      </c>
      <c r="L210">
        <v>21.3</v>
      </c>
      <c r="M210" s="3">
        <f t="shared" si="35"/>
        <v>0.75</v>
      </c>
      <c r="N210">
        <v>3</v>
      </c>
      <c r="O210">
        <v>5</v>
      </c>
      <c r="P210">
        <v>1</v>
      </c>
      <c r="Q210">
        <v>4</v>
      </c>
      <c r="R210">
        <v>312</v>
      </c>
      <c r="S210">
        <v>244</v>
      </c>
      <c r="T210">
        <v>397</v>
      </c>
    </row>
    <row r="211" spans="1:20" x14ac:dyDescent="0.35">
      <c r="A211" t="s">
        <v>18</v>
      </c>
      <c r="B211" t="s">
        <v>19</v>
      </c>
      <c r="C211" t="s">
        <v>21</v>
      </c>
      <c r="D211" t="s">
        <v>175</v>
      </c>
      <c r="E211" t="s">
        <v>173</v>
      </c>
      <c r="F211" t="s">
        <v>174</v>
      </c>
      <c r="G211" t="str">
        <f t="shared" si="53"/>
        <v>Monotaxis_grandoculis</v>
      </c>
      <c r="H211" t="str">
        <f t="shared" si="54"/>
        <v>Monotaxis_grandoculis</v>
      </c>
      <c r="I211" t="str">
        <f t="shared" si="49"/>
        <v>Mollusca</v>
      </c>
      <c r="J211" t="s">
        <v>88</v>
      </c>
      <c r="K211" t="s">
        <v>90</v>
      </c>
      <c r="L211">
        <v>11.6</v>
      </c>
      <c r="M211" s="3">
        <f t="shared" si="35"/>
        <v>0.5</v>
      </c>
      <c r="N211">
        <v>2</v>
      </c>
      <c r="O211">
        <v>5</v>
      </c>
      <c r="P211">
        <v>1</v>
      </c>
      <c r="Q211">
        <v>4</v>
      </c>
      <c r="R211">
        <v>312</v>
      </c>
      <c r="S211">
        <v>244</v>
      </c>
      <c r="T211">
        <v>397</v>
      </c>
    </row>
    <row r="212" spans="1:20" x14ac:dyDescent="0.35">
      <c r="A212" t="s">
        <v>18</v>
      </c>
      <c r="B212" t="s">
        <v>19</v>
      </c>
      <c r="C212" t="s">
        <v>21</v>
      </c>
      <c r="D212" t="s">
        <v>175</v>
      </c>
      <c r="E212" t="s">
        <v>173</v>
      </c>
      <c r="F212" t="s">
        <v>174</v>
      </c>
      <c r="G212" t="str">
        <f t="shared" si="53"/>
        <v>Monotaxis_grandoculis</v>
      </c>
      <c r="H212" t="str">
        <f t="shared" si="54"/>
        <v>Monotaxis_grandoculis</v>
      </c>
      <c r="I212" t="str">
        <f t="shared" si="49"/>
        <v>Crustacea</v>
      </c>
      <c r="J212" t="s">
        <v>135</v>
      </c>
      <c r="K212" t="s">
        <v>135</v>
      </c>
      <c r="L212">
        <v>3.8</v>
      </c>
      <c r="M212" s="3">
        <f t="shared" si="35"/>
        <v>0.5</v>
      </c>
      <c r="N212">
        <v>2</v>
      </c>
      <c r="O212">
        <v>5</v>
      </c>
      <c r="P212">
        <v>1</v>
      </c>
      <c r="Q212">
        <v>4</v>
      </c>
      <c r="R212">
        <v>312</v>
      </c>
      <c r="S212">
        <v>244</v>
      </c>
      <c r="T212">
        <v>397</v>
      </c>
    </row>
    <row r="213" spans="1:20" x14ac:dyDescent="0.35">
      <c r="A213" t="s">
        <v>18</v>
      </c>
      <c r="B213" t="s">
        <v>19</v>
      </c>
      <c r="C213" t="s">
        <v>21</v>
      </c>
      <c r="D213" t="s">
        <v>175</v>
      </c>
      <c r="E213" t="s">
        <v>173</v>
      </c>
      <c r="F213" t="s">
        <v>174</v>
      </c>
      <c r="G213" t="str">
        <f t="shared" si="53"/>
        <v>Monotaxis_grandoculis</v>
      </c>
      <c r="H213" t="str">
        <f t="shared" si="54"/>
        <v>Monotaxis_grandoculis</v>
      </c>
      <c r="I213" t="str">
        <f t="shared" si="49"/>
        <v>Annelida</v>
      </c>
      <c r="J213" t="s">
        <v>82</v>
      </c>
      <c r="K213" t="s">
        <v>82</v>
      </c>
      <c r="L213">
        <v>3.8</v>
      </c>
      <c r="M213" s="3">
        <f t="shared" si="35"/>
        <v>0.25</v>
      </c>
      <c r="N213">
        <v>1</v>
      </c>
      <c r="O213">
        <v>5</v>
      </c>
      <c r="P213">
        <v>1</v>
      </c>
      <c r="Q213">
        <v>4</v>
      </c>
      <c r="R213">
        <v>312</v>
      </c>
      <c r="S213">
        <v>244</v>
      </c>
      <c r="T213">
        <v>397</v>
      </c>
    </row>
    <row r="214" spans="1:20" x14ac:dyDescent="0.35">
      <c r="A214" t="s">
        <v>18</v>
      </c>
      <c r="B214" t="s">
        <v>19</v>
      </c>
      <c r="C214" t="s">
        <v>21</v>
      </c>
      <c r="D214" t="s">
        <v>175</v>
      </c>
      <c r="E214" t="s">
        <v>173</v>
      </c>
      <c r="F214" t="s">
        <v>174</v>
      </c>
      <c r="G214" t="str">
        <f t="shared" si="53"/>
        <v>Monotaxis_grandoculis</v>
      </c>
      <c r="H214" t="str">
        <f t="shared" si="54"/>
        <v>Monotaxis_grandoculis</v>
      </c>
      <c r="I214" t="str">
        <f t="shared" si="49"/>
        <v>Crustacea</v>
      </c>
      <c r="J214" t="s">
        <v>29</v>
      </c>
      <c r="K214" t="s">
        <v>29</v>
      </c>
      <c r="L214">
        <v>2.5</v>
      </c>
      <c r="M214" s="3">
        <f t="shared" si="35"/>
        <v>0.25</v>
      </c>
      <c r="N214">
        <v>1</v>
      </c>
      <c r="O214">
        <v>5</v>
      </c>
      <c r="P214">
        <v>1</v>
      </c>
      <c r="Q214">
        <v>4</v>
      </c>
      <c r="R214">
        <v>312</v>
      </c>
      <c r="S214">
        <v>244</v>
      </c>
      <c r="T214">
        <v>397</v>
      </c>
    </row>
    <row r="215" spans="1:20" x14ac:dyDescent="0.35">
      <c r="A215" t="s">
        <v>18</v>
      </c>
      <c r="B215" t="s">
        <v>19</v>
      </c>
      <c r="C215" t="s">
        <v>21</v>
      </c>
      <c r="D215" t="s">
        <v>175</v>
      </c>
      <c r="E215" t="s">
        <v>173</v>
      </c>
      <c r="F215" t="s">
        <v>174</v>
      </c>
      <c r="G215" t="str">
        <f t="shared" si="53"/>
        <v>Monotaxis_grandoculis</v>
      </c>
      <c r="H215" t="str">
        <f t="shared" si="54"/>
        <v>Monotaxis_grandoculis</v>
      </c>
      <c r="I215" t="str">
        <f t="shared" si="49"/>
        <v>Tunicata</v>
      </c>
      <c r="J215" t="s">
        <v>176</v>
      </c>
      <c r="K215" t="s">
        <v>176</v>
      </c>
      <c r="L215">
        <v>2.5</v>
      </c>
      <c r="M215" s="3">
        <f t="shared" si="35"/>
        <v>0.25</v>
      </c>
      <c r="N215">
        <v>1</v>
      </c>
      <c r="O215">
        <v>5</v>
      </c>
      <c r="P215">
        <v>1</v>
      </c>
      <c r="Q215">
        <v>4</v>
      </c>
      <c r="R215">
        <v>312</v>
      </c>
      <c r="S215">
        <v>244</v>
      </c>
      <c r="T215">
        <v>397</v>
      </c>
    </row>
    <row r="216" spans="1:20" x14ac:dyDescent="0.35">
      <c r="A216" t="s">
        <v>18</v>
      </c>
      <c r="B216" t="s">
        <v>19</v>
      </c>
      <c r="C216" t="s">
        <v>21</v>
      </c>
      <c r="D216" t="s">
        <v>175</v>
      </c>
      <c r="E216" t="s">
        <v>173</v>
      </c>
      <c r="F216" t="s">
        <v>174</v>
      </c>
      <c r="G216" t="str">
        <f t="shared" si="53"/>
        <v>Monotaxis_grandoculis</v>
      </c>
      <c r="H216" t="str">
        <f t="shared" si="54"/>
        <v>Monotaxis_grandoculis</v>
      </c>
      <c r="I216" t="str">
        <f t="shared" si="49"/>
        <v>Animalia</v>
      </c>
      <c r="J216" t="s">
        <v>116</v>
      </c>
      <c r="K216" t="s">
        <v>116</v>
      </c>
      <c r="L216">
        <v>1.3</v>
      </c>
      <c r="M216" s="3">
        <f t="shared" ref="M216:M279" si="55">N216/Q216</f>
        <v>0.25</v>
      </c>
      <c r="N216">
        <v>1</v>
      </c>
      <c r="O216">
        <v>5</v>
      </c>
      <c r="P216">
        <v>1</v>
      </c>
      <c r="Q216">
        <v>4</v>
      </c>
      <c r="R216">
        <v>312</v>
      </c>
      <c r="S216">
        <v>244</v>
      </c>
      <c r="T216">
        <v>397</v>
      </c>
    </row>
    <row r="217" spans="1:20" x14ac:dyDescent="0.35">
      <c r="A217" t="s">
        <v>18</v>
      </c>
      <c r="B217" t="s">
        <v>19</v>
      </c>
      <c r="C217" t="s">
        <v>21</v>
      </c>
      <c r="D217" t="s">
        <v>175</v>
      </c>
      <c r="E217" t="s">
        <v>173</v>
      </c>
      <c r="F217" t="s">
        <v>174</v>
      </c>
      <c r="G217" t="str">
        <f t="shared" si="53"/>
        <v>Monotaxis_grandoculis</v>
      </c>
      <c r="H217" t="str">
        <f t="shared" si="54"/>
        <v>Monotaxis_grandoculis</v>
      </c>
      <c r="I217" t="str">
        <f t="shared" si="49"/>
        <v>Echinodermata</v>
      </c>
      <c r="J217" t="s">
        <v>102</v>
      </c>
      <c r="K217" t="s">
        <v>102</v>
      </c>
      <c r="L217">
        <v>0.8</v>
      </c>
      <c r="M217" s="3">
        <f t="shared" si="55"/>
        <v>0.25</v>
      </c>
      <c r="N217">
        <v>1</v>
      </c>
      <c r="O217">
        <v>5</v>
      </c>
      <c r="P217">
        <v>1</v>
      </c>
      <c r="Q217">
        <v>4</v>
      </c>
      <c r="R217">
        <v>312</v>
      </c>
      <c r="S217">
        <v>244</v>
      </c>
      <c r="T217">
        <v>397</v>
      </c>
    </row>
    <row r="218" spans="1:20" x14ac:dyDescent="0.35">
      <c r="A218" t="s">
        <v>18</v>
      </c>
      <c r="B218" t="s">
        <v>19</v>
      </c>
      <c r="C218" t="s">
        <v>21</v>
      </c>
      <c r="D218" t="s">
        <v>175</v>
      </c>
      <c r="E218" t="s">
        <v>173</v>
      </c>
      <c r="F218" t="s">
        <v>174</v>
      </c>
      <c r="G218" t="str">
        <f t="shared" si="53"/>
        <v>Monotaxis_grandoculis</v>
      </c>
      <c r="H218" t="str">
        <f t="shared" si="54"/>
        <v>Monotaxis_grandoculis</v>
      </c>
      <c r="I218" t="str">
        <f t="shared" si="49"/>
        <v>Crustacea</v>
      </c>
      <c r="J218" t="s">
        <v>63</v>
      </c>
      <c r="K218" t="s">
        <v>61</v>
      </c>
      <c r="L218">
        <v>2.5</v>
      </c>
      <c r="M218" s="3">
        <f t="shared" si="55"/>
        <v>0.25</v>
      </c>
      <c r="N218">
        <v>1</v>
      </c>
      <c r="O218">
        <v>5</v>
      </c>
      <c r="P218">
        <v>1</v>
      </c>
      <c r="Q218">
        <v>4</v>
      </c>
      <c r="R218">
        <v>312</v>
      </c>
      <c r="S218">
        <v>244</v>
      </c>
      <c r="T218">
        <v>397</v>
      </c>
    </row>
    <row r="219" spans="1:20" x14ac:dyDescent="0.35">
      <c r="A219" t="s">
        <v>18</v>
      </c>
      <c r="B219" t="s">
        <v>19</v>
      </c>
      <c r="C219" t="s">
        <v>21</v>
      </c>
      <c r="D219" t="s">
        <v>175</v>
      </c>
      <c r="E219" t="s">
        <v>173</v>
      </c>
      <c r="F219" t="s">
        <v>174</v>
      </c>
      <c r="G219" t="str">
        <f t="shared" si="53"/>
        <v>Monotaxis_grandoculis</v>
      </c>
      <c r="H219" t="str">
        <f t="shared" si="54"/>
        <v>Monotaxis_grandoculis</v>
      </c>
      <c r="I219" t="str">
        <f t="shared" si="49"/>
        <v>Prim_prod</v>
      </c>
      <c r="J219" t="s">
        <v>178</v>
      </c>
      <c r="K219" t="s">
        <v>177</v>
      </c>
      <c r="L219">
        <v>1.3</v>
      </c>
      <c r="M219" s="3">
        <f t="shared" si="55"/>
        <v>0.25</v>
      </c>
      <c r="N219">
        <v>1</v>
      </c>
      <c r="O219">
        <v>5</v>
      </c>
      <c r="P219">
        <v>1</v>
      </c>
      <c r="Q219">
        <v>4</v>
      </c>
      <c r="R219">
        <v>312</v>
      </c>
      <c r="S219">
        <v>244</v>
      </c>
      <c r="T219">
        <v>397</v>
      </c>
    </row>
    <row r="220" spans="1:20" x14ac:dyDescent="0.35">
      <c r="A220" t="s">
        <v>18</v>
      </c>
      <c r="B220" t="s">
        <v>19</v>
      </c>
      <c r="C220" t="s">
        <v>21</v>
      </c>
      <c r="D220" t="s">
        <v>179</v>
      </c>
      <c r="E220" t="s">
        <v>180</v>
      </c>
      <c r="F220" t="s">
        <v>181</v>
      </c>
      <c r="G220" t="str">
        <f t="shared" si="53"/>
        <v>Mulloidichthys_auriflamma</v>
      </c>
      <c r="H220" t="str">
        <f t="shared" si="54"/>
        <v>Mulloidichthys_auriflamma</v>
      </c>
      <c r="I220" t="str">
        <f t="shared" si="49"/>
        <v>Crustacea</v>
      </c>
      <c r="J220" t="s">
        <v>29</v>
      </c>
      <c r="K220" t="s">
        <v>431</v>
      </c>
      <c r="L220">
        <v>11.5</v>
      </c>
      <c r="M220" s="3">
        <f t="shared" si="55"/>
        <v>0.6</v>
      </c>
      <c r="N220">
        <v>6</v>
      </c>
      <c r="O220">
        <v>22</v>
      </c>
      <c r="P220">
        <f>O220-Q220</f>
        <v>12</v>
      </c>
      <c r="Q220">
        <v>10</v>
      </c>
      <c r="R220">
        <v>170</v>
      </c>
      <c r="S220">
        <v>110</v>
      </c>
      <c r="T220">
        <v>235</v>
      </c>
    </row>
    <row r="221" spans="1:20" x14ac:dyDescent="0.35">
      <c r="A221" t="s">
        <v>18</v>
      </c>
      <c r="B221" t="s">
        <v>19</v>
      </c>
      <c r="C221" t="s">
        <v>21</v>
      </c>
      <c r="D221" t="s">
        <v>179</v>
      </c>
      <c r="E221" t="s">
        <v>180</v>
      </c>
      <c r="F221" t="s">
        <v>181</v>
      </c>
      <c r="G221" t="str">
        <f t="shared" ref="G221:G237" si="56">E221&amp;"_"&amp;F221</f>
        <v>Mulloidichthys_auriflamma</v>
      </c>
      <c r="H221" t="str">
        <f t="shared" si="54"/>
        <v>Mulloidichthys_auriflamma</v>
      </c>
      <c r="I221" t="str">
        <f t="shared" si="49"/>
        <v>Echinodermata</v>
      </c>
      <c r="J221" t="s">
        <v>99</v>
      </c>
      <c r="K221" t="s">
        <v>99</v>
      </c>
      <c r="L221">
        <v>14.5</v>
      </c>
      <c r="M221" s="3">
        <f t="shared" si="55"/>
        <v>0.4</v>
      </c>
      <c r="N221">
        <v>4</v>
      </c>
      <c r="O221">
        <v>22</v>
      </c>
      <c r="P221">
        <f t="shared" ref="P221:P261" si="57">O221-Q221</f>
        <v>12</v>
      </c>
      <c r="Q221">
        <v>10</v>
      </c>
      <c r="R221">
        <v>170</v>
      </c>
      <c r="S221">
        <v>110</v>
      </c>
      <c r="T221">
        <v>235</v>
      </c>
    </row>
    <row r="222" spans="1:20" x14ac:dyDescent="0.35">
      <c r="A222" t="s">
        <v>18</v>
      </c>
      <c r="B222" t="s">
        <v>19</v>
      </c>
      <c r="C222" t="s">
        <v>21</v>
      </c>
      <c r="D222" t="s">
        <v>179</v>
      </c>
      <c r="E222" t="s">
        <v>180</v>
      </c>
      <c r="F222" t="s">
        <v>181</v>
      </c>
      <c r="G222" t="str">
        <f t="shared" si="56"/>
        <v>Mulloidichthys_auriflamma</v>
      </c>
      <c r="H222" t="str">
        <f t="shared" si="54"/>
        <v>Mulloidichthys_auriflamma</v>
      </c>
      <c r="I222" t="str">
        <f t="shared" si="49"/>
        <v>Annelida</v>
      </c>
      <c r="J222" t="s">
        <v>82</v>
      </c>
      <c r="K222" t="s">
        <v>82</v>
      </c>
      <c r="L222">
        <v>11.7</v>
      </c>
      <c r="M222" s="3">
        <f t="shared" si="55"/>
        <v>0.4</v>
      </c>
      <c r="N222">
        <v>4</v>
      </c>
      <c r="O222">
        <v>22</v>
      </c>
      <c r="P222">
        <f t="shared" si="57"/>
        <v>12</v>
      </c>
      <c r="Q222">
        <v>10</v>
      </c>
      <c r="R222">
        <v>170</v>
      </c>
      <c r="S222">
        <v>110</v>
      </c>
      <c r="T222">
        <v>235</v>
      </c>
    </row>
    <row r="223" spans="1:20" x14ac:dyDescent="0.35">
      <c r="A223" t="s">
        <v>18</v>
      </c>
      <c r="B223" t="s">
        <v>19</v>
      </c>
      <c r="C223" t="s">
        <v>21</v>
      </c>
      <c r="D223" t="s">
        <v>179</v>
      </c>
      <c r="E223" t="s">
        <v>180</v>
      </c>
      <c r="F223" t="s">
        <v>181</v>
      </c>
      <c r="G223" t="str">
        <f t="shared" si="56"/>
        <v>Mulloidichthys_auriflamma</v>
      </c>
      <c r="H223" t="str">
        <f t="shared" si="54"/>
        <v>Mulloidichthys_auriflamma</v>
      </c>
      <c r="I223" t="str">
        <f t="shared" si="49"/>
        <v>Crustacea</v>
      </c>
      <c r="J223" t="s">
        <v>29</v>
      </c>
      <c r="K223" t="s">
        <v>26</v>
      </c>
      <c r="L223">
        <v>7</v>
      </c>
      <c r="M223" s="3">
        <f t="shared" si="55"/>
        <v>0.6</v>
      </c>
      <c r="N223">
        <v>6</v>
      </c>
      <c r="O223">
        <v>22</v>
      </c>
      <c r="P223">
        <f t="shared" si="57"/>
        <v>12</v>
      </c>
      <c r="Q223">
        <v>10</v>
      </c>
      <c r="R223">
        <v>170</v>
      </c>
      <c r="S223">
        <v>110</v>
      </c>
      <c r="T223">
        <v>235</v>
      </c>
    </row>
    <row r="224" spans="1:20" x14ac:dyDescent="0.35">
      <c r="A224" t="s">
        <v>18</v>
      </c>
      <c r="B224" t="s">
        <v>19</v>
      </c>
      <c r="C224" t="s">
        <v>21</v>
      </c>
      <c r="D224" t="s">
        <v>179</v>
      </c>
      <c r="E224" t="s">
        <v>180</v>
      </c>
      <c r="F224" t="s">
        <v>181</v>
      </c>
      <c r="G224" t="str">
        <f t="shared" si="56"/>
        <v>Mulloidichthys_auriflamma</v>
      </c>
      <c r="H224" t="str">
        <f t="shared" si="54"/>
        <v>Mulloidichthys_auriflamma</v>
      </c>
      <c r="I224" t="str">
        <f t="shared" si="49"/>
        <v>Mollusca</v>
      </c>
      <c r="J224" t="s">
        <v>88</v>
      </c>
      <c r="K224" t="s">
        <v>87</v>
      </c>
      <c r="L224">
        <v>4.7</v>
      </c>
      <c r="M224" s="3">
        <f t="shared" si="55"/>
        <v>0.7</v>
      </c>
      <c r="N224">
        <v>7</v>
      </c>
      <c r="O224">
        <v>22</v>
      </c>
      <c r="P224">
        <f t="shared" si="57"/>
        <v>12</v>
      </c>
      <c r="Q224">
        <v>10</v>
      </c>
      <c r="R224">
        <v>170</v>
      </c>
      <c r="S224">
        <v>110</v>
      </c>
      <c r="T224">
        <v>235</v>
      </c>
    </row>
    <row r="225" spans="1:20" x14ac:dyDescent="0.35">
      <c r="A225" t="s">
        <v>18</v>
      </c>
      <c r="B225" t="s">
        <v>19</v>
      </c>
      <c r="C225" t="s">
        <v>21</v>
      </c>
      <c r="D225" t="s">
        <v>179</v>
      </c>
      <c r="E225" t="s">
        <v>180</v>
      </c>
      <c r="F225" t="s">
        <v>181</v>
      </c>
      <c r="G225" t="str">
        <f t="shared" si="56"/>
        <v>Mulloidichthys_auriflamma</v>
      </c>
      <c r="H225" t="str">
        <f t="shared" si="54"/>
        <v>Mulloidichthys_auriflamma</v>
      </c>
      <c r="I225" t="str">
        <f t="shared" si="49"/>
        <v>Echinodermata</v>
      </c>
      <c r="J225" t="s">
        <v>103</v>
      </c>
      <c r="K225" t="s">
        <v>103</v>
      </c>
      <c r="L225">
        <v>4.7</v>
      </c>
      <c r="M225" s="3">
        <f t="shared" si="55"/>
        <v>0.6</v>
      </c>
      <c r="N225">
        <v>6</v>
      </c>
      <c r="O225">
        <v>22</v>
      </c>
      <c r="P225">
        <f t="shared" si="57"/>
        <v>12</v>
      </c>
      <c r="Q225">
        <v>10</v>
      </c>
      <c r="R225">
        <v>170</v>
      </c>
      <c r="S225">
        <v>110</v>
      </c>
      <c r="T225">
        <v>235</v>
      </c>
    </row>
    <row r="226" spans="1:20" x14ac:dyDescent="0.35">
      <c r="A226" t="s">
        <v>18</v>
      </c>
      <c r="B226" t="s">
        <v>19</v>
      </c>
      <c r="C226" t="s">
        <v>21</v>
      </c>
      <c r="D226" t="s">
        <v>179</v>
      </c>
      <c r="E226" t="s">
        <v>180</v>
      </c>
      <c r="F226" t="s">
        <v>181</v>
      </c>
      <c r="G226" t="str">
        <f t="shared" si="56"/>
        <v>Mulloidichthys_auriflamma</v>
      </c>
      <c r="H226" t="str">
        <f t="shared" si="54"/>
        <v>Mulloidichthys_auriflamma</v>
      </c>
      <c r="I226" t="str">
        <f t="shared" si="49"/>
        <v>Crustacea</v>
      </c>
      <c r="J226" t="s">
        <v>108</v>
      </c>
      <c r="K226" t="s">
        <v>100</v>
      </c>
      <c r="L226">
        <v>1.3</v>
      </c>
      <c r="M226" s="3">
        <f t="shared" si="55"/>
        <v>0.5</v>
      </c>
      <c r="N226">
        <v>5</v>
      </c>
      <c r="O226">
        <v>22</v>
      </c>
      <c r="P226">
        <f t="shared" si="57"/>
        <v>12</v>
      </c>
      <c r="Q226">
        <v>10</v>
      </c>
      <c r="R226">
        <v>170</v>
      </c>
      <c r="S226">
        <v>110</v>
      </c>
      <c r="T226">
        <v>235</v>
      </c>
    </row>
    <row r="227" spans="1:20" x14ac:dyDescent="0.35">
      <c r="A227" t="s">
        <v>18</v>
      </c>
      <c r="B227" t="s">
        <v>19</v>
      </c>
      <c r="C227" t="s">
        <v>21</v>
      </c>
      <c r="D227" t="s">
        <v>179</v>
      </c>
      <c r="E227" t="s">
        <v>180</v>
      </c>
      <c r="F227" t="s">
        <v>181</v>
      </c>
      <c r="G227" t="str">
        <f t="shared" si="56"/>
        <v>Mulloidichthys_auriflamma</v>
      </c>
      <c r="H227" t="str">
        <f t="shared" si="54"/>
        <v>Mulloidichthys_auriflamma</v>
      </c>
      <c r="I227" t="str">
        <f t="shared" si="49"/>
        <v>Crustacea</v>
      </c>
      <c r="J227" t="s">
        <v>96</v>
      </c>
      <c r="K227" t="s">
        <v>96</v>
      </c>
      <c r="L227">
        <v>1.1000000000000001</v>
      </c>
      <c r="M227" s="3">
        <f t="shared" si="55"/>
        <v>0.4</v>
      </c>
      <c r="N227">
        <v>4</v>
      </c>
      <c r="O227">
        <v>22</v>
      </c>
      <c r="P227">
        <f t="shared" si="57"/>
        <v>12</v>
      </c>
      <c r="Q227">
        <v>10</v>
      </c>
      <c r="R227">
        <v>170</v>
      </c>
      <c r="S227">
        <v>110</v>
      </c>
      <c r="T227">
        <v>235</v>
      </c>
    </row>
    <row r="228" spans="1:20" x14ac:dyDescent="0.35">
      <c r="A228" t="s">
        <v>18</v>
      </c>
      <c r="B228" t="s">
        <v>19</v>
      </c>
      <c r="C228" t="s">
        <v>21</v>
      </c>
      <c r="D228" t="s">
        <v>179</v>
      </c>
      <c r="E228" t="s">
        <v>180</v>
      </c>
      <c r="F228" t="s">
        <v>181</v>
      </c>
      <c r="G228" t="str">
        <f t="shared" si="56"/>
        <v>Mulloidichthys_auriflamma</v>
      </c>
      <c r="H228" t="str">
        <f t="shared" si="54"/>
        <v>Mulloidichthys_auriflamma</v>
      </c>
      <c r="I228" t="str">
        <f t="shared" si="49"/>
        <v>Crustacea</v>
      </c>
      <c r="J228" t="s">
        <v>115</v>
      </c>
      <c r="K228" t="s">
        <v>115</v>
      </c>
      <c r="L228">
        <v>0.6</v>
      </c>
      <c r="M228" s="3">
        <f t="shared" si="55"/>
        <v>0.2</v>
      </c>
      <c r="N228">
        <v>2</v>
      </c>
      <c r="O228">
        <v>22</v>
      </c>
      <c r="P228">
        <f t="shared" si="57"/>
        <v>12</v>
      </c>
      <c r="Q228">
        <v>10</v>
      </c>
      <c r="R228">
        <v>170</v>
      </c>
      <c r="S228">
        <v>110</v>
      </c>
      <c r="T228">
        <v>235</v>
      </c>
    </row>
    <row r="229" spans="1:20" x14ac:dyDescent="0.35">
      <c r="A229" t="s">
        <v>18</v>
      </c>
      <c r="B229" t="s">
        <v>19</v>
      </c>
      <c r="C229" t="s">
        <v>21</v>
      </c>
      <c r="D229" t="s">
        <v>179</v>
      </c>
      <c r="E229" t="s">
        <v>180</v>
      </c>
      <c r="F229" t="s">
        <v>181</v>
      </c>
      <c r="G229" t="str">
        <f t="shared" si="56"/>
        <v>Mulloidichthys_auriflamma</v>
      </c>
      <c r="H229" t="str">
        <f t="shared" si="54"/>
        <v>Mulloidichthys_auriflamma</v>
      </c>
      <c r="I229" t="str">
        <f t="shared" si="49"/>
        <v>Sipuncula</v>
      </c>
      <c r="J229" t="s">
        <v>84</v>
      </c>
      <c r="K229" t="s">
        <v>83</v>
      </c>
      <c r="L229">
        <v>0.5</v>
      </c>
      <c r="M229" s="3">
        <f t="shared" si="55"/>
        <v>0.1</v>
      </c>
      <c r="N229">
        <v>1</v>
      </c>
      <c r="O229">
        <v>22</v>
      </c>
      <c r="P229">
        <f t="shared" si="57"/>
        <v>12</v>
      </c>
      <c r="Q229">
        <v>10</v>
      </c>
      <c r="R229">
        <v>170</v>
      </c>
      <c r="S229">
        <v>110</v>
      </c>
      <c r="T229">
        <v>235</v>
      </c>
    </row>
    <row r="230" spans="1:20" x14ac:dyDescent="0.35">
      <c r="A230" t="s">
        <v>18</v>
      </c>
      <c r="B230" t="s">
        <v>19</v>
      </c>
      <c r="C230" t="s">
        <v>21</v>
      </c>
      <c r="D230" t="s">
        <v>179</v>
      </c>
      <c r="E230" t="s">
        <v>180</v>
      </c>
      <c r="F230" t="s">
        <v>181</v>
      </c>
      <c r="G230" t="str">
        <f t="shared" si="56"/>
        <v>Mulloidichthys_auriflamma</v>
      </c>
      <c r="H230" t="str">
        <f t="shared" si="54"/>
        <v>Mulloidichthys_auriflamma</v>
      </c>
      <c r="I230" t="str">
        <f t="shared" si="49"/>
        <v>Mollusca</v>
      </c>
      <c r="J230" t="s">
        <v>91</v>
      </c>
      <c r="K230" t="s">
        <v>91</v>
      </c>
      <c r="L230">
        <v>0.5</v>
      </c>
      <c r="M230" s="3">
        <f t="shared" si="55"/>
        <v>0.1</v>
      </c>
      <c r="N230">
        <v>1</v>
      </c>
      <c r="O230">
        <v>22</v>
      </c>
      <c r="P230">
        <f t="shared" si="57"/>
        <v>12</v>
      </c>
      <c r="Q230">
        <v>10</v>
      </c>
      <c r="R230">
        <v>170</v>
      </c>
      <c r="S230">
        <v>110</v>
      </c>
      <c r="T230">
        <v>235</v>
      </c>
    </row>
    <row r="231" spans="1:20" x14ac:dyDescent="0.35">
      <c r="A231" t="s">
        <v>18</v>
      </c>
      <c r="B231" t="s">
        <v>19</v>
      </c>
      <c r="C231" t="s">
        <v>21</v>
      </c>
      <c r="D231" t="s">
        <v>179</v>
      </c>
      <c r="E231" t="s">
        <v>180</v>
      </c>
      <c r="F231" t="s">
        <v>181</v>
      </c>
      <c r="G231" t="str">
        <f t="shared" si="56"/>
        <v>Mulloidichthys_auriflamma</v>
      </c>
      <c r="H231" t="str">
        <f t="shared" si="54"/>
        <v>Mulloidichthys_auriflamma</v>
      </c>
      <c r="I231" t="str">
        <f t="shared" si="49"/>
        <v>Crustacea</v>
      </c>
      <c r="J231" t="s">
        <v>34</v>
      </c>
      <c r="K231" t="s">
        <v>79</v>
      </c>
      <c r="L231">
        <v>0.5</v>
      </c>
      <c r="M231" s="3">
        <f t="shared" si="55"/>
        <v>0.1</v>
      </c>
      <c r="N231">
        <v>1</v>
      </c>
      <c r="O231">
        <v>22</v>
      </c>
      <c r="P231">
        <f t="shared" si="57"/>
        <v>12</v>
      </c>
      <c r="Q231">
        <v>10</v>
      </c>
      <c r="R231">
        <v>170</v>
      </c>
      <c r="S231">
        <v>110</v>
      </c>
      <c r="T231">
        <v>235</v>
      </c>
    </row>
    <row r="232" spans="1:20" x14ac:dyDescent="0.35">
      <c r="A232" t="s">
        <v>18</v>
      </c>
      <c r="B232" t="s">
        <v>19</v>
      </c>
      <c r="C232" t="s">
        <v>21</v>
      </c>
      <c r="D232" t="s">
        <v>179</v>
      </c>
      <c r="E232" t="s">
        <v>180</v>
      </c>
      <c r="F232" t="s">
        <v>181</v>
      </c>
      <c r="G232" t="str">
        <f t="shared" si="56"/>
        <v>Mulloidichthys_auriflamma</v>
      </c>
      <c r="H232" t="str">
        <f t="shared" si="54"/>
        <v>Mulloidichthys_auriflamma</v>
      </c>
      <c r="I232" t="str">
        <f t="shared" si="49"/>
        <v>Crustacea</v>
      </c>
      <c r="J232" t="s">
        <v>29</v>
      </c>
      <c r="K232" t="s">
        <v>78</v>
      </c>
      <c r="L232">
        <v>0.2</v>
      </c>
      <c r="M232" s="3">
        <f t="shared" si="55"/>
        <v>0.1</v>
      </c>
      <c r="N232">
        <v>1</v>
      </c>
      <c r="O232">
        <v>22</v>
      </c>
      <c r="P232">
        <f t="shared" si="57"/>
        <v>12</v>
      </c>
      <c r="Q232">
        <v>10</v>
      </c>
      <c r="R232">
        <v>170</v>
      </c>
      <c r="S232">
        <v>110</v>
      </c>
      <c r="T232">
        <v>235</v>
      </c>
    </row>
    <row r="233" spans="1:20" x14ac:dyDescent="0.35">
      <c r="A233" t="s">
        <v>18</v>
      </c>
      <c r="B233" t="s">
        <v>19</v>
      </c>
      <c r="C233" t="s">
        <v>21</v>
      </c>
      <c r="D233" t="s">
        <v>179</v>
      </c>
      <c r="E233" t="s">
        <v>180</v>
      </c>
      <c r="F233" t="s">
        <v>181</v>
      </c>
      <c r="G233" t="str">
        <f t="shared" si="56"/>
        <v>Mulloidichthys_auriflamma</v>
      </c>
      <c r="H233" t="str">
        <f t="shared" si="54"/>
        <v>Mulloidichthys_auriflamma</v>
      </c>
      <c r="I233" t="str">
        <f t="shared" si="49"/>
        <v>Crustacea</v>
      </c>
      <c r="J233" t="s">
        <v>63</v>
      </c>
      <c r="K233" t="s">
        <v>61</v>
      </c>
      <c r="L233">
        <v>8.5</v>
      </c>
      <c r="M233" s="3">
        <f t="shared" si="55"/>
        <v>0.4</v>
      </c>
      <c r="N233">
        <v>4</v>
      </c>
      <c r="O233">
        <v>22</v>
      </c>
      <c r="P233">
        <f t="shared" si="57"/>
        <v>12</v>
      </c>
      <c r="Q233">
        <v>10</v>
      </c>
      <c r="R233">
        <v>170</v>
      </c>
      <c r="S233">
        <v>110</v>
      </c>
      <c r="T233">
        <v>235</v>
      </c>
    </row>
    <row r="234" spans="1:20" x14ac:dyDescent="0.35">
      <c r="A234" t="s">
        <v>18</v>
      </c>
      <c r="B234" t="s">
        <v>19</v>
      </c>
      <c r="C234" t="s">
        <v>21</v>
      </c>
      <c r="D234" t="s">
        <v>179</v>
      </c>
      <c r="E234" t="s">
        <v>180</v>
      </c>
      <c r="F234" t="s">
        <v>181</v>
      </c>
      <c r="G234" t="str">
        <f t="shared" si="56"/>
        <v>Mulloidichthys_auriflamma</v>
      </c>
      <c r="H234" t="str">
        <f t="shared" si="54"/>
        <v>Mulloidichthys_auriflamma</v>
      </c>
      <c r="I234" t="s">
        <v>58</v>
      </c>
      <c r="J234" t="s">
        <v>58</v>
      </c>
      <c r="K234" t="s">
        <v>62</v>
      </c>
      <c r="L234">
        <v>12</v>
      </c>
      <c r="M234" s="3">
        <f t="shared" si="55"/>
        <v>0.2</v>
      </c>
      <c r="N234">
        <v>2</v>
      </c>
      <c r="O234">
        <v>22</v>
      </c>
      <c r="P234">
        <f t="shared" si="57"/>
        <v>12</v>
      </c>
      <c r="Q234">
        <v>10</v>
      </c>
      <c r="R234">
        <v>170</v>
      </c>
      <c r="S234">
        <v>110</v>
      </c>
      <c r="T234">
        <v>235</v>
      </c>
    </row>
    <row r="235" spans="1:20" x14ac:dyDescent="0.35">
      <c r="A235" t="s">
        <v>18</v>
      </c>
      <c r="B235" t="s">
        <v>19</v>
      </c>
      <c r="C235" t="s">
        <v>21</v>
      </c>
      <c r="D235" t="s">
        <v>179</v>
      </c>
      <c r="E235" t="s">
        <v>180</v>
      </c>
      <c r="F235" t="s">
        <v>181</v>
      </c>
      <c r="G235" t="str">
        <f t="shared" si="56"/>
        <v>Mulloidichthys_auriflamma</v>
      </c>
      <c r="H235" t="str">
        <f t="shared" si="54"/>
        <v>Mulloidichthys_auriflamma</v>
      </c>
      <c r="I235" t="str">
        <f t="shared" si="49"/>
        <v>Prim_prod</v>
      </c>
      <c r="J235" t="s">
        <v>178</v>
      </c>
      <c r="K235" t="s">
        <v>177</v>
      </c>
      <c r="L235">
        <v>1</v>
      </c>
      <c r="M235" s="3">
        <f t="shared" si="55"/>
        <v>0.1</v>
      </c>
      <c r="N235">
        <v>1</v>
      </c>
      <c r="O235">
        <v>22</v>
      </c>
      <c r="P235">
        <f t="shared" si="57"/>
        <v>12</v>
      </c>
      <c r="Q235">
        <v>10</v>
      </c>
      <c r="R235">
        <v>170</v>
      </c>
      <c r="S235">
        <v>110</v>
      </c>
      <c r="T235">
        <v>235</v>
      </c>
    </row>
    <row r="236" spans="1:20" x14ac:dyDescent="0.35">
      <c r="A236" t="s">
        <v>18</v>
      </c>
      <c r="B236" t="s">
        <v>19</v>
      </c>
      <c r="C236" t="s">
        <v>21</v>
      </c>
      <c r="D236" t="s">
        <v>179</v>
      </c>
      <c r="E236" t="s">
        <v>180</v>
      </c>
      <c r="F236" t="s">
        <v>181</v>
      </c>
      <c r="G236" t="str">
        <f t="shared" si="56"/>
        <v>Mulloidichthys_auriflamma</v>
      </c>
      <c r="H236" t="str">
        <f t="shared" si="54"/>
        <v>Mulloidichthys_auriflamma</v>
      </c>
      <c r="I236" t="str">
        <f t="shared" si="49"/>
        <v>Other</v>
      </c>
      <c r="J236" t="s">
        <v>183</v>
      </c>
      <c r="K236" t="s">
        <v>182</v>
      </c>
      <c r="L236">
        <v>19.7</v>
      </c>
      <c r="M236" s="3">
        <f t="shared" si="55"/>
        <v>0.7</v>
      </c>
      <c r="N236">
        <v>7</v>
      </c>
      <c r="O236">
        <v>22</v>
      </c>
      <c r="P236">
        <f t="shared" si="57"/>
        <v>12</v>
      </c>
      <c r="Q236">
        <v>10</v>
      </c>
      <c r="R236">
        <v>170</v>
      </c>
      <c r="S236">
        <v>110</v>
      </c>
      <c r="T236">
        <v>235</v>
      </c>
    </row>
    <row r="237" spans="1:20" x14ac:dyDescent="0.35">
      <c r="A237" t="s">
        <v>18</v>
      </c>
      <c r="B237" t="s">
        <v>19</v>
      </c>
      <c r="C237" t="s">
        <v>21</v>
      </c>
      <c r="D237" t="s">
        <v>179</v>
      </c>
      <c r="E237" t="s">
        <v>180</v>
      </c>
      <c r="F237" t="s">
        <v>184</v>
      </c>
      <c r="G237" t="str">
        <f t="shared" si="56"/>
        <v>Mulloidichthys_samoensis</v>
      </c>
      <c r="H237" t="s">
        <v>185</v>
      </c>
      <c r="I237" t="str">
        <f t="shared" si="49"/>
        <v>Mollusca</v>
      </c>
      <c r="J237" t="s">
        <v>91</v>
      </c>
      <c r="K237" t="s">
        <v>91</v>
      </c>
      <c r="L237">
        <v>10</v>
      </c>
      <c r="M237" s="3">
        <f t="shared" si="55"/>
        <v>0.53846153846153844</v>
      </c>
      <c r="N237">
        <v>7</v>
      </c>
      <c r="O237">
        <v>23</v>
      </c>
      <c r="P237">
        <f t="shared" si="57"/>
        <v>10</v>
      </c>
      <c r="Q237">
        <v>13</v>
      </c>
      <c r="R237">
        <v>182</v>
      </c>
      <c r="S237">
        <v>136</v>
      </c>
      <c r="T237">
        <v>283</v>
      </c>
    </row>
    <row r="238" spans="1:20" x14ac:dyDescent="0.35">
      <c r="A238" t="s">
        <v>18</v>
      </c>
      <c r="B238" t="s">
        <v>19</v>
      </c>
      <c r="C238" t="s">
        <v>21</v>
      </c>
      <c r="D238" t="s">
        <v>179</v>
      </c>
      <c r="E238" t="s">
        <v>180</v>
      </c>
      <c r="F238" t="s">
        <v>184</v>
      </c>
      <c r="G238" t="str">
        <f t="shared" ref="G238:G251" si="58">E238&amp;"_"&amp;F238</f>
        <v>Mulloidichthys_samoensis</v>
      </c>
      <c r="H238" t="s">
        <v>185</v>
      </c>
      <c r="I238" t="str">
        <f t="shared" si="49"/>
        <v>Annelida</v>
      </c>
      <c r="J238" t="s">
        <v>82</v>
      </c>
      <c r="K238" t="s">
        <v>82</v>
      </c>
      <c r="L238">
        <v>11.2</v>
      </c>
      <c r="M238" s="3">
        <f t="shared" si="55"/>
        <v>0.38461538461538464</v>
      </c>
      <c r="N238">
        <v>5</v>
      </c>
      <c r="O238">
        <v>23</v>
      </c>
      <c r="P238">
        <f t="shared" si="57"/>
        <v>10</v>
      </c>
      <c r="Q238">
        <v>13</v>
      </c>
      <c r="R238">
        <v>182</v>
      </c>
      <c r="S238">
        <v>136</v>
      </c>
      <c r="T238">
        <v>283</v>
      </c>
    </row>
    <row r="239" spans="1:20" x14ac:dyDescent="0.35">
      <c r="A239" t="s">
        <v>18</v>
      </c>
      <c r="B239" t="s">
        <v>19</v>
      </c>
      <c r="C239" t="s">
        <v>21</v>
      </c>
      <c r="D239" t="s">
        <v>179</v>
      </c>
      <c r="E239" t="s">
        <v>180</v>
      </c>
      <c r="F239" t="s">
        <v>184</v>
      </c>
      <c r="G239" t="str">
        <f t="shared" si="58"/>
        <v>Mulloidichthys_samoensis</v>
      </c>
      <c r="H239" t="s">
        <v>185</v>
      </c>
      <c r="I239" t="str">
        <f t="shared" si="49"/>
        <v>Crustacea</v>
      </c>
      <c r="J239" t="s">
        <v>108</v>
      </c>
      <c r="K239" t="s">
        <v>100</v>
      </c>
      <c r="L239">
        <v>6.7</v>
      </c>
      <c r="M239" s="3">
        <f t="shared" si="55"/>
        <v>0.53846153846153844</v>
      </c>
      <c r="N239">
        <v>7</v>
      </c>
      <c r="O239">
        <v>23</v>
      </c>
      <c r="P239">
        <f t="shared" si="57"/>
        <v>10</v>
      </c>
      <c r="Q239">
        <v>13</v>
      </c>
      <c r="R239">
        <v>182</v>
      </c>
      <c r="S239">
        <v>136</v>
      </c>
      <c r="T239">
        <v>283</v>
      </c>
    </row>
    <row r="240" spans="1:20" x14ac:dyDescent="0.35">
      <c r="A240" t="s">
        <v>18</v>
      </c>
      <c r="B240" t="s">
        <v>19</v>
      </c>
      <c r="C240" t="s">
        <v>21</v>
      </c>
      <c r="D240" t="s">
        <v>179</v>
      </c>
      <c r="E240" t="s">
        <v>180</v>
      </c>
      <c r="F240" t="s">
        <v>184</v>
      </c>
      <c r="G240" t="str">
        <f t="shared" si="58"/>
        <v>Mulloidichthys_samoensis</v>
      </c>
      <c r="H240" t="s">
        <v>185</v>
      </c>
      <c r="I240" t="str">
        <f t="shared" si="49"/>
        <v>Mollusca</v>
      </c>
      <c r="J240" t="s">
        <v>88</v>
      </c>
      <c r="K240" t="s">
        <v>87</v>
      </c>
      <c r="L240">
        <v>3.1</v>
      </c>
      <c r="M240" s="3">
        <f t="shared" si="55"/>
        <v>0.46153846153846156</v>
      </c>
      <c r="N240">
        <v>6</v>
      </c>
      <c r="O240">
        <v>23</v>
      </c>
      <c r="P240">
        <f t="shared" si="57"/>
        <v>10</v>
      </c>
      <c r="Q240">
        <v>13</v>
      </c>
      <c r="R240">
        <v>182</v>
      </c>
      <c r="S240">
        <v>136</v>
      </c>
      <c r="T240">
        <v>283</v>
      </c>
    </row>
    <row r="241" spans="1:20" x14ac:dyDescent="0.35">
      <c r="A241" t="s">
        <v>18</v>
      </c>
      <c r="B241" t="s">
        <v>19</v>
      </c>
      <c r="C241" t="s">
        <v>21</v>
      </c>
      <c r="D241" t="s">
        <v>179</v>
      </c>
      <c r="E241" t="s">
        <v>180</v>
      </c>
      <c r="F241" t="s">
        <v>184</v>
      </c>
      <c r="G241" t="str">
        <f t="shared" si="58"/>
        <v>Mulloidichthys_samoensis</v>
      </c>
      <c r="H241" t="s">
        <v>185</v>
      </c>
      <c r="I241" t="str">
        <f t="shared" si="49"/>
        <v>Sipuncula</v>
      </c>
      <c r="J241" t="s">
        <v>84</v>
      </c>
      <c r="K241" t="s">
        <v>83</v>
      </c>
      <c r="L241">
        <v>5.4</v>
      </c>
      <c r="M241" s="3">
        <f t="shared" si="55"/>
        <v>0.23076923076923078</v>
      </c>
      <c r="N241">
        <v>3</v>
      </c>
      <c r="O241">
        <v>23</v>
      </c>
      <c r="P241">
        <f t="shared" si="57"/>
        <v>10</v>
      </c>
      <c r="Q241">
        <v>13</v>
      </c>
      <c r="R241">
        <v>182</v>
      </c>
      <c r="S241">
        <v>136</v>
      </c>
      <c r="T241">
        <v>283</v>
      </c>
    </row>
    <row r="242" spans="1:20" x14ac:dyDescent="0.35">
      <c r="A242" t="s">
        <v>18</v>
      </c>
      <c r="B242" t="s">
        <v>19</v>
      </c>
      <c r="C242" t="s">
        <v>21</v>
      </c>
      <c r="D242" t="s">
        <v>179</v>
      </c>
      <c r="E242" t="s">
        <v>180</v>
      </c>
      <c r="F242" t="s">
        <v>184</v>
      </c>
      <c r="G242" t="str">
        <f t="shared" si="58"/>
        <v>Mulloidichthys_samoensis</v>
      </c>
      <c r="H242" t="s">
        <v>185</v>
      </c>
      <c r="I242" t="str">
        <f t="shared" si="49"/>
        <v>Crustacea</v>
      </c>
      <c r="J242" t="s">
        <v>29</v>
      </c>
      <c r="K242" t="s">
        <v>431</v>
      </c>
      <c r="L242">
        <v>3.1</v>
      </c>
      <c r="M242" s="3">
        <f t="shared" si="55"/>
        <v>0.23076923076923078</v>
      </c>
      <c r="N242">
        <v>3</v>
      </c>
      <c r="O242">
        <v>23</v>
      </c>
      <c r="P242">
        <f t="shared" si="57"/>
        <v>10</v>
      </c>
      <c r="Q242">
        <v>13</v>
      </c>
      <c r="R242">
        <v>182</v>
      </c>
      <c r="S242">
        <v>136</v>
      </c>
      <c r="T242">
        <v>283</v>
      </c>
    </row>
    <row r="243" spans="1:20" x14ac:dyDescent="0.35">
      <c r="A243" t="s">
        <v>18</v>
      </c>
      <c r="B243" t="s">
        <v>19</v>
      </c>
      <c r="C243" t="s">
        <v>21</v>
      </c>
      <c r="D243" t="s">
        <v>179</v>
      </c>
      <c r="E243" t="s">
        <v>180</v>
      </c>
      <c r="F243" t="s">
        <v>184</v>
      </c>
      <c r="G243" t="str">
        <f t="shared" si="58"/>
        <v>Mulloidichthys_samoensis</v>
      </c>
      <c r="H243" t="s">
        <v>185</v>
      </c>
      <c r="I243" t="str">
        <f t="shared" si="49"/>
        <v>Crustacea</v>
      </c>
      <c r="J243" t="s">
        <v>96</v>
      </c>
      <c r="K243" t="s">
        <v>96</v>
      </c>
      <c r="L243">
        <v>2.8</v>
      </c>
      <c r="M243" s="3">
        <f t="shared" si="55"/>
        <v>0.23076923076923078</v>
      </c>
      <c r="N243">
        <v>3</v>
      </c>
      <c r="O243">
        <v>23</v>
      </c>
      <c r="P243">
        <f t="shared" si="57"/>
        <v>10</v>
      </c>
      <c r="Q243">
        <v>13</v>
      </c>
      <c r="R243">
        <v>182</v>
      </c>
      <c r="S243">
        <v>136</v>
      </c>
      <c r="T243">
        <v>283</v>
      </c>
    </row>
    <row r="244" spans="1:20" x14ac:dyDescent="0.35">
      <c r="A244" t="s">
        <v>18</v>
      </c>
      <c r="B244" t="s">
        <v>19</v>
      </c>
      <c r="C244" t="s">
        <v>21</v>
      </c>
      <c r="D244" t="s">
        <v>179</v>
      </c>
      <c r="E244" t="s">
        <v>180</v>
      </c>
      <c r="F244" t="s">
        <v>184</v>
      </c>
      <c r="G244" t="str">
        <f t="shared" si="58"/>
        <v>Mulloidichthys_samoensis</v>
      </c>
      <c r="H244" t="s">
        <v>185</v>
      </c>
      <c r="I244" t="s">
        <v>63</v>
      </c>
      <c r="J244" t="s">
        <v>164</v>
      </c>
      <c r="K244" t="s">
        <v>163</v>
      </c>
      <c r="L244">
        <v>0.8</v>
      </c>
      <c r="M244" s="3">
        <f t="shared" si="55"/>
        <v>7.6923076923076927E-2</v>
      </c>
      <c r="N244">
        <v>1</v>
      </c>
      <c r="O244">
        <v>23</v>
      </c>
      <c r="P244">
        <f t="shared" si="57"/>
        <v>10</v>
      </c>
      <c r="Q244">
        <v>13</v>
      </c>
      <c r="R244">
        <v>182</v>
      </c>
      <c r="S244">
        <v>136</v>
      </c>
      <c r="T244">
        <v>283</v>
      </c>
    </row>
    <row r="245" spans="1:20" x14ac:dyDescent="0.35">
      <c r="A245" t="s">
        <v>18</v>
      </c>
      <c r="B245" t="s">
        <v>19</v>
      </c>
      <c r="C245" t="s">
        <v>21</v>
      </c>
      <c r="D245" t="s">
        <v>179</v>
      </c>
      <c r="E245" t="s">
        <v>180</v>
      </c>
      <c r="F245" t="s">
        <v>184</v>
      </c>
      <c r="G245" t="str">
        <f t="shared" si="58"/>
        <v>Mulloidichthys_samoensis</v>
      </c>
      <c r="H245" t="s">
        <v>185</v>
      </c>
      <c r="I245" t="str">
        <f t="shared" si="49"/>
        <v>Echinodermata</v>
      </c>
      <c r="J245" t="s">
        <v>103</v>
      </c>
      <c r="K245" t="s">
        <v>103</v>
      </c>
      <c r="L245">
        <v>0.8</v>
      </c>
      <c r="M245" s="3">
        <f t="shared" si="55"/>
        <v>7.6923076923076927E-2</v>
      </c>
      <c r="N245">
        <v>1</v>
      </c>
      <c r="O245">
        <v>23</v>
      </c>
      <c r="P245">
        <f t="shared" si="57"/>
        <v>10</v>
      </c>
      <c r="Q245">
        <v>13</v>
      </c>
      <c r="R245">
        <v>182</v>
      </c>
      <c r="S245">
        <v>136</v>
      </c>
      <c r="T245">
        <v>283</v>
      </c>
    </row>
    <row r="246" spans="1:20" x14ac:dyDescent="0.35">
      <c r="A246" t="s">
        <v>18</v>
      </c>
      <c r="B246" t="s">
        <v>19</v>
      </c>
      <c r="C246" t="s">
        <v>21</v>
      </c>
      <c r="D246" t="s">
        <v>179</v>
      </c>
      <c r="E246" t="s">
        <v>180</v>
      </c>
      <c r="F246" t="s">
        <v>184</v>
      </c>
      <c r="G246" t="str">
        <f t="shared" si="58"/>
        <v>Mulloidichthys_samoensis</v>
      </c>
      <c r="H246" t="s">
        <v>185</v>
      </c>
      <c r="I246" t="str">
        <f t="shared" si="49"/>
        <v>Crustacea</v>
      </c>
      <c r="J246" t="s">
        <v>29</v>
      </c>
      <c r="K246" t="s">
        <v>26</v>
      </c>
      <c r="L246">
        <v>0.4</v>
      </c>
      <c r="M246" s="3">
        <f t="shared" si="55"/>
        <v>7.6923076923076927E-2</v>
      </c>
      <c r="N246">
        <v>1</v>
      </c>
      <c r="O246">
        <v>23</v>
      </c>
      <c r="P246">
        <f t="shared" si="57"/>
        <v>10</v>
      </c>
      <c r="Q246">
        <v>13</v>
      </c>
      <c r="R246">
        <v>182</v>
      </c>
      <c r="S246">
        <v>136</v>
      </c>
      <c r="T246">
        <v>283</v>
      </c>
    </row>
    <row r="247" spans="1:20" x14ac:dyDescent="0.35">
      <c r="A247" t="s">
        <v>18</v>
      </c>
      <c r="B247" t="s">
        <v>19</v>
      </c>
      <c r="C247" t="s">
        <v>21</v>
      </c>
      <c r="D247" t="s">
        <v>179</v>
      </c>
      <c r="E247" t="s">
        <v>180</v>
      </c>
      <c r="F247" t="s">
        <v>184</v>
      </c>
      <c r="G247" t="str">
        <f t="shared" si="58"/>
        <v>Mulloidichthys_samoensis</v>
      </c>
      <c r="H247" t="s">
        <v>185</v>
      </c>
      <c r="I247" t="str">
        <f t="shared" si="49"/>
        <v>Crustacea</v>
      </c>
      <c r="J247" t="s">
        <v>34</v>
      </c>
      <c r="K247" t="s">
        <v>34</v>
      </c>
      <c r="L247">
        <v>0.2</v>
      </c>
      <c r="M247" s="3">
        <f t="shared" si="55"/>
        <v>7.6923076923076927E-2</v>
      </c>
      <c r="N247">
        <v>1</v>
      </c>
      <c r="O247">
        <v>23</v>
      </c>
      <c r="P247">
        <f t="shared" si="57"/>
        <v>10</v>
      </c>
      <c r="Q247">
        <v>13</v>
      </c>
      <c r="R247">
        <v>182</v>
      </c>
      <c r="S247">
        <v>136</v>
      </c>
      <c r="T247">
        <v>283</v>
      </c>
    </row>
    <row r="248" spans="1:20" x14ac:dyDescent="0.35">
      <c r="A248" t="s">
        <v>18</v>
      </c>
      <c r="B248" t="s">
        <v>19</v>
      </c>
      <c r="C248" t="s">
        <v>21</v>
      </c>
      <c r="D248" t="s">
        <v>179</v>
      </c>
      <c r="E248" t="s">
        <v>180</v>
      </c>
      <c r="F248" t="s">
        <v>184</v>
      </c>
      <c r="G248" t="str">
        <f t="shared" si="58"/>
        <v>Mulloidichthys_samoensis</v>
      </c>
      <c r="H248" t="s">
        <v>185</v>
      </c>
      <c r="I248" t="str">
        <f t="shared" si="49"/>
        <v>Crustacea</v>
      </c>
      <c r="J248" t="s">
        <v>63</v>
      </c>
      <c r="K248" t="s">
        <v>61</v>
      </c>
      <c r="L248">
        <v>7.1</v>
      </c>
      <c r="M248" s="3">
        <f t="shared" si="55"/>
        <v>0.38461538461538464</v>
      </c>
      <c r="N248">
        <v>5</v>
      </c>
      <c r="O248">
        <v>23</v>
      </c>
      <c r="P248">
        <f t="shared" si="57"/>
        <v>10</v>
      </c>
      <c r="Q248">
        <v>13</v>
      </c>
      <c r="R248">
        <v>182</v>
      </c>
      <c r="S248">
        <v>136</v>
      </c>
      <c r="T248">
        <v>283</v>
      </c>
    </row>
    <row r="249" spans="1:20" x14ac:dyDescent="0.35">
      <c r="A249" t="s">
        <v>18</v>
      </c>
      <c r="B249" t="s">
        <v>19</v>
      </c>
      <c r="C249" t="s">
        <v>21</v>
      </c>
      <c r="D249" t="s">
        <v>179</v>
      </c>
      <c r="E249" t="s">
        <v>180</v>
      </c>
      <c r="F249" t="s">
        <v>184</v>
      </c>
      <c r="G249" t="str">
        <f t="shared" si="58"/>
        <v>Mulloidichthys_samoensis</v>
      </c>
      <c r="H249" t="s">
        <v>185</v>
      </c>
      <c r="I249" t="s">
        <v>58</v>
      </c>
      <c r="J249" t="s">
        <v>58</v>
      </c>
      <c r="K249" t="s">
        <v>62</v>
      </c>
      <c r="L249">
        <v>11.7</v>
      </c>
      <c r="M249" s="3">
        <f t="shared" si="55"/>
        <v>0.23076923076923078</v>
      </c>
      <c r="N249">
        <v>3</v>
      </c>
      <c r="O249">
        <v>23</v>
      </c>
      <c r="P249">
        <f t="shared" si="57"/>
        <v>10</v>
      </c>
      <c r="Q249">
        <v>13</v>
      </c>
      <c r="R249">
        <v>182</v>
      </c>
      <c r="S249">
        <v>136</v>
      </c>
      <c r="T249">
        <v>283</v>
      </c>
    </row>
    <row r="250" spans="1:20" x14ac:dyDescent="0.35">
      <c r="A250" t="s">
        <v>18</v>
      </c>
      <c r="B250" t="s">
        <v>19</v>
      </c>
      <c r="C250" t="s">
        <v>21</v>
      </c>
      <c r="D250" t="s">
        <v>179</v>
      </c>
      <c r="E250" t="s">
        <v>180</v>
      </c>
      <c r="F250" t="s">
        <v>184</v>
      </c>
      <c r="G250" t="str">
        <f t="shared" si="58"/>
        <v>Mulloidichthys_samoensis</v>
      </c>
      <c r="H250" t="s">
        <v>185</v>
      </c>
      <c r="I250" t="str">
        <f t="shared" si="49"/>
        <v>Other</v>
      </c>
      <c r="J250" t="s">
        <v>183</v>
      </c>
      <c r="K250" t="s">
        <v>182</v>
      </c>
      <c r="L250">
        <v>36.799999999999997</v>
      </c>
      <c r="M250" s="3">
        <f t="shared" si="55"/>
        <v>1</v>
      </c>
      <c r="N250">
        <v>13</v>
      </c>
      <c r="O250">
        <v>23</v>
      </c>
      <c r="P250">
        <f t="shared" si="57"/>
        <v>10</v>
      </c>
      <c r="Q250">
        <v>13</v>
      </c>
      <c r="R250">
        <v>182</v>
      </c>
      <c r="S250">
        <v>136</v>
      </c>
      <c r="T250">
        <v>283</v>
      </c>
    </row>
    <row r="251" spans="1:20" x14ac:dyDescent="0.35">
      <c r="A251" t="s">
        <v>18</v>
      </c>
      <c r="B251" t="s">
        <v>19</v>
      </c>
      <c r="C251" t="s">
        <v>21</v>
      </c>
      <c r="D251" t="s">
        <v>179</v>
      </c>
      <c r="E251" t="s">
        <v>186</v>
      </c>
      <c r="F251" t="s">
        <v>187</v>
      </c>
      <c r="G251" t="str">
        <f t="shared" si="58"/>
        <v>Parupeneus_multifasciatus</v>
      </c>
      <c r="H251" t="str">
        <f>G251</f>
        <v>Parupeneus_multifasciatus</v>
      </c>
      <c r="I251" t="str">
        <f t="shared" si="49"/>
        <v>Crustacea</v>
      </c>
      <c r="J251" t="s">
        <v>29</v>
      </c>
      <c r="K251" t="s">
        <v>26</v>
      </c>
      <c r="L251">
        <v>30.6</v>
      </c>
      <c r="M251" s="3">
        <f t="shared" si="55"/>
        <v>0.83333333333333337</v>
      </c>
      <c r="N251">
        <v>15</v>
      </c>
      <c r="O251">
        <v>30</v>
      </c>
      <c r="P251">
        <f t="shared" si="57"/>
        <v>12</v>
      </c>
      <c r="Q251">
        <v>18</v>
      </c>
      <c r="R251">
        <v>162</v>
      </c>
      <c r="S251">
        <v>125</v>
      </c>
      <c r="T251">
        <v>212</v>
      </c>
    </row>
    <row r="252" spans="1:20" x14ac:dyDescent="0.35">
      <c r="A252" t="s">
        <v>18</v>
      </c>
      <c r="B252" t="s">
        <v>19</v>
      </c>
      <c r="C252" t="s">
        <v>21</v>
      </c>
      <c r="D252" t="s">
        <v>179</v>
      </c>
      <c r="E252" t="s">
        <v>186</v>
      </c>
      <c r="F252" t="s">
        <v>187</v>
      </c>
      <c r="G252" t="str">
        <f t="shared" ref="G252:G262" si="59">E252&amp;"_"&amp;F252</f>
        <v>Parupeneus_multifasciatus</v>
      </c>
      <c r="H252" t="str">
        <f t="shared" ref="H252:H281" si="60">G252</f>
        <v>Parupeneus_multifasciatus</v>
      </c>
      <c r="I252" t="str">
        <f t="shared" si="49"/>
        <v>Crustacea</v>
      </c>
      <c r="J252" t="s">
        <v>34</v>
      </c>
      <c r="K252" t="s">
        <v>33</v>
      </c>
      <c r="L252">
        <v>15.4</v>
      </c>
      <c r="M252" s="3">
        <f t="shared" si="55"/>
        <v>0.44444444444444442</v>
      </c>
      <c r="N252">
        <v>8</v>
      </c>
      <c r="O252">
        <v>30</v>
      </c>
      <c r="P252">
        <f t="shared" si="57"/>
        <v>12</v>
      </c>
      <c r="Q252">
        <v>18</v>
      </c>
      <c r="R252">
        <v>162</v>
      </c>
      <c r="S252">
        <v>125</v>
      </c>
      <c r="T252">
        <v>212</v>
      </c>
    </row>
    <row r="253" spans="1:20" x14ac:dyDescent="0.35">
      <c r="A253" t="s">
        <v>18</v>
      </c>
      <c r="B253" t="s">
        <v>19</v>
      </c>
      <c r="C253" t="s">
        <v>21</v>
      </c>
      <c r="D253" t="s">
        <v>179</v>
      </c>
      <c r="E253" t="s">
        <v>186</v>
      </c>
      <c r="F253" t="s">
        <v>187</v>
      </c>
      <c r="G253" t="str">
        <f t="shared" si="59"/>
        <v>Parupeneus_multifasciatus</v>
      </c>
      <c r="H253" t="str">
        <f t="shared" si="60"/>
        <v>Parupeneus_multifasciatus</v>
      </c>
      <c r="I253" t="str">
        <f t="shared" si="49"/>
        <v>Crustacea</v>
      </c>
      <c r="J253" t="s">
        <v>29</v>
      </c>
      <c r="K253" t="s">
        <v>431</v>
      </c>
      <c r="L253">
        <v>8.6</v>
      </c>
      <c r="M253" s="3">
        <f t="shared" si="55"/>
        <v>0.27777777777777779</v>
      </c>
      <c r="N253">
        <v>5</v>
      </c>
      <c r="O253">
        <v>30</v>
      </c>
      <c r="P253">
        <f t="shared" si="57"/>
        <v>12</v>
      </c>
      <c r="Q253">
        <v>18</v>
      </c>
      <c r="R253">
        <v>162</v>
      </c>
      <c r="S253">
        <v>125</v>
      </c>
      <c r="T253">
        <v>212</v>
      </c>
    </row>
    <row r="254" spans="1:20" x14ac:dyDescent="0.35">
      <c r="A254" t="s">
        <v>18</v>
      </c>
      <c r="B254" t="s">
        <v>19</v>
      </c>
      <c r="C254" t="s">
        <v>21</v>
      </c>
      <c r="D254" t="s">
        <v>179</v>
      </c>
      <c r="E254" t="s">
        <v>186</v>
      </c>
      <c r="F254" t="s">
        <v>187</v>
      </c>
      <c r="G254" t="str">
        <f t="shared" si="59"/>
        <v>Parupeneus_multifasciatus</v>
      </c>
      <c r="H254" t="str">
        <f t="shared" si="60"/>
        <v>Parupeneus_multifasciatus</v>
      </c>
      <c r="I254" t="str">
        <f t="shared" si="49"/>
        <v>Mollusca</v>
      </c>
      <c r="J254" t="s">
        <v>88</v>
      </c>
      <c r="K254" t="s">
        <v>87</v>
      </c>
      <c r="L254">
        <v>1.8</v>
      </c>
      <c r="M254" s="3">
        <f t="shared" si="55"/>
        <v>0.16666666666666666</v>
      </c>
      <c r="N254">
        <v>3</v>
      </c>
      <c r="O254">
        <v>30</v>
      </c>
      <c r="P254">
        <f t="shared" si="57"/>
        <v>12</v>
      </c>
      <c r="Q254">
        <v>18</v>
      </c>
      <c r="R254">
        <v>162</v>
      </c>
      <c r="S254">
        <v>125</v>
      </c>
      <c r="T254">
        <v>212</v>
      </c>
    </row>
    <row r="255" spans="1:20" x14ac:dyDescent="0.35">
      <c r="A255" t="s">
        <v>18</v>
      </c>
      <c r="B255" t="s">
        <v>19</v>
      </c>
      <c r="C255" t="s">
        <v>21</v>
      </c>
      <c r="D255" t="s">
        <v>179</v>
      </c>
      <c r="E255" t="s">
        <v>186</v>
      </c>
      <c r="F255" t="s">
        <v>187</v>
      </c>
      <c r="G255" t="str">
        <f t="shared" si="59"/>
        <v>Parupeneus_multifasciatus</v>
      </c>
      <c r="H255" t="str">
        <f t="shared" si="60"/>
        <v>Parupeneus_multifasciatus</v>
      </c>
      <c r="I255" t="str">
        <f t="shared" si="49"/>
        <v>Crustacea</v>
      </c>
      <c r="J255" t="s">
        <v>94</v>
      </c>
      <c r="K255" t="s">
        <v>94</v>
      </c>
      <c r="L255">
        <v>0.6</v>
      </c>
      <c r="M255" s="3">
        <f t="shared" si="55"/>
        <v>0.1111111111111111</v>
      </c>
      <c r="N255">
        <v>2</v>
      </c>
      <c r="O255">
        <v>30</v>
      </c>
      <c r="P255">
        <f t="shared" si="57"/>
        <v>12</v>
      </c>
      <c r="Q255">
        <v>18</v>
      </c>
      <c r="R255">
        <v>162</v>
      </c>
      <c r="S255">
        <v>125</v>
      </c>
      <c r="T255">
        <v>212</v>
      </c>
    </row>
    <row r="256" spans="1:20" x14ac:dyDescent="0.35">
      <c r="A256" t="s">
        <v>18</v>
      </c>
      <c r="B256" t="s">
        <v>19</v>
      </c>
      <c r="C256" t="s">
        <v>21</v>
      </c>
      <c r="D256" t="s">
        <v>179</v>
      </c>
      <c r="E256" t="s">
        <v>186</v>
      </c>
      <c r="F256" t="s">
        <v>187</v>
      </c>
      <c r="G256" t="str">
        <f t="shared" si="59"/>
        <v>Parupeneus_multifasciatus</v>
      </c>
      <c r="H256" t="str">
        <f t="shared" si="60"/>
        <v>Parupeneus_multifasciatus</v>
      </c>
      <c r="I256" t="str">
        <f t="shared" si="49"/>
        <v>Crustacea</v>
      </c>
      <c r="J256" t="s">
        <v>108</v>
      </c>
      <c r="K256" t="s">
        <v>100</v>
      </c>
      <c r="L256">
        <v>0.4</v>
      </c>
      <c r="M256" s="3">
        <f t="shared" si="55"/>
        <v>0.1111111111111111</v>
      </c>
      <c r="N256">
        <v>2</v>
      </c>
      <c r="O256">
        <v>30</v>
      </c>
      <c r="P256">
        <f t="shared" si="57"/>
        <v>12</v>
      </c>
      <c r="Q256">
        <v>18</v>
      </c>
      <c r="R256">
        <v>162</v>
      </c>
      <c r="S256">
        <v>125</v>
      </c>
      <c r="T256">
        <v>212</v>
      </c>
    </row>
    <row r="257" spans="1:21" x14ac:dyDescent="0.35">
      <c r="A257" t="s">
        <v>18</v>
      </c>
      <c r="B257" t="s">
        <v>19</v>
      </c>
      <c r="C257" t="s">
        <v>21</v>
      </c>
      <c r="D257" t="s">
        <v>179</v>
      </c>
      <c r="E257" t="s">
        <v>186</v>
      </c>
      <c r="F257" t="s">
        <v>187</v>
      </c>
      <c r="G257" t="str">
        <f t="shared" si="59"/>
        <v>Parupeneus_multifasciatus</v>
      </c>
      <c r="H257" t="str">
        <f t="shared" si="60"/>
        <v>Parupeneus_multifasciatus</v>
      </c>
      <c r="I257" t="str">
        <f t="shared" si="49"/>
        <v>Crustacea</v>
      </c>
      <c r="J257" t="s">
        <v>34</v>
      </c>
      <c r="K257" t="s">
        <v>188</v>
      </c>
      <c r="L257">
        <v>0.6</v>
      </c>
      <c r="M257" s="3">
        <f t="shared" si="55"/>
        <v>5.5555555555555552E-2</v>
      </c>
      <c r="N257">
        <v>1</v>
      </c>
      <c r="O257">
        <v>30</v>
      </c>
      <c r="P257">
        <f t="shared" si="57"/>
        <v>12</v>
      </c>
      <c r="Q257">
        <v>18</v>
      </c>
      <c r="R257">
        <v>162</v>
      </c>
      <c r="S257">
        <v>125</v>
      </c>
      <c r="T257">
        <v>212</v>
      </c>
    </row>
    <row r="258" spans="1:21" x14ac:dyDescent="0.35">
      <c r="A258" t="s">
        <v>18</v>
      </c>
      <c r="B258" t="s">
        <v>19</v>
      </c>
      <c r="C258" t="s">
        <v>21</v>
      </c>
      <c r="D258" t="s">
        <v>179</v>
      </c>
      <c r="E258" t="s">
        <v>186</v>
      </c>
      <c r="F258" t="s">
        <v>187</v>
      </c>
      <c r="G258" t="str">
        <f t="shared" si="59"/>
        <v>Parupeneus_multifasciatus</v>
      </c>
      <c r="H258" t="str">
        <f t="shared" si="60"/>
        <v>Parupeneus_multifasciatus</v>
      </c>
      <c r="I258" t="str">
        <f t="shared" si="49"/>
        <v>Crustacea</v>
      </c>
      <c r="J258" t="s">
        <v>115</v>
      </c>
      <c r="K258" t="s">
        <v>115</v>
      </c>
      <c r="L258">
        <v>0.1</v>
      </c>
      <c r="M258" s="3">
        <f t="shared" si="55"/>
        <v>5.5555555555555552E-2</v>
      </c>
      <c r="N258">
        <v>1</v>
      </c>
      <c r="O258">
        <v>30</v>
      </c>
      <c r="P258">
        <f t="shared" si="57"/>
        <v>12</v>
      </c>
      <c r="Q258">
        <v>18</v>
      </c>
      <c r="R258">
        <v>162</v>
      </c>
      <c r="S258">
        <v>125</v>
      </c>
      <c r="T258">
        <v>212</v>
      </c>
    </row>
    <row r="259" spans="1:21" x14ac:dyDescent="0.35">
      <c r="A259" t="s">
        <v>18</v>
      </c>
      <c r="B259" t="s">
        <v>19</v>
      </c>
      <c r="C259" t="s">
        <v>21</v>
      </c>
      <c r="D259" t="s">
        <v>179</v>
      </c>
      <c r="E259" t="s">
        <v>186</v>
      </c>
      <c r="F259" t="s">
        <v>187</v>
      </c>
      <c r="G259" t="str">
        <f t="shared" si="59"/>
        <v>Parupeneus_multifasciatus</v>
      </c>
      <c r="H259" t="str">
        <f t="shared" si="60"/>
        <v>Parupeneus_multifasciatus</v>
      </c>
      <c r="I259" t="str">
        <f t="shared" si="49"/>
        <v>Crustacea</v>
      </c>
      <c r="J259" t="s">
        <v>63</v>
      </c>
      <c r="K259" t="s">
        <v>61</v>
      </c>
      <c r="L259">
        <v>29.4</v>
      </c>
      <c r="M259" s="3">
        <f t="shared" si="55"/>
        <v>0.77777777777777779</v>
      </c>
      <c r="N259">
        <v>14</v>
      </c>
      <c r="O259">
        <v>30</v>
      </c>
      <c r="P259">
        <f t="shared" si="57"/>
        <v>12</v>
      </c>
      <c r="Q259">
        <v>18</v>
      </c>
      <c r="R259">
        <v>162</v>
      </c>
      <c r="S259">
        <v>125</v>
      </c>
      <c r="T259">
        <v>212</v>
      </c>
    </row>
    <row r="260" spans="1:21" x14ac:dyDescent="0.35">
      <c r="A260" t="s">
        <v>18</v>
      </c>
      <c r="B260" t="s">
        <v>19</v>
      </c>
      <c r="C260" t="s">
        <v>21</v>
      </c>
      <c r="D260" t="s">
        <v>179</v>
      </c>
      <c r="E260" t="s">
        <v>186</v>
      </c>
      <c r="F260" t="s">
        <v>187</v>
      </c>
      <c r="G260" t="str">
        <f t="shared" si="59"/>
        <v>Parupeneus_multifasciatus</v>
      </c>
      <c r="H260" t="str">
        <f t="shared" si="60"/>
        <v>Parupeneus_multifasciatus</v>
      </c>
      <c r="I260" t="s">
        <v>58</v>
      </c>
      <c r="J260" t="s">
        <v>58</v>
      </c>
      <c r="K260" t="s">
        <v>62</v>
      </c>
      <c r="L260">
        <v>0.8</v>
      </c>
      <c r="M260" s="3">
        <f t="shared" si="55"/>
        <v>5.5555555555555552E-2</v>
      </c>
      <c r="N260">
        <v>1</v>
      </c>
      <c r="O260">
        <v>30</v>
      </c>
      <c r="P260">
        <f t="shared" si="57"/>
        <v>12</v>
      </c>
      <c r="Q260">
        <v>18</v>
      </c>
      <c r="R260">
        <v>162</v>
      </c>
      <c r="S260">
        <v>125</v>
      </c>
      <c r="T260">
        <v>212</v>
      </c>
    </row>
    <row r="261" spans="1:21" x14ac:dyDescent="0.35">
      <c r="A261" t="s">
        <v>18</v>
      </c>
      <c r="B261" t="s">
        <v>19</v>
      </c>
      <c r="C261" t="s">
        <v>21</v>
      </c>
      <c r="D261" t="s">
        <v>179</v>
      </c>
      <c r="E261" t="s">
        <v>186</v>
      </c>
      <c r="F261" t="s">
        <v>187</v>
      </c>
      <c r="G261" t="str">
        <f t="shared" si="59"/>
        <v>Parupeneus_multifasciatus</v>
      </c>
      <c r="H261" t="str">
        <f t="shared" si="60"/>
        <v>Parupeneus_multifasciatus</v>
      </c>
      <c r="I261" t="str">
        <f t="shared" si="49"/>
        <v>Other</v>
      </c>
      <c r="J261" t="s">
        <v>189</v>
      </c>
      <c r="K261" t="s">
        <v>189</v>
      </c>
      <c r="L261">
        <v>11.7</v>
      </c>
      <c r="M261" s="3">
        <f t="shared" si="55"/>
        <v>0.3888888888888889</v>
      </c>
      <c r="N261">
        <v>7</v>
      </c>
      <c r="O261">
        <v>30</v>
      </c>
      <c r="P261">
        <f t="shared" si="57"/>
        <v>12</v>
      </c>
      <c r="Q261">
        <v>18</v>
      </c>
      <c r="R261">
        <v>162</v>
      </c>
      <c r="S261">
        <v>125</v>
      </c>
      <c r="T261">
        <v>212</v>
      </c>
    </row>
    <row r="262" spans="1:21" x14ac:dyDescent="0.35">
      <c r="A262" t="s">
        <v>18</v>
      </c>
      <c r="B262" t="s">
        <v>19</v>
      </c>
      <c r="C262" t="s">
        <v>21</v>
      </c>
      <c r="D262" t="s">
        <v>179</v>
      </c>
      <c r="E262" t="s">
        <v>186</v>
      </c>
      <c r="F262" t="s">
        <v>190</v>
      </c>
      <c r="G262" t="str">
        <f t="shared" si="59"/>
        <v>Parupeneus_bifasciatus</v>
      </c>
      <c r="H262" t="str">
        <f t="shared" si="60"/>
        <v>Parupeneus_bifasciatus</v>
      </c>
      <c r="I262" t="str">
        <f t="shared" si="49"/>
        <v>Crustacea</v>
      </c>
      <c r="J262" t="s">
        <v>29</v>
      </c>
      <c r="K262" t="s">
        <v>26</v>
      </c>
      <c r="L262">
        <v>29</v>
      </c>
      <c r="M262" s="3">
        <f t="shared" si="55"/>
        <v>0.83333333333333337</v>
      </c>
      <c r="N262">
        <v>10</v>
      </c>
      <c r="O262">
        <v>27</v>
      </c>
      <c r="P262" t="s">
        <v>38</v>
      </c>
      <c r="Q262">
        <v>12</v>
      </c>
      <c r="R262">
        <v>229</v>
      </c>
      <c r="S262">
        <v>164</v>
      </c>
      <c r="T262">
        <v>300</v>
      </c>
      <c r="U262" t="s">
        <v>192</v>
      </c>
    </row>
    <row r="263" spans="1:21" x14ac:dyDescent="0.35">
      <c r="A263" t="s">
        <v>18</v>
      </c>
      <c r="B263" t="s">
        <v>19</v>
      </c>
      <c r="C263" t="s">
        <v>21</v>
      </c>
      <c r="D263" t="s">
        <v>179</v>
      </c>
      <c r="E263" t="s">
        <v>186</v>
      </c>
      <c r="F263" t="s">
        <v>190</v>
      </c>
      <c r="G263" t="str">
        <f t="shared" ref="G263:G280" si="61">E263&amp;"_"&amp;F263</f>
        <v>Parupeneus_bifasciatus</v>
      </c>
      <c r="H263" t="str">
        <f t="shared" si="60"/>
        <v>Parupeneus_bifasciatus</v>
      </c>
      <c r="I263" t="str">
        <f t="shared" si="49"/>
        <v>Teleostei</v>
      </c>
      <c r="J263" t="s">
        <v>27</v>
      </c>
      <c r="K263" t="s">
        <v>27</v>
      </c>
      <c r="L263">
        <v>17</v>
      </c>
      <c r="M263" s="3">
        <f t="shared" si="55"/>
        <v>0.5</v>
      </c>
      <c r="N263">
        <v>6</v>
      </c>
      <c r="O263">
        <v>27</v>
      </c>
      <c r="P263" t="s">
        <v>38</v>
      </c>
      <c r="Q263">
        <v>12</v>
      </c>
      <c r="R263">
        <v>229</v>
      </c>
      <c r="S263">
        <v>164</v>
      </c>
      <c r="T263">
        <v>300</v>
      </c>
      <c r="U263" t="s">
        <v>192</v>
      </c>
    </row>
    <row r="264" spans="1:21" x14ac:dyDescent="0.35">
      <c r="A264" t="s">
        <v>18</v>
      </c>
      <c r="B264" t="s">
        <v>19</v>
      </c>
      <c r="C264" t="s">
        <v>21</v>
      </c>
      <c r="D264" t="s">
        <v>179</v>
      </c>
      <c r="E264" t="s">
        <v>186</v>
      </c>
      <c r="F264" t="s">
        <v>190</v>
      </c>
      <c r="G264" t="str">
        <f t="shared" si="61"/>
        <v>Parupeneus_bifasciatus</v>
      </c>
      <c r="H264" t="str">
        <f t="shared" si="60"/>
        <v>Parupeneus_bifasciatus</v>
      </c>
      <c r="I264" t="str">
        <f t="shared" si="49"/>
        <v>Crustacea</v>
      </c>
      <c r="J264" t="s">
        <v>29</v>
      </c>
      <c r="K264" t="s">
        <v>431</v>
      </c>
      <c r="L264">
        <v>19.399999999999999</v>
      </c>
      <c r="M264" s="3">
        <f t="shared" si="55"/>
        <v>0.41666666666666669</v>
      </c>
      <c r="N264">
        <v>5</v>
      </c>
      <c r="O264">
        <v>27</v>
      </c>
      <c r="P264" t="s">
        <v>38</v>
      </c>
      <c r="Q264">
        <v>12</v>
      </c>
      <c r="R264">
        <v>229</v>
      </c>
      <c r="S264">
        <v>164</v>
      </c>
      <c r="T264">
        <v>300</v>
      </c>
      <c r="U264" t="s">
        <v>192</v>
      </c>
    </row>
    <row r="265" spans="1:21" x14ac:dyDescent="0.35">
      <c r="A265" t="s">
        <v>18</v>
      </c>
      <c r="B265" t="s">
        <v>19</v>
      </c>
      <c r="C265" t="s">
        <v>21</v>
      </c>
      <c r="D265" t="s">
        <v>179</v>
      </c>
      <c r="E265" t="s">
        <v>186</v>
      </c>
      <c r="F265" t="s">
        <v>190</v>
      </c>
      <c r="G265" t="str">
        <f t="shared" si="61"/>
        <v>Parupeneus_bifasciatus</v>
      </c>
      <c r="H265" t="str">
        <f t="shared" si="60"/>
        <v>Parupeneus_bifasciatus</v>
      </c>
      <c r="I265" t="str">
        <f t="shared" si="49"/>
        <v>Crustacea</v>
      </c>
      <c r="J265" t="s">
        <v>34</v>
      </c>
      <c r="K265" t="s">
        <v>33</v>
      </c>
      <c r="L265">
        <v>8</v>
      </c>
      <c r="M265" s="3">
        <f t="shared" si="55"/>
        <v>0.58333333333333337</v>
      </c>
      <c r="N265">
        <v>7</v>
      </c>
      <c r="O265">
        <v>27</v>
      </c>
      <c r="P265" t="s">
        <v>38</v>
      </c>
      <c r="Q265">
        <v>12</v>
      </c>
      <c r="R265">
        <v>229</v>
      </c>
      <c r="S265">
        <v>164</v>
      </c>
      <c r="T265">
        <v>300</v>
      </c>
      <c r="U265" t="s">
        <v>192</v>
      </c>
    </row>
    <row r="266" spans="1:21" x14ac:dyDescent="0.35">
      <c r="A266" t="s">
        <v>18</v>
      </c>
      <c r="B266" t="s">
        <v>19</v>
      </c>
      <c r="C266" t="s">
        <v>21</v>
      </c>
      <c r="D266" t="s">
        <v>179</v>
      </c>
      <c r="E266" t="s">
        <v>186</v>
      </c>
      <c r="F266" t="s">
        <v>190</v>
      </c>
      <c r="G266" t="str">
        <f t="shared" si="61"/>
        <v>Parupeneus_bifasciatus</v>
      </c>
      <c r="H266" t="str">
        <f t="shared" si="60"/>
        <v>Parupeneus_bifasciatus</v>
      </c>
      <c r="I266" t="str">
        <f t="shared" si="49"/>
        <v>Mollusca</v>
      </c>
      <c r="J266" t="s">
        <v>118</v>
      </c>
      <c r="K266" t="s">
        <v>142</v>
      </c>
      <c r="L266">
        <v>3.9</v>
      </c>
      <c r="M266" s="3">
        <f t="shared" si="55"/>
        <v>0.16666666666666666</v>
      </c>
      <c r="N266">
        <v>2</v>
      </c>
      <c r="O266">
        <v>27</v>
      </c>
      <c r="P266" t="s">
        <v>38</v>
      </c>
      <c r="Q266">
        <v>12</v>
      </c>
      <c r="R266">
        <v>229</v>
      </c>
      <c r="S266">
        <v>164</v>
      </c>
      <c r="T266">
        <v>300</v>
      </c>
      <c r="U266" t="s">
        <v>192</v>
      </c>
    </row>
    <row r="267" spans="1:21" x14ac:dyDescent="0.35">
      <c r="A267" t="s">
        <v>18</v>
      </c>
      <c r="B267" t="s">
        <v>19</v>
      </c>
      <c r="C267" t="s">
        <v>21</v>
      </c>
      <c r="D267" t="s">
        <v>179</v>
      </c>
      <c r="E267" t="s">
        <v>186</v>
      </c>
      <c r="F267" t="s">
        <v>190</v>
      </c>
      <c r="G267" t="str">
        <f t="shared" si="61"/>
        <v>Parupeneus_bifasciatus</v>
      </c>
      <c r="H267" t="str">
        <f t="shared" si="60"/>
        <v>Parupeneus_bifasciatus</v>
      </c>
      <c r="I267" t="str">
        <f t="shared" si="49"/>
        <v>Crustacea</v>
      </c>
      <c r="J267" t="s">
        <v>29</v>
      </c>
      <c r="K267" t="s">
        <v>93</v>
      </c>
      <c r="L267">
        <v>1.7</v>
      </c>
      <c r="M267" s="3">
        <f t="shared" si="55"/>
        <v>0.16666666666666666</v>
      </c>
      <c r="N267">
        <v>2</v>
      </c>
      <c r="O267">
        <v>27</v>
      </c>
      <c r="P267" t="s">
        <v>38</v>
      </c>
      <c r="Q267">
        <v>12</v>
      </c>
      <c r="R267">
        <v>229</v>
      </c>
      <c r="S267">
        <v>164</v>
      </c>
      <c r="T267">
        <v>300</v>
      </c>
      <c r="U267" t="s">
        <v>192</v>
      </c>
    </row>
    <row r="268" spans="1:21" x14ac:dyDescent="0.35">
      <c r="A268" t="s">
        <v>18</v>
      </c>
      <c r="B268" t="s">
        <v>19</v>
      </c>
      <c r="C268" t="s">
        <v>21</v>
      </c>
      <c r="D268" t="s">
        <v>179</v>
      </c>
      <c r="E268" t="s">
        <v>186</v>
      </c>
      <c r="F268" t="s">
        <v>190</v>
      </c>
      <c r="G268" t="str">
        <f t="shared" si="61"/>
        <v>Parupeneus_bifasciatus</v>
      </c>
      <c r="H268" t="str">
        <f t="shared" si="60"/>
        <v>Parupeneus_bifasciatus</v>
      </c>
      <c r="I268" t="str">
        <f t="shared" si="49"/>
        <v>Mollusca</v>
      </c>
      <c r="J268" t="s">
        <v>88</v>
      </c>
      <c r="K268" t="s">
        <v>87</v>
      </c>
      <c r="L268">
        <v>0.6</v>
      </c>
      <c r="M268" s="3">
        <f t="shared" si="55"/>
        <v>0.16666666666666666</v>
      </c>
      <c r="N268">
        <v>2</v>
      </c>
      <c r="O268">
        <v>27</v>
      </c>
      <c r="P268" t="s">
        <v>38</v>
      </c>
      <c r="Q268">
        <v>12</v>
      </c>
      <c r="R268">
        <v>229</v>
      </c>
      <c r="S268">
        <v>164</v>
      </c>
      <c r="T268">
        <v>300</v>
      </c>
      <c r="U268" t="s">
        <v>192</v>
      </c>
    </row>
    <row r="269" spans="1:21" x14ac:dyDescent="0.35">
      <c r="A269" t="s">
        <v>18</v>
      </c>
      <c r="B269" t="s">
        <v>19</v>
      </c>
      <c r="C269" t="s">
        <v>21</v>
      </c>
      <c r="D269" t="s">
        <v>179</v>
      </c>
      <c r="E269" t="s">
        <v>186</v>
      </c>
      <c r="F269" t="s">
        <v>190</v>
      </c>
      <c r="G269" t="str">
        <f t="shared" si="61"/>
        <v>Parupeneus_bifasciatus</v>
      </c>
      <c r="H269" t="str">
        <f t="shared" si="60"/>
        <v>Parupeneus_bifasciatus</v>
      </c>
      <c r="I269" t="str">
        <f t="shared" si="49"/>
        <v>Annelida</v>
      </c>
      <c r="J269" t="s">
        <v>82</v>
      </c>
      <c r="K269" t="s">
        <v>82</v>
      </c>
      <c r="L269">
        <v>0.4</v>
      </c>
      <c r="M269" s="3">
        <f t="shared" si="55"/>
        <v>8.3333333333333329E-2</v>
      </c>
      <c r="N269">
        <v>1</v>
      </c>
      <c r="O269">
        <v>27</v>
      </c>
      <c r="P269" t="s">
        <v>38</v>
      </c>
      <c r="Q269">
        <v>12</v>
      </c>
      <c r="R269">
        <v>229</v>
      </c>
      <c r="S269">
        <v>164</v>
      </c>
      <c r="T269">
        <v>300</v>
      </c>
      <c r="U269" t="s">
        <v>192</v>
      </c>
    </row>
    <row r="270" spans="1:21" x14ac:dyDescent="0.35">
      <c r="A270" t="s">
        <v>18</v>
      </c>
      <c r="B270" t="s">
        <v>19</v>
      </c>
      <c r="C270" t="s">
        <v>21</v>
      </c>
      <c r="D270" t="s">
        <v>179</v>
      </c>
      <c r="E270" t="s">
        <v>186</v>
      </c>
      <c r="F270" t="s">
        <v>190</v>
      </c>
      <c r="G270" t="str">
        <f t="shared" si="61"/>
        <v>Parupeneus_bifasciatus</v>
      </c>
      <c r="H270" t="str">
        <f t="shared" si="60"/>
        <v>Parupeneus_bifasciatus</v>
      </c>
      <c r="I270" t="str">
        <f t="shared" si="49"/>
        <v>Crustacea</v>
      </c>
      <c r="J270" t="s">
        <v>108</v>
      </c>
      <c r="K270" t="s">
        <v>100</v>
      </c>
      <c r="L270">
        <v>0.3</v>
      </c>
      <c r="M270" s="3">
        <f t="shared" si="55"/>
        <v>8.3333333333333329E-2</v>
      </c>
      <c r="N270">
        <v>1</v>
      </c>
      <c r="O270">
        <v>27</v>
      </c>
      <c r="P270" t="s">
        <v>38</v>
      </c>
      <c r="Q270">
        <v>12</v>
      </c>
      <c r="R270">
        <v>229</v>
      </c>
      <c r="S270">
        <v>164</v>
      </c>
      <c r="T270">
        <v>300</v>
      </c>
      <c r="U270" t="s">
        <v>192</v>
      </c>
    </row>
    <row r="271" spans="1:21" x14ac:dyDescent="0.35">
      <c r="A271" t="s">
        <v>18</v>
      </c>
      <c r="B271" t="s">
        <v>19</v>
      </c>
      <c r="C271" t="s">
        <v>21</v>
      </c>
      <c r="D271" t="s">
        <v>179</v>
      </c>
      <c r="E271" t="s">
        <v>186</v>
      </c>
      <c r="F271" t="s">
        <v>190</v>
      </c>
      <c r="G271" t="str">
        <f t="shared" si="61"/>
        <v>Parupeneus_bifasciatus</v>
      </c>
      <c r="H271" t="str">
        <f t="shared" si="60"/>
        <v>Parupeneus_bifasciatus</v>
      </c>
      <c r="I271" t="str">
        <f t="shared" si="49"/>
        <v>Crustacea</v>
      </c>
      <c r="J271" t="s">
        <v>63</v>
      </c>
      <c r="K271" t="s">
        <v>61</v>
      </c>
      <c r="L271">
        <v>15.5</v>
      </c>
      <c r="M271" s="3">
        <f t="shared" si="55"/>
        <v>0.58333333333333337</v>
      </c>
      <c r="N271">
        <v>7</v>
      </c>
      <c r="O271">
        <v>27</v>
      </c>
      <c r="P271" t="s">
        <v>38</v>
      </c>
      <c r="Q271">
        <v>12</v>
      </c>
      <c r="R271">
        <v>229</v>
      </c>
      <c r="S271">
        <v>164</v>
      </c>
      <c r="T271">
        <v>300</v>
      </c>
      <c r="U271" t="s">
        <v>192</v>
      </c>
    </row>
    <row r="272" spans="1:21" x14ac:dyDescent="0.35">
      <c r="A272" t="s">
        <v>18</v>
      </c>
      <c r="B272" t="s">
        <v>19</v>
      </c>
      <c r="C272" t="s">
        <v>21</v>
      </c>
      <c r="D272" t="s">
        <v>179</v>
      </c>
      <c r="E272" t="s">
        <v>186</v>
      </c>
      <c r="F272" t="s">
        <v>190</v>
      </c>
      <c r="G272" t="str">
        <f t="shared" si="61"/>
        <v>Parupeneus_bifasciatus</v>
      </c>
      <c r="H272" t="str">
        <f t="shared" si="60"/>
        <v>Parupeneus_bifasciatus</v>
      </c>
      <c r="I272" t="str">
        <f t="shared" si="49"/>
        <v>Other</v>
      </c>
      <c r="J272" t="s">
        <v>189</v>
      </c>
      <c r="K272" t="s">
        <v>189</v>
      </c>
      <c r="L272">
        <v>4.2</v>
      </c>
      <c r="M272" s="3">
        <f t="shared" si="55"/>
        <v>0.16666666666666666</v>
      </c>
      <c r="N272">
        <v>2</v>
      </c>
      <c r="O272">
        <v>27</v>
      </c>
      <c r="P272" t="s">
        <v>38</v>
      </c>
      <c r="Q272">
        <v>12</v>
      </c>
      <c r="R272">
        <v>229</v>
      </c>
      <c r="S272">
        <v>164</v>
      </c>
      <c r="T272">
        <v>300</v>
      </c>
      <c r="U272" t="s">
        <v>192</v>
      </c>
    </row>
    <row r="273" spans="1:21" x14ac:dyDescent="0.35">
      <c r="A273" t="s">
        <v>18</v>
      </c>
      <c r="B273" t="s">
        <v>19</v>
      </c>
      <c r="C273" t="s">
        <v>21</v>
      </c>
      <c r="D273" t="s">
        <v>179</v>
      </c>
      <c r="E273" t="s">
        <v>186</v>
      </c>
      <c r="F273" t="s">
        <v>190</v>
      </c>
      <c r="G273" t="str">
        <f t="shared" si="61"/>
        <v>Parupeneus_bifasciatus</v>
      </c>
      <c r="H273" t="str">
        <f t="shared" si="60"/>
        <v>Parupeneus_bifasciatus</v>
      </c>
      <c r="I273" t="str">
        <f t="shared" si="49"/>
        <v>Crustacea</v>
      </c>
      <c r="J273" t="s">
        <v>29</v>
      </c>
      <c r="K273" t="s">
        <v>26</v>
      </c>
      <c r="L273">
        <v>43.3</v>
      </c>
      <c r="M273" s="3">
        <f t="shared" si="55"/>
        <v>0.81818181818181823</v>
      </c>
      <c r="N273">
        <v>9</v>
      </c>
      <c r="O273">
        <v>27</v>
      </c>
      <c r="P273" t="s">
        <v>38</v>
      </c>
      <c r="Q273">
        <v>11</v>
      </c>
      <c r="R273">
        <v>229</v>
      </c>
      <c r="S273">
        <v>164</v>
      </c>
      <c r="T273">
        <v>300</v>
      </c>
      <c r="U273" t="s">
        <v>193</v>
      </c>
    </row>
    <row r="274" spans="1:21" x14ac:dyDescent="0.35">
      <c r="A274" t="s">
        <v>18</v>
      </c>
      <c r="B274" t="s">
        <v>19</v>
      </c>
      <c r="C274" t="s">
        <v>21</v>
      </c>
      <c r="D274" t="s">
        <v>179</v>
      </c>
      <c r="E274" t="s">
        <v>186</v>
      </c>
      <c r="F274" t="s">
        <v>190</v>
      </c>
      <c r="G274" t="str">
        <f t="shared" si="61"/>
        <v>Parupeneus_bifasciatus</v>
      </c>
      <c r="H274" t="str">
        <f t="shared" si="60"/>
        <v>Parupeneus_bifasciatus</v>
      </c>
      <c r="I274" t="str">
        <f t="shared" si="49"/>
        <v>Crustacea</v>
      </c>
      <c r="J274" t="s">
        <v>34</v>
      </c>
      <c r="K274" t="s">
        <v>33</v>
      </c>
      <c r="L274">
        <v>15.5</v>
      </c>
      <c r="M274" s="3">
        <f t="shared" si="55"/>
        <v>0.81818181818181823</v>
      </c>
      <c r="N274">
        <v>9</v>
      </c>
      <c r="O274">
        <v>27</v>
      </c>
      <c r="P274" t="s">
        <v>38</v>
      </c>
      <c r="Q274">
        <v>11</v>
      </c>
      <c r="R274">
        <v>229</v>
      </c>
      <c r="S274">
        <v>164</v>
      </c>
      <c r="T274">
        <v>300</v>
      </c>
      <c r="U274" t="s">
        <v>193</v>
      </c>
    </row>
    <row r="275" spans="1:21" x14ac:dyDescent="0.35">
      <c r="A275" t="s">
        <v>18</v>
      </c>
      <c r="B275" t="s">
        <v>19</v>
      </c>
      <c r="C275" t="s">
        <v>21</v>
      </c>
      <c r="D275" t="s">
        <v>179</v>
      </c>
      <c r="E275" t="s">
        <v>186</v>
      </c>
      <c r="F275" t="s">
        <v>190</v>
      </c>
      <c r="G275" t="str">
        <f t="shared" si="61"/>
        <v>Parupeneus_bifasciatus</v>
      </c>
      <c r="H275" t="str">
        <f t="shared" si="60"/>
        <v>Parupeneus_bifasciatus</v>
      </c>
      <c r="I275" t="str">
        <f t="shared" si="49"/>
        <v>Crustacea</v>
      </c>
      <c r="J275" t="s">
        <v>29</v>
      </c>
      <c r="K275" t="s">
        <v>431</v>
      </c>
      <c r="L275">
        <v>3.5</v>
      </c>
      <c r="M275" s="3">
        <f t="shared" si="55"/>
        <v>0.27272727272727271</v>
      </c>
      <c r="N275">
        <v>3</v>
      </c>
      <c r="O275">
        <v>27</v>
      </c>
      <c r="P275" t="s">
        <v>38</v>
      </c>
      <c r="Q275">
        <v>11</v>
      </c>
      <c r="R275">
        <v>229</v>
      </c>
      <c r="S275">
        <v>164</v>
      </c>
      <c r="T275">
        <v>300</v>
      </c>
      <c r="U275" t="s">
        <v>193</v>
      </c>
    </row>
    <row r="276" spans="1:21" x14ac:dyDescent="0.35">
      <c r="A276" t="s">
        <v>18</v>
      </c>
      <c r="B276" t="s">
        <v>19</v>
      </c>
      <c r="C276" t="s">
        <v>21</v>
      </c>
      <c r="D276" t="s">
        <v>179</v>
      </c>
      <c r="E276" t="s">
        <v>186</v>
      </c>
      <c r="F276" t="s">
        <v>190</v>
      </c>
      <c r="G276" t="str">
        <f t="shared" si="61"/>
        <v>Parupeneus_bifasciatus</v>
      </c>
      <c r="H276" t="str">
        <f t="shared" si="60"/>
        <v>Parupeneus_bifasciatus</v>
      </c>
      <c r="I276" t="str">
        <f t="shared" si="49"/>
        <v>Mollusca</v>
      </c>
      <c r="J276" t="s">
        <v>118</v>
      </c>
      <c r="K276" t="s">
        <v>142</v>
      </c>
      <c r="L276">
        <v>7.1</v>
      </c>
      <c r="M276" s="3">
        <f t="shared" si="55"/>
        <v>9.0909090909090912E-2</v>
      </c>
      <c r="N276">
        <v>1</v>
      </c>
      <c r="O276">
        <v>27</v>
      </c>
      <c r="P276" t="s">
        <v>38</v>
      </c>
      <c r="Q276">
        <v>11</v>
      </c>
      <c r="R276">
        <v>229</v>
      </c>
      <c r="S276">
        <v>164</v>
      </c>
      <c r="T276">
        <v>300</v>
      </c>
      <c r="U276" t="s">
        <v>193</v>
      </c>
    </row>
    <row r="277" spans="1:21" x14ac:dyDescent="0.35">
      <c r="A277" t="s">
        <v>18</v>
      </c>
      <c r="B277" t="s">
        <v>19</v>
      </c>
      <c r="C277" t="s">
        <v>21</v>
      </c>
      <c r="D277" t="s">
        <v>179</v>
      </c>
      <c r="E277" t="s">
        <v>186</v>
      </c>
      <c r="F277" t="s">
        <v>190</v>
      </c>
      <c r="G277" t="str">
        <f t="shared" si="61"/>
        <v>Parupeneus_bifasciatus</v>
      </c>
      <c r="H277" t="str">
        <f t="shared" si="60"/>
        <v>Parupeneus_bifasciatus</v>
      </c>
      <c r="I277" t="str">
        <f t="shared" si="49"/>
        <v>Crustacea</v>
      </c>
      <c r="J277" t="s">
        <v>29</v>
      </c>
      <c r="K277" t="s">
        <v>194</v>
      </c>
      <c r="L277">
        <v>3.9</v>
      </c>
      <c r="M277" s="3">
        <f t="shared" si="55"/>
        <v>9.0909090909090912E-2</v>
      </c>
      <c r="N277">
        <v>1</v>
      </c>
      <c r="O277">
        <v>27</v>
      </c>
      <c r="P277" t="s">
        <v>38</v>
      </c>
      <c r="Q277">
        <v>11</v>
      </c>
      <c r="R277">
        <v>229</v>
      </c>
      <c r="S277">
        <v>164</v>
      </c>
      <c r="T277">
        <v>300</v>
      </c>
      <c r="U277" t="s">
        <v>193</v>
      </c>
    </row>
    <row r="278" spans="1:21" x14ac:dyDescent="0.35">
      <c r="A278" t="s">
        <v>18</v>
      </c>
      <c r="B278" t="s">
        <v>19</v>
      </c>
      <c r="C278" t="s">
        <v>21</v>
      </c>
      <c r="D278" t="s">
        <v>179</v>
      </c>
      <c r="E278" t="s">
        <v>186</v>
      </c>
      <c r="F278" t="s">
        <v>190</v>
      </c>
      <c r="G278" t="str">
        <f t="shared" si="61"/>
        <v>Parupeneus_bifasciatus</v>
      </c>
      <c r="H278" t="str">
        <f t="shared" si="60"/>
        <v>Parupeneus_bifasciatus</v>
      </c>
      <c r="I278" t="str">
        <f t="shared" si="49"/>
        <v>Crustacea</v>
      </c>
      <c r="J278" t="s">
        <v>29</v>
      </c>
      <c r="K278" t="s">
        <v>93</v>
      </c>
      <c r="L278">
        <v>1.1000000000000001</v>
      </c>
      <c r="M278" s="3">
        <f t="shared" si="55"/>
        <v>9.0909090909090912E-2</v>
      </c>
      <c r="N278">
        <v>1</v>
      </c>
      <c r="O278">
        <v>27</v>
      </c>
      <c r="P278" t="s">
        <v>38</v>
      </c>
      <c r="Q278">
        <v>11</v>
      </c>
      <c r="R278">
        <v>229</v>
      </c>
      <c r="S278">
        <v>164</v>
      </c>
      <c r="T278">
        <v>300</v>
      </c>
      <c r="U278" t="s">
        <v>193</v>
      </c>
    </row>
    <row r="279" spans="1:21" x14ac:dyDescent="0.35">
      <c r="A279" t="s">
        <v>18</v>
      </c>
      <c r="B279" t="s">
        <v>19</v>
      </c>
      <c r="C279" t="s">
        <v>21</v>
      </c>
      <c r="D279" t="s">
        <v>179</v>
      </c>
      <c r="E279" t="s">
        <v>186</v>
      </c>
      <c r="F279" t="s">
        <v>190</v>
      </c>
      <c r="G279" t="str">
        <f t="shared" si="61"/>
        <v>Parupeneus_bifasciatus</v>
      </c>
      <c r="H279" t="str">
        <f t="shared" si="60"/>
        <v>Parupeneus_bifasciatus</v>
      </c>
      <c r="I279" t="str">
        <f t="shared" si="49"/>
        <v>Teleostei</v>
      </c>
      <c r="J279" t="s">
        <v>27</v>
      </c>
      <c r="K279" t="s">
        <v>27</v>
      </c>
      <c r="L279">
        <v>0.7</v>
      </c>
      <c r="M279" s="3">
        <f t="shared" si="55"/>
        <v>9.0909090909090912E-2</v>
      </c>
      <c r="N279">
        <v>1</v>
      </c>
      <c r="O279">
        <v>27</v>
      </c>
      <c r="P279" t="s">
        <v>38</v>
      </c>
      <c r="Q279">
        <v>11</v>
      </c>
      <c r="R279">
        <v>229</v>
      </c>
      <c r="S279">
        <v>164</v>
      </c>
      <c r="T279">
        <v>300</v>
      </c>
      <c r="U279" t="s">
        <v>193</v>
      </c>
    </row>
    <row r="280" spans="1:21" x14ac:dyDescent="0.35">
      <c r="A280" t="s">
        <v>18</v>
      </c>
      <c r="B280" t="s">
        <v>19</v>
      </c>
      <c r="C280" t="s">
        <v>21</v>
      </c>
      <c r="D280" t="s">
        <v>179</v>
      </c>
      <c r="E280" t="s">
        <v>186</v>
      </c>
      <c r="F280" t="s">
        <v>190</v>
      </c>
      <c r="G280" t="str">
        <f t="shared" si="61"/>
        <v>Parupeneus_bifasciatus</v>
      </c>
      <c r="H280" t="str">
        <f t="shared" si="60"/>
        <v>Parupeneus_bifasciatus</v>
      </c>
      <c r="I280" t="str">
        <f t="shared" si="49"/>
        <v>Crustacea</v>
      </c>
      <c r="J280" t="s">
        <v>108</v>
      </c>
      <c r="K280" t="s">
        <v>100</v>
      </c>
      <c r="L280">
        <v>0.2</v>
      </c>
      <c r="M280" s="3">
        <f t="shared" ref="M280:M293" si="62">N280/Q280</f>
        <v>0.18181818181818182</v>
      </c>
      <c r="N280">
        <v>2</v>
      </c>
      <c r="O280">
        <v>27</v>
      </c>
      <c r="P280" t="s">
        <v>38</v>
      </c>
      <c r="Q280">
        <v>11</v>
      </c>
      <c r="R280">
        <v>229</v>
      </c>
      <c r="S280">
        <v>164</v>
      </c>
      <c r="T280">
        <v>300</v>
      </c>
      <c r="U280" t="s">
        <v>193</v>
      </c>
    </row>
    <row r="281" spans="1:21" x14ac:dyDescent="0.35">
      <c r="A281" t="s">
        <v>18</v>
      </c>
      <c r="B281" t="s">
        <v>19</v>
      </c>
      <c r="C281" t="s">
        <v>21</v>
      </c>
      <c r="D281" t="s">
        <v>179</v>
      </c>
      <c r="E281" t="s">
        <v>186</v>
      </c>
      <c r="F281" t="s">
        <v>190</v>
      </c>
      <c r="G281" t="str">
        <f t="shared" ref="G281" si="63">E281&amp;"_"&amp;F281</f>
        <v>Parupeneus_bifasciatus</v>
      </c>
      <c r="H281" t="str">
        <f t="shared" si="60"/>
        <v>Parupeneus_bifasciatus</v>
      </c>
      <c r="I281" t="str">
        <f t="shared" si="49"/>
        <v>Crustacea</v>
      </c>
      <c r="J281" t="s">
        <v>63</v>
      </c>
      <c r="K281" t="s">
        <v>61</v>
      </c>
      <c r="L281">
        <v>24.7</v>
      </c>
      <c r="M281" s="3">
        <f t="shared" si="62"/>
        <v>0.54545454545454541</v>
      </c>
      <c r="N281">
        <v>6</v>
      </c>
      <c r="O281">
        <v>27</v>
      </c>
      <c r="P281" t="s">
        <v>38</v>
      </c>
      <c r="Q281">
        <v>11</v>
      </c>
      <c r="R281">
        <v>229</v>
      </c>
      <c r="S281">
        <v>164</v>
      </c>
      <c r="T281">
        <v>300</v>
      </c>
      <c r="U281" t="s">
        <v>193</v>
      </c>
    </row>
    <row r="282" spans="1:21" x14ac:dyDescent="0.35">
      <c r="A282" t="s">
        <v>18</v>
      </c>
      <c r="B282" t="s">
        <v>19</v>
      </c>
      <c r="C282" t="s">
        <v>21</v>
      </c>
      <c r="D282" t="s">
        <v>179</v>
      </c>
      <c r="E282" t="s">
        <v>186</v>
      </c>
      <c r="F282" t="s">
        <v>195</v>
      </c>
      <c r="G282" t="str">
        <f>E282&amp;"_"&amp;F282</f>
        <v>Parupeneus_porphyreus</v>
      </c>
      <c r="H282" t="str">
        <f>G282</f>
        <v>Parupeneus_porphyreus</v>
      </c>
      <c r="I282" t="str">
        <f t="shared" si="49"/>
        <v>Crustacea</v>
      </c>
      <c r="J282" t="s">
        <v>29</v>
      </c>
      <c r="K282" t="s">
        <v>26</v>
      </c>
      <c r="L282">
        <v>65.2</v>
      </c>
      <c r="M282" s="3">
        <f t="shared" si="62"/>
        <v>1</v>
      </c>
      <c r="N282">
        <v>5</v>
      </c>
      <c r="O282">
        <v>11</v>
      </c>
      <c r="P282">
        <v>6</v>
      </c>
      <c r="Q282">
        <v>5</v>
      </c>
      <c r="R282">
        <v>157</v>
      </c>
      <c r="S282">
        <v>137</v>
      </c>
      <c r="T282">
        <v>173</v>
      </c>
    </row>
    <row r="283" spans="1:21" x14ac:dyDescent="0.35">
      <c r="A283" t="s">
        <v>18</v>
      </c>
      <c r="B283" t="s">
        <v>19</v>
      </c>
      <c r="C283" t="s">
        <v>21</v>
      </c>
      <c r="D283" t="s">
        <v>179</v>
      </c>
      <c r="E283" t="s">
        <v>186</v>
      </c>
      <c r="F283" t="s">
        <v>195</v>
      </c>
      <c r="G283" t="str">
        <f t="shared" ref="G283:G290" si="64">E283&amp;"_"&amp;F283</f>
        <v>Parupeneus_porphyreus</v>
      </c>
      <c r="H283" t="str">
        <f t="shared" ref="H283:H289" si="65">G283</f>
        <v>Parupeneus_porphyreus</v>
      </c>
      <c r="I283" t="s">
        <v>63</v>
      </c>
      <c r="J283" t="s">
        <v>164</v>
      </c>
      <c r="K283" t="s">
        <v>163</v>
      </c>
      <c r="L283">
        <v>10</v>
      </c>
      <c r="M283" s="3">
        <f t="shared" si="62"/>
        <v>0.2</v>
      </c>
      <c r="N283">
        <v>1</v>
      </c>
      <c r="O283">
        <v>11</v>
      </c>
      <c r="P283">
        <v>6</v>
      </c>
      <c r="Q283">
        <v>5</v>
      </c>
      <c r="R283">
        <v>157</v>
      </c>
      <c r="S283">
        <v>137</v>
      </c>
      <c r="T283">
        <v>173</v>
      </c>
    </row>
    <row r="284" spans="1:21" x14ac:dyDescent="0.35">
      <c r="A284" t="s">
        <v>18</v>
      </c>
      <c r="B284" t="s">
        <v>19</v>
      </c>
      <c r="C284" t="s">
        <v>21</v>
      </c>
      <c r="D284" t="s">
        <v>179</v>
      </c>
      <c r="E284" t="s">
        <v>186</v>
      </c>
      <c r="F284" t="s">
        <v>195</v>
      </c>
      <c r="G284" t="str">
        <f t="shared" si="64"/>
        <v>Parupeneus_porphyreus</v>
      </c>
      <c r="H284" t="str">
        <f t="shared" si="65"/>
        <v>Parupeneus_porphyreus</v>
      </c>
      <c r="I284" t="str">
        <f t="shared" si="49"/>
        <v>Crustacea</v>
      </c>
      <c r="J284" t="s">
        <v>34</v>
      </c>
      <c r="K284" t="s">
        <v>33</v>
      </c>
      <c r="L284">
        <v>2</v>
      </c>
      <c r="M284" s="3">
        <f t="shared" si="62"/>
        <v>0.2</v>
      </c>
      <c r="N284">
        <v>1</v>
      </c>
      <c r="O284">
        <v>11</v>
      </c>
      <c r="P284">
        <v>6</v>
      </c>
      <c r="Q284">
        <v>5</v>
      </c>
      <c r="R284">
        <v>157</v>
      </c>
      <c r="S284">
        <v>137</v>
      </c>
      <c r="T284">
        <v>173</v>
      </c>
    </row>
    <row r="285" spans="1:21" x14ac:dyDescent="0.35">
      <c r="A285" t="s">
        <v>18</v>
      </c>
      <c r="B285" t="s">
        <v>19</v>
      </c>
      <c r="C285" t="s">
        <v>21</v>
      </c>
      <c r="D285" t="s">
        <v>179</v>
      </c>
      <c r="E285" t="s">
        <v>186</v>
      </c>
      <c r="F285" t="s">
        <v>195</v>
      </c>
      <c r="G285" t="str">
        <f t="shared" si="64"/>
        <v>Parupeneus_porphyreus</v>
      </c>
      <c r="H285" t="str">
        <f t="shared" si="65"/>
        <v>Parupeneus_porphyreus</v>
      </c>
      <c r="I285" t="str">
        <f t="shared" si="49"/>
        <v>Mollusca</v>
      </c>
      <c r="J285" t="s">
        <v>88</v>
      </c>
      <c r="K285" t="s">
        <v>87</v>
      </c>
      <c r="L285">
        <v>0.2</v>
      </c>
      <c r="M285" s="3">
        <f t="shared" si="62"/>
        <v>0.2</v>
      </c>
      <c r="N285">
        <v>1</v>
      </c>
      <c r="O285">
        <v>11</v>
      </c>
      <c r="P285">
        <v>6</v>
      </c>
      <c r="Q285">
        <v>5</v>
      </c>
      <c r="R285">
        <v>157</v>
      </c>
      <c r="S285">
        <v>137</v>
      </c>
      <c r="T285">
        <v>173</v>
      </c>
    </row>
    <row r="286" spans="1:21" x14ac:dyDescent="0.35">
      <c r="A286" t="s">
        <v>18</v>
      </c>
      <c r="B286" t="s">
        <v>19</v>
      </c>
      <c r="C286" t="s">
        <v>21</v>
      </c>
      <c r="D286" t="s">
        <v>179</v>
      </c>
      <c r="E286" t="s">
        <v>186</v>
      </c>
      <c r="F286" t="s">
        <v>195</v>
      </c>
      <c r="G286" t="str">
        <f t="shared" si="64"/>
        <v>Parupeneus_porphyreus</v>
      </c>
      <c r="H286" t="str">
        <f t="shared" si="65"/>
        <v>Parupeneus_porphyreus</v>
      </c>
      <c r="I286" t="str">
        <f t="shared" si="49"/>
        <v>Mollusca</v>
      </c>
      <c r="J286" t="s">
        <v>101</v>
      </c>
      <c r="K286" t="s">
        <v>101</v>
      </c>
      <c r="L286">
        <v>0.2</v>
      </c>
      <c r="M286" s="3">
        <f t="shared" si="62"/>
        <v>0.2</v>
      </c>
      <c r="N286">
        <v>1</v>
      </c>
      <c r="O286">
        <v>11</v>
      </c>
      <c r="P286">
        <v>6</v>
      </c>
      <c r="Q286">
        <v>5</v>
      </c>
      <c r="R286">
        <v>157</v>
      </c>
      <c r="S286">
        <v>137</v>
      </c>
      <c r="T286">
        <v>173</v>
      </c>
    </row>
    <row r="287" spans="1:21" x14ac:dyDescent="0.35">
      <c r="A287" t="s">
        <v>18</v>
      </c>
      <c r="B287" t="s">
        <v>19</v>
      </c>
      <c r="C287" t="s">
        <v>21</v>
      </c>
      <c r="D287" t="s">
        <v>179</v>
      </c>
      <c r="E287" t="s">
        <v>186</v>
      </c>
      <c r="F287" t="s">
        <v>195</v>
      </c>
      <c r="G287" t="str">
        <f t="shared" si="64"/>
        <v>Parupeneus_porphyreus</v>
      </c>
      <c r="H287" t="str">
        <f t="shared" si="65"/>
        <v>Parupeneus_porphyreus</v>
      </c>
      <c r="I287" t="str">
        <f t="shared" si="49"/>
        <v>Crustacea</v>
      </c>
      <c r="J287" t="s">
        <v>108</v>
      </c>
      <c r="K287" t="s">
        <v>100</v>
      </c>
      <c r="L287">
        <v>0.2</v>
      </c>
      <c r="M287" s="3">
        <f t="shared" si="62"/>
        <v>0.2</v>
      </c>
      <c r="N287">
        <v>1</v>
      </c>
      <c r="O287">
        <v>11</v>
      </c>
      <c r="P287">
        <v>6</v>
      </c>
      <c r="Q287">
        <v>5</v>
      </c>
      <c r="R287">
        <v>157</v>
      </c>
      <c r="S287">
        <v>137</v>
      </c>
      <c r="T287">
        <v>173</v>
      </c>
    </row>
    <row r="288" spans="1:21" x14ac:dyDescent="0.35">
      <c r="A288" t="s">
        <v>18</v>
      </c>
      <c r="B288" t="s">
        <v>19</v>
      </c>
      <c r="C288" t="s">
        <v>21</v>
      </c>
      <c r="D288" t="s">
        <v>179</v>
      </c>
      <c r="E288" t="s">
        <v>186</v>
      </c>
      <c r="F288" t="s">
        <v>195</v>
      </c>
      <c r="G288" t="str">
        <f t="shared" si="64"/>
        <v>Parupeneus_porphyreus</v>
      </c>
      <c r="H288" t="str">
        <f t="shared" si="65"/>
        <v>Parupeneus_porphyreus</v>
      </c>
      <c r="I288" t="str">
        <f t="shared" si="49"/>
        <v>Crustacea</v>
      </c>
      <c r="J288" t="s">
        <v>63</v>
      </c>
      <c r="K288" t="s">
        <v>61</v>
      </c>
      <c r="L288">
        <v>21.2</v>
      </c>
      <c r="M288" s="3">
        <f t="shared" si="62"/>
        <v>0.6</v>
      </c>
      <c r="N288">
        <v>3</v>
      </c>
      <c r="O288">
        <v>11</v>
      </c>
      <c r="P288">
        <v>6</v>
      </c>
      <c r="Q288">
        <v>5</v>
      </c>
      <c r="R288">
        <v>157</v>
      </c>
      <c r="S288">
        <v>137</v>
      </c>
      <c r="T288">
        <v>173</v>
      </c>
    </row>
    <row r="289" spans="1:20" x14ac:dyDescent="0.35">
      <c r="A289" t="s">
        <v>18</v>
      </c>
      <c r="B289" t="s">
        <v>19</v>
      </c>
      <c r="C289" t="s">
        <v>21</v>
      </c>
      <c r="D289" t="s">
        <v>179</v>
      </c>
      <c r="E289" t="s">
        <v>186</v>
      </c>
      <c r="F289" t="s">
        <v>195</v>
      </c>
      <c r="G289" t="str">
        <f t="shared" si="64"/>
        <v>Parupeneus_porphyreus</v>
      </c>
      <c r="H289" t="str">
        <f t="shared" si="65"/>
        <v>Parupeneus_porphyreus</v>
      </c>
      <c r="I289" t="str">
        <f t="shared" si="49"/>
        <v>Other</v>
      </c>
      <c r="J289" t="s">
        <v>189</v>
      </c>
      <c r="K289" t="s">
        <v>189</v>
      </c>
      <c r="L289">
        <v>1</v>
      </c>
      <c r="M289" s="3">
        <f t="shared" si="62"/>
        <v>0.2</v>
      </c>
      <c r="N289">
        <v>1</v>
      </c>
      <c r="O289">
        <v>11</v>
      </c>
      <c r="P289">
        <v>6</v>
      </c>
      <c r="Q289">
        <v>5</v>
      </c>
      <c r="R289">
        <v>157</v>
      </c>
      <c r="S289">
        <v>137</v>
      </c>
      <c r="T289">
        <v>173</v>
      </c>
    </row>
    <row r="290" spans="1:20" x14ac:dyDescent="0.35">
      <c r="A290" t="s">
        <v>18</v>
      </c>
      <c r="B290" t="s">
        <v>19</v>
      </c>
      <c r="C290" t="s">
        <v>21</v>
      </c>
      <c r="D290" t="s">
        <v>179</v>
      </c>
      <c r="E290" t="s">
        <v>186</v>
      </c>
      <c r="F290" t="s">
        <v>196</v>
      </c>
      <c r="G290" t="str">
        <f t="shared" si="64"/>
        <v>Parupeneus_chryserydros</v>
      </c>
      <c r="H290" t="s">
        <v>197</v>
      </c>
      <c r="I290" t="str">
        <f t="shared" si="49"/>
        <v>Teleostei</v>
      </c>
      <c r="J290" t="s">
        <v>27</v>
      </c>
      <c r="K290" t="s">
        <v>27</v>
      </c>
      <c r="L290">
        <v>83.1</v>
      </c>
      <c r="M290" s="3">
        <f t="shared" si="62"/>
        <v>0.8666666666666667</v>
      </c>
      <c r="N290">
        <v>13</v>
      </c>
      <c r="O290">
        <v>20</v>
      </c>
      <c r="P290">
        <v>5</v>
      </c>
      <c r="Q290">
        <v>15</v>
      </c>
      <c r="R290">
        <v>261</v>
      </c>
      <c r="S290">
        <v>123</v>
      </c>
      <c r="T290">
        <v>363</v>
      </c>
    </row>
    <row r="291" spans="1:20" x14ac:dyDescent="0.35">
      <c r="A291" t="s">
        <v>18</v>
      </c>
      <c r="B291" t="s">
        <v>19</v>
      </c>
      <c r="C291" t="s">
        <v>21</v>
      </c>
      <c r="D291" t="s">
        <v>179</v>
      </c>
      <c r="E291" t="s">
        <v>186</v>
      </c>
      <c r="F291" t="s">
        <v>196</v>
      </c>
      <c r="G291" t="str">
        <f t="shared" ref="G291:G293" si="66">E291&amp;"_"&amp;F291</f>
        <v>Parupeneus_chryserydros</v>
      </c>
      <c r="H291" t="s">
        <v>197</v>
      </c>
      <c r="I291" t="str">
        <f t="shared" si="49"/>
        <v>Crustacea</v>
      </c>
      <c r="J291" t="s">
        <v>29</v>
      </c>
      <c r="K291" t="s">
        <v>26</v>
      </c>
      <c r="L291">
        <v>8.3000000000000007</v>
      </c>
      <c r="M291" s="3">
        <f t="shared" si="62"/>
        <v>0.13333333333333333</v>
      </c>
      <c r="N291">
        <v>2</v>
      </c>
      <c r="O291">
        <v>20</v>
      </c>
      <c r="P291">
        <v>5</v>
      </c>
      <c r="Q291">
        <v>15</v>
      </c>
      <c r="R291">
        <v>261</v>
      </c>
      <c r="S291">
        <v>123</v>
      </c>
      <c r="T291">
        <v>363</v>
      </c>
    </row>
    <row r="292" spans="1:20" x14ac:dyDescent="0.35">
      <c r="A292" t="s">
        <v>18</v>
      </c>
      <c r="B292" t="s">
        <v>19</v>
      </c>
      <c r="C292" t="s">
        <v>21</v>
      </c>
      <c r="D292" t="s">
        <v>179</v>
      </c>
      <c r="E292" t="s">
        <v>186</v>
      </c>
      <c r="F292" t="s">
        <v>196</v>
      </c>
      <c r="G292" t="str">
        <f t="shared" si="66"/>
        <v>Parupeneus_chryserydros</v>
      </c>
      <c r="H292" t="s">
        <v>197</v>
      </c>
      <c r="I292" t="str">
        <f t="shared" si="49"/>
        <v>Crustacea</v>
      </c>
      <c r="J292" t="s">
        <v>34</v>
      </c>
      <c r="K292" t="s">
        <v>33</v>
      </c>
      <c r="L292">
        <v>1.3</v>
      </c>
      <c r="M292" s="3">
        <f t="shared" si="62"/>
        <v>6.6666666666666666E-2</v>
      </c>
      <c r="N292">
        <v>1</v>
      </c>
      <c r="O292">
        <v>20</v>
      </c>
      <c r="P292">
        <v>5</v>
      </c>
      <c r="Q292">
        <v>15</v>
      </c>
      <c r="R292">
        <v>261</v>
      </c>
      <c r="S292">
        <v>123</v>
      </c>
      <c r="T292">
        <v>363</v>
      </c>
    </row>
    <row r="293" spans="1:20" x14ac:dyDescent="0.35">
      <c r="A293" t="s">
        <v>18</v>
      </c>
      <c r="B293" t="s">
        <v>19</v>
      </c>
      <c r="C293" t="s">
        <v>21</v>
      </c>
      <c r="D293" t="s">
        <v>179</v>
      </c>
      <c r="E293" t="s">
        <v>186</v>
      </c>
      <c r="F293" t="s">
        <v>196</v>
      </c>
      <c r="G293" t="str">
        <f t="shared" si="66"/>
        <v>Parupeneus_chryserydros</v>
      </c>
      <c r="H293" t="s">
        <v>197</v>
      </c>
      <c r="I293" t="s">
        <v>58</v>
      </c>
      <c r="J293" t="s">
        <v>58</v>
      </c>
      <c r="K293" t="s">
        <v>62</v>
      </c>
      <c r="L293">
        <v>7.3</v>
      </c>
      <c r="M293" s="3">
        <f t="shared" si="62"/>
        <v>0.13333333333333333</v>
      </c>
      <c r="N293">
        <v>2</v>
      </c>
      <c r="O293">
        <v>20</v>
      </c>
      <c r="P293">
        <v>5</v>
      </c>
      <c r="Q293">
        <v>15</v>
      </c>
      <c r="R293">
        <v>261</v>
      </c>
      <c r="S293">
        <v>123</v>
      </c>
      <c r="T293">
        <v>363</v>
      </c>
    </row>
    <row r="294" spans="1:20" x14ac:dyDescent="0.35">
      <c r="A294" t="s">
        <v>18</v>
      </c>
      <c r="B294" t="s">
        <v>19</v>
      </c>
      <c r="C294" t="s">
        <v>21</v>
      </c>
      <c r="D294" t="s">
        <v>179</v>
      </c>
      <c r="E294" t="s">
        <v>186</v>
      </c>
      <c r="F294" t="s">
        <v>196</v>
      </c>
      <c r="G294" t="str">
        <f t="shared" ref="G294:G299" si="67">E294&amp;"_"&amp;F294</f>
        <v>Parupeneus_chryserydros</v>
      </c>
      <c r="H294" t="s">
        <v>197</v>
      </c>
      <c r="I294" t="str">
        <f t="shared" si="49"/>
        <v>Teleostei</v>
      </c>
      <c r="J294" t="s">
        <v>27</v>
      </c>
      <c r="K294" t="s">
        <v>25</v>
      </c>
      <c r="L294" t="s">
        <v>38</v>
      </c>
      <c r="M294" t="s">
        <v>38</v>
      </c>
      <c r="N294" t="s">
        <v>38</v>
      </c>
      <c r="O294">
        <v>20</v>
      </c>
      <c r="P294">
        <v>5</v>
      </c>
      <c r="Q294">
        <v>15</v>
      </c>
      <c r="R294">
        <v>261</v>
      </c>
      <c r="S294">
        <v>123</v>
      </c>
      <c r="T294">
        <v>363</v>
      </c>
    </row>
    <row r="295" spans="1:20" x14ac:dyDescent="0.35">
      <c r="A295" t="s">
        <v>18</v>
      </c>
      <c r="B295" t="s">
        <v>19</v>
      </c>
      <c r="C295" t="s">
        <v>21</v>
      </c>
      <c r="D295" t="s">
        <v>179</v>
      </c>
      <c r="E295" t="s">
        <v>186</v>
      </c>
      <c r="F295" t="s">
        <v>196</v>
      </c>
      <c r="G295" t="str">
        <f t="shared" si="67"/>
        <v>Parupeneus_chryserydros</v>
      </c>
      <c r="H295" t="s">
        <v>197</v>
      </c>
      <c r="I295" t="str">
        <f t="shared" si="49"/>
        <v>Teleostei</v>
      </c>
      <c r="J295" t="s">
        <v>27</v>
      </c>
      <c r="K295" t="s">
        <v>198</v>
      </c>
      <c r="L295" t="s">
        <v>38</v>
      </c>
      <c r="M295" t="s">
        <v>38</v>
      </c>
      <c r="N295" t="s">
        <v>38</v>
      </c>
      <c r="O295">
        <v>20</v>
      </c>
      <c r="P295">
        <v>5</v>
      </c>
      <c r="Q295">
        <v>15</v>
      </c>
      <c r="R295">
        <v>261</v>
      </c>
      <c r="S295">
        <v>123</v>
      </c>
      <c r="T295">
        <v>363</v>
      </c>
    </row>
    <row r="296" spans="1:20" x14ac:dyDescent="0.35">
      <c r="A296" t="s">
        <v>18</v>
      </c>
      <c r="B296" t="s">
        <v>19</v>
      </c>
      <c r="C296" t="s">
        <v>21</v>
      </c>
      <c r="D296" t="s">
        <v>179</v>
      </c>
      <c r="E296" t="s">
        <v>186</v>
      </c>
      <c r="F296" t="s">
        <v>196</v>
      </c>
      <c r="G296" t="str">
        <f t="shared" si="67"/>
        <v>Parupeneus_chryserydros</v>
      </c>
      <c r="H296" t="s">
        <v>197</v>
      </c>
      <c r="I296" t="str">
        <f t="shared" ref="I296:I361" si="68">IF(J296="Acari","Chelicerata", IF(J296="Scyphozoa","Cnidaria", IF(J296="Anthozoa","Cnidaria",IF(COUNTIF(J296,"*Algae*"),"Prim_prod",IF(COUNTIF(J296,"Plant*"),"Prim_prod",IF(J296="Amphipoda","Crustacea",IF(J296="Tunicata","Tunicata",IF(J296="Appendicularia","Tunicata",IF(J296="Salpidae","Tunicata",IF(J296="Arachnida","Chelicerata",IF(COUNTIF(J296,"*Ascidia*"),"Tunicata",IF(COUNTIF(J296,"*Brachyura*"),"Crustacea",IF(J296="Bryozoa","Bryozoa",IF(J296="Protochonch","Mollusca",IF(J296="Hemichordata","Hemichordata",IF(COUNTIF(J296,"Cephalopoda*"),"Mollusca",IF(J296="Cirripedia","Crustacea",IF(J296="Copepoda","Crustacea",IF(J296="Crinoidea","Echinodermata",IF(COUNTIF(J296,"*Crustacea*"),"Crustacea",IF(J296="Cumacea","Crustacea",IF(J296="Echinoidea","Echinodermata",IF(COUNTIF(J296,"*Fish*"),"Teleostei",IF(J296="Foraminifera","Protozoa",IF(COUNTIF(J296,"*Gastro*"),"Mollusca",IF(J296="Tanaidacea","Crustacea",IF(J296="Holothuridae","Echinodermata",IF(J296="Hydrozoa","Cnidaria",IF(COUNTIF(J296,"*Insecta*"),"Insecta",IF(J296="Isopoda","Crustacea",IF(J296="Limestone_powder","Other",IF(J296="Mollusca","Mollusca",IF(J296="Nematoda","Nematoda",IF(COUNTIF(J296,"*OM*"),"Other",IF(J296="Ophiuridae","Echinodermata",IF(J296="Opisthobranchia","Mollusca",IF(J296="Ostracoda","Crustacea",IF(COUNTIF(J296,"*Pagur*"),"Crustacea",IF(COUNTIF(J296,"*Phanero*"),"Prim_prod",IF(COUNTIF(J296,"*Polych*"),"Annelida",IF(J296="Polyplacophora","Mollusca",IF(COUNTIF(J296,"*Porifera*"),"Porifera",IF(J296="Protochordata","Acraniata",IF(J296="Pycnogonida","Chelicerata",IF(COUNTIF(J296,"*Sand*"),"Other",IF(J296="Scaphopoda","Mollusca",IF(J296="Scleractinia","Cnidaria", IF(J296="Siphonophora","Cnidaria", IF(J296="Seagrass","Prim_prod",IF(COUNTIF(J296,"*Shrimp*"),"Crustacea",IF(COUNTIF(J296,"*Scyllaridae*"),"Crustacea",IF(J296="Siboglinidae","Annelida",IF(J296="Sipunculidae","Sipuncula",IF(COUNTIF(J296,"*Stomato*"),"Crustacea",IF(J296="Precarida","Crustacea",IF(J296="Zoantharia","Cnidaria",IF(J296="Echiura","Annelida",IF(J296="Priapulida","Cephalorynchia",IF(J296="Mysida","Crustacea",IF(J296="Nebaliacea","Crustacea",IF(J296="Ctenophora","Radiata",IF(J296="Cheloniidae","Reptilia",IF(J296="Eggs","Animalia",IF(COUNTIF(J296,"*Bival*"),"Mollusca","Other"))))))))))))))))))))))))))))))))))))))))))))))))))))))))))))))))</f>
        <v>Teleostei</v>
      </c>
      <c r="J296" t="s">
        <v>27</v>
      </c>
      <c r="K296" t="s">
        <v>199</v>
      </c>
      <c r="L296" t="s">
        <v>38</v>
      </c>
      <c r="M296" t="s">
        <v>38</v>
      </c>
      <c r="N296" t="s">
        <v>38</v>
      </c>
      <c r="O296">
        <v>20</v>
      </c>
      <c r="P296">
        <v>5</v>
      </c>
      <c r="Q296">
        <v>15</v>
      </c>
      <c r="R296">
        <v>261</v>
      </c>
      <c r="S296">
        <v>123</v>
      </c>
      <c r="T296">
        <v>363</v>
      </c>
    </row>
    <row r="297" spans="1:20" x14ac:dyDescent="0.35">
      <c r="A297" t="s">
        <v>18</v>
      </c>
      <c r="B297" t="s">
        <v>19</v>
      </c>
      <c r="C297" t="s">
        <v>21</v>
      </c>
      <c r="D297" t="s">
        <v>179</v>
      </c>
      <c r="E297" t="s">
        <v>186</v>
      </c>
      <c r="F297" t="s">
        <v>196</v>
      </c>
      <c r="G297" t="str">
        <f t="shared" si="67"/>
        <v>Parupeneus_chryserydros</v>
      </c>
      <c r="H297" t="s">
        <v>197</v>
      </c>
      <c r="I297" t="str">
        <f t="shared" si="68"/>
        <v>Teleostei</v>
      </c>
      <c r="J297" t="s">
        <v>27</v>
      </c>
      <c r="K297" t="s">
        <v>54</v>
      </c>
      <c r="L297" t="s">
        <v>38</v>
      </c>
      <c r="M297" t="s">
        <v>38</v>
      </c>
      <c r="N297" t="s">
        <v>38</v>
      </c>
      <c r="O297">
        <v>20</v>
      </c>
      <c r="P297">
        <v>5</v>
      </c>
      <c r="Q297">
        <v>15</v>
      </c>
      <c r="R297">
        <v>261</v>
      </c>
      <c r="S297">
        <v>123</v>
      </c>
      <c r="T297">
        <v>363</v>
      </c>
    </row>
    <row r="298" spans="1:20" x14ac:dyDescent="0.35">
      <c r="A298" t="s">
        <v>18</v>
      </c>
      <c r="B298" t="s">
        <v>19</v>
      </c>
      <c r="C298" t="s">
        <v>21</v>
      </c>
      <c r="D298" t="s">
        <v>179</v>
      </c>
      <c r="E298" t="s">
        <v>186</v>
      </c>
      <c r="F298" t="s">
        <v>196</v>
      </c>
      <c r="G298" t="str">
        <f t="shared" si="67"/>
        <v>Parupeneus_chryserydros</v>
      </c>
      <c r="H298" t="s">
        <v>197</v>
      </c>
      <c r="I298" t="str">
        <f t="shared" si="68"/>
        <v>Teleostei</v>
      </c>
      <c r="J298" t="s">
        <v>27</v>
      </c>
      <c r="K298" t="s">
        <v>200</v>
      </c>
      <c r="L298" t="s">
        <v>38</v>
      </c>
      <c r="M298" t="s">
        <v>38</v>
      </c>
      <c r="N298" t="s">
        <v>38</v>
      </c>
      <c r="O298">
        <v>20</v>
      </c>
      <c r="P298">
        <v>5</v>
      </c>
      <c r="Q298">
        <v>15</v>
      </c>
      <c r="R298">
        <v>261</v>
      </c>
      <c r="S298">
        <v>123</v>
      </c>
      <c r="T298">
        <v>363</v>
      </c>
    </row>
    <row r="299" spans="1:20" x14ac:dyDescent="0.35">
      <c r="A299" t="s">
        <v>18</v>
      </c>
      <c r="B299" t="s">
        <v>19</v>
      </c>
      <c r="C299" t="s">
        <v>21</v>
      </c>
      <c r="D299" t="s">
        <v>179</v>
      </c>
      <c r="E299" t="s">
        <v>186</v>
      </c>
      <c r="F299" t="s">
        <v>196</v>
      </c>
      <c r="G299" t="str">
        <f t="shared" si="67"/>
        <v>Parupeneus_chryserydros</v>
      </c>
      <c r="H299" t="s">
        <v>197</v>
      </c>
      <c r="I299" t="str">
        <f t="shared" si="68"/>
        <v>Teleostei</v>
      </c>
      <c r="J299" t="s">
        <v>27</v>
      </c>
      <c r="K299" t="s">
        <v>127</v>
      </c>
      <c r="L299" t="s">
        <v>38</v>
      </c>
      <c r="M299" t="s">
        <v>38</v>
      </c>
      <c r="N299" t="s">
        <v>38</v>
      </c>
      <c r="O299">
        <v>20</v>
      </c>
      <c r="P299">
        <v>5</v>
      </c>
      <c r="Q299">
        <v>15</v>
      </c>
      <c r="R299">
        <v>261</v>
      </c>
      <c r="S299">
        <v>123</v>
      </c>
      <c r="T299">
        <v>363</v>
      </c>
    </row>
    <row r="300" spans="1:20" x14ac:dyDescent="0.35">
      <c r="A300" t="s">
        <v>18</v>
      </c>
      <c r="B300" t="s">
        <v>19</v>
      </c>
      <c r="C300" t="s">
        <v>21</v>
      </c>
      <c r="D300" t="s">
        <v>201</v>
      </c>
      <c r="E300" t="s">
        <v>202</v>
      </c>
      <c r="F300" t="s">
        <v>203</v>
      </c>
      <c r="G300" t="str">
        <f>E300&amp;"_"&amp;F300</f>
        <v>Kyphosus_cinerascens</v>
      </c>
      <c r="H300" t="str">
        <f>G300</f>
        <v>Kyphosus_cinerascens</v>
      </c>
      <c r="I300" t="str">
        <f t="shared" si="68"/>
        <v>Prim_prod</v>
      </c>
      <c r="J300" t="s">
        <v>178</v>
      </c>
      <c r="K300" t="s">
        <v>204</v>
      </c>
      <c r="L300" t="s">
        <v>38</v>
      </c>
      <c r="M300" s="3">
        <f t="shared" ref="M300:M301" si="69">N300/Q300</f>
        <v>1</v>
      </c>
      <c r="N300">
        <v>3</v>
      </c>
      <c r="O300">
        <v>3</v>
      </c>
      <c r="P300">
        <v>0</v>
      </c>
      <c r="Q300">
        <v>3</v>
      </c>
      <c r="R300">
        <v>205</v>
      </c>
      <c r="S300">
        <v>166</v>
      </c>
      <c r="T300">
        <v>250</v>
      </c>
    </row>
    <row r="301" spans="1:20" x14ac:dyDescent="0.35">
      <c r="A301" t="s">
        <v>18</v>
      </c>
      <c r="B301" t="s">
        <v>19</v>
      </c>
      <c r="C301" t="s">
        <v>21</v>
      </c>
      <c r="D301" t="s">
        <v>208</v>
      </c>
      <c r="E301" t="s">
        <v>206</v>
      </c>
      <c r="F301" t="s">
        <v>207</v>
      </c>
      <c r="G301" t="str">
        <f>E301&amp;"_"&amp;F301</f>
        <v>Holacanthus_arcuatus</v>
      </c>
      <c r="H301" t="s">
        <v>209</v>
      </c>
      <c r="I301" t="str">
        <f t="shared" si="68"/>
        <v>Porifera</v>
      </c>
      <c r="J301" t="s">
        <v>210</v>
      </c>
      <c r="K301" t="s">
        <v>210</v>
      </c>
      <c r="L301">
        <v>98.3</v>
      </c>
      <c r="M301" s="3">
        <f t="shared" si="69"/>
        <v>1</v>
      </c>
      <c r="N301">
        <v>6</v>
      </c>
      <c r="O301">
        <v>6</v>
      </c>
      <c r="P301">
        <v>0</v>
      </c>
      <c r="Q301">
        <v>6</v>
      </c>
      <c r="R301">
        <v>136</v>
      </c>
      <c r="S301">
        <v>123</v>
      </c>
      <c r="T301">
        <v>150</v>
      </c>
    </row>
    <row r="302" spans="1:20" x14ac:dyDescent="0.35">
      <c r="A302" t="s">
        <v>18</v>
      </c>
      <c r="B302" t="s">
        <v>19</v>
      </c>
      <c r="C302" t="s">
        <v>21</v>
      </c>
      <c r="D302" t="s">
        <v>208</v>
      </c>
      <c r="E302" t="s">
        <v>206</v>
      </c>
      <c r="F302" t="s">
        <v>207</v>
      </c>
      <c r="G302" t="str">
        <f t="shared" ref="G302:G304" si="70">E302&amp;"_"&amp;F302</f>
        <v>Holacanthus_arcuatus</v>
      </c>
      <c r="H302" t="s">
        <v>209</v>
      </c>
      <c r="I302" t="str">
        <f t="shared" si="68"/>
        <v>Prim_prod</v>
      </c>
      <c r="J302" t="s">
        <v>178</v>
      </c>
      <c r="K302" t="s">
        <v>178</v>
      </c>
      <c r="L302" t="s">
        <v>38</v>
      </c>
      <c r="M302" t="s">
        <v>38</v>
      </c>
      <c r="N302" t="s">
        <v>38</v>
      </c>
      <c r="O302">
        <v>6</v>
      </c>
      <c r="P302">
        <v>0</v>
      </c>
      <c r="Q302">
        <v>6</v>
      </c>
      <c r="R302">
        <v>136</v>
      </c>
      <c r="S302">
        <v>123</v>
      </c>
      <c r="T302">
        <v>150</v>
      </c>
    </row>
    <row r="303" spans="1:20" x14ac:dyDescent="0.35">
      <c r="A303" t="s">
        <v>18</v>
      </c>
      <c r="B303" t="s">
        <v>19</v>
      </c>
      <c r="C303" t="s">
        <v>21</v>
      </c>
      <c r="D303" t="s">
        <v>208</v>
      </c>
      <c r="E303" t="s">
        <v>206</v>
      </c>
      <c r="F303" t="s">
        <v>207</v>
      </c>
      <c r="G303" t="str">
        <f t="shared" si="70"/>
        <v>Holacanthus_arcuatus</v>
      </c>
      <c r="H303" t="s">
        <v>209</v>
      </c>
      <c r="I303" t="str">
        <f t="shared" si="68"/>
        <v>Cnidaria</v>
      </c>
      <c r="J303" t="s">
        <v>211</v>
      </c>
      <c r="K303" t="s">
        <v>211</v>
      </c>
      <c r="L303" t="s">
        <v>38</v>
      </c>
      <c r="M303" t="s">
        <v>38</v>
      </c>
      <c r="N303" t="s">
        <v>38</v>
      </c>
      <c r="O303">
        <v>6</v>
      </c>
      <c r="P303">
        <v>0</v>
      </c>
      <c r="Q303">
        <v>6</v>
      </c>
      <c r="R303">
        <v>136</v>
      </c>
      <c r="S303">
        <v>123</v>
      </c>
      <c r="T303">
        <v>150</v>
      </c>
    </row>
    <row r="304" spans="1:20" x14ac:dyDescent="0.35">
      <c r="A304" t="s">
        <v>18</v>
      </c>
      <c r="B304" t="s">
        <v>19</v>
      </c>
      <c r="C304" t="s">
        <v>21</v>
      </c>
      <c r="D304" t="s">
        <v>208</v>
      </c>
      <c r="E304" t="s">
        <v>212</v>
      </c>
      <c r="F304" t="s">
        <v>213</v>
      </c>
      <c r="G304" t="str">
        <f t="shared" si="70"/>
        <v>Centropyge_potteri</v>
      </c>
      <c r="H304" t="str">
        <f>G304</f>
        <v>Centropyge_potteri</v>
      </c>
      <c r="I304" t="str">
        <f t="shared" si="68"/>
        <v>Prim_prod</v>
      </c>
      <c r="J304" t="s">
        <v>178</v>
      </c>
      <c r="K304" t="s">
        <v>214</v>
      </c>
      <c r="L304">
        <v>41.7</v>
      </c>
      <c r="M304" s="3">
        <f t="shared" ref="M304:M367" si="71">N304/Q304</f>
        <v>1</v>
      </c>
      <c r="N304">
        <v>5</v>
      </c>
      <c r="O304">
        <v>5</v>
      </c>
      <c r="P304">
        <v>0</v>
      </c>
      <c r="Q304">
        <v>5</v>
      </c>
      <c r="R304">
        <v>80</v>
      </c>
      <c r="S304">
        <v>69</v>
      </c>
      <c r="T304">
        <v>86</v>
      </c>
    </row>
    <row r="305" spans="1:20" x14ac:dyDescent="0.35">
      <c r="A305" t="s">
        <v>18</v>
      </c>
      <c r="B305" t="s">
        <v>19</v>
      </c>
      <c r="C305" t="s">
        <v>21</v>
      </c>
      <c r="D305" t="s">
        <v>208</v>
      </c>
      <c r="E305" t="s">
        <v>212</v>
      </c>
      <c r="F305" t="s">
        <v>213</v>
      </c>
      <c r="G305" t="str">
        <f t="shared" ref="G305:G308" si="72">E305&amp;"_"&amp;F305</f>
        <v>Centropyge_potteri</v>
      </c>
      <c r="H305" t="str">
        <f t="shared" ref="H305:H308" si="73">G305</f>
        <v>Centropyge_potteri</v>
      </c>
      <c r="I305" t="str">
        <f t="shared" si="68"/>
        <v>Other</v>
      </c>
      <c r="J305" t="s">
        <v>189</v>
      </c>
      <c r="K305" t="s">
        <v>215</v>
      </c>
      <c r="L305">
        <v>42.3</v>
      </c>
      <c r="M305" s="3">
        <f t="shared" si="71"/>
        <v>1</v>
      </c>
      <c r="N305">
        <v>5</v>
      </c>
      <c r="O305">
        <v>5</v>
      </c>
      <c r="P305">
        <v>0</v>
      </c>
      <c r="Q305">
        <v>5</v>
      </c>
      <c r="R305">
        <v>80</v>
      </c>
      <c r="S305">
        <v>69</v>
      </c>
      <c r="T305">
        <v>86</v>
      </c>
    </row>
    <row r="306" spans="1:20" x14ac:dyDescent="0.35">
      <c r="A306" t="s">
        <v>18</v>
      </c>
      <c r="B306" t="s">
        <v>19</v>
      </c>
      <c r="C306" t="s">
        <v>21</v>
      </c>
      <c r="D306" t="s">
        <v>208</v>
      </c>
      <c r="E306" t="s">
        <v>212</v>
      </c>
      <c r="F306" t="s">
        <v>213</v>
      </c>
      <c r="G306" t="str">
        <f t="shared" si="72"/>
        <v>Centropyge_potteri</v>
      </c>
      <c r="H306" t="str">
        <f t="shared" si="73"/>
        <v>Centropyge_potteri</v>
      </c>
      <c r="I306" t="str">
        <f t="shared" si="68"/>
        <v>Prim_prod</v>
      </c>
      <c r="J306" t="s">
        <v>178</v>
      </c>
      <c r="K306" t="s">
        <v>216</v>
      </c>
      <c r="L306">
        <v>3.3</v>
      </c>
      <c r="M306" s="3">
        <f t="shared" si="71"/>
        <v>1</v>
      </c>
      <c r="N306">
        <v>5</v>
      </c>
      <c r="O306">
        <v>5</v>
      </c>
      <c r="P306">
        <v>0</v>
      </c>
      <c r="Q306">
        <v>5</v>
      </c>
      <c r="R306">
        <v>80</v>
      </c>
      <c r="S306">
        <v>69</v>
      </c>
      <c r="T306">
        <v>86</v>
      </c>
    </row>
    <row r="307" spans="1:20" x14ac:dyDescent="0.35">
      <c r="A307" t="s">
        <v>18</v>
      </c>
      <c r="B307" t="s">
        <v>19</v>
      </c>
      <c r="C307" t="s">
        <v>21</v>
      </c>
      <c r="D307" t="s">
        <v>208</v>
      </c>
      <c r="E307" t="s">
        <v>212</v>
      </c>
      <c r="F307" t="s">
        <v>213</v>
      </c>
      <c r="G307" t="str">
        <f t="shared" si="72"/>
        <v>Centropyge_potteri</v>
      </c>
      <c r="H307" t="str">
        <f t="shared" si="73"/>
        <v>Centropyge_potteri</v>
      </c>
      <c r="I307" t="str">
        <f t="shared" si="68"/>
        <v>Porifera</v>
      </c>
      <c r="J307" t="s">
        <v>210</v>
      </c>
      <c r="K307" t="s">
        <v>210</v>
      </c>
      <c r="L307">
        <v>2.2999999999999998</v>
      </c>
      <c r="M307" s="3">
        <f t="shared" si="71"/>
        <v>1</v>
      </c>
      <c r="N307">
        <v>5</v>
      </c>
      <c r="O307">
        <v>5</v>
      </c>
      <c r="P307">
        <v>0</v>
      </c>
      <c r="Q307">
        <v>5</v>
      </c>
      <c r="R307">
        <v>80</v>
      </c>
      <c r="S307">
        <v>69</v>
      </c>
      <c r="T307">
        <v>86</v>
      </c>
    </row>
    <row r="308" spans="1:20" x14ac:dyDescent="0.35">
      <c r="A308" t="s">
        <v>18</v>
      </c>
      <c r="B308" t="s">
        <v>19</v>
      </c>
      <c r="C308" t="s">
        <v>21</v>
      </c>
      <c r="D308" t="s">
        <v>208</v>
      </c>
      <c r="E308" t="s">
        <v>212</v>
      </c>
      <c r="F308" t="s">
        <v>213</v>
      </c>
      <c r="G308" t="str">
        <f t="shared" si="72"/>
        <v>Centropyge_potteri</v>
      </c>
      <c r="H308" t="str">
        <f t="shared" si="73"/>
        <v>Centropyge_potteri</v>
      </c>
      <c r="I308" t="str">
        <f t="shared" si="68"/>
        <v>Crustacea</v>
      </c>
      <c r="J308" t="s">
        <v>73</v>
      </c>
      <c r="K308" t="s">
        <v>104</v>
      </c>
      <c r="L308">
        <v>0.3</v>
      </c>
      <c r="M308" s="3">
        <f t="shared" si="71"/>
        <v>0.2</v>
      </c>
      <c r="N308">
        <v>1</v>
      </c>
      <c r="O308">
        <v>5</v>
      </c>
      <c r="P308">
        <v>0</v>
      </c>
      <c r="Q308">
        <v>5</v>
      </c>
      <c r="R308">
        <v>80</v>
      </c>
      <c r="S308">
        <v>69</v>
      </c>
      <c r="T308">
        <v>86</v>
      </c>
    </row>
    <row r="309" spans="1:20" x14ac:dyDescent="0.35">
      <c r="A309" t="s">
        <v>18</v>
      </c>
      <c r="B309" t="s">
        <v>19</v>
      </c>
      <c r="C309" t="s">
        <v>21</v>
      </c>
      <c r="D309" t="s">
        <v>205</v>
      </c>
      <c r="E309" t="s">
        <v>217</v>
      </c>
      <c r="F309" t="s">
        <v>218</v>
      </c>
      <c r="G309" t="str">
        <f>E309&amp;"_"&amp;F309</f>
        <v>Forcipiger_flavissimus</v>
      </c>
      <c r="H309" t="str">
        <f>G309</f>
        <v>Forcipiger_flavissimus</v>
      </c>
      <c r="I309" t="str">
        <f>IF(J309="Acari","Chelicerata", IF(J309="Scyphozoa","Cnidaria", IF(J309="Anthozoa","Cnidaria",IF(COUNTIF(J309,"*Algae*"),"Prim_prod",IF(COUNTIF(J309,"Plant*"),"Prim_prod",IF(J309="Amphipoda","Crustacea",IF(J309="Tunicata","Tunicata",IF(J309="Appendicularia","Tunicata",IF(J309="Salpidae","Tunicata",IF(J309="Arachnida","Chelicerata",IF(COUNTIF(J309,"*Ascidia*"),"Tunicata",IF(COUNTIF(J309,"*Brachyura*"),"Crustacea",IF(J309="Bryozoa","Bryozoa",IF(J309="Protochonch","Mollusca",IF(J309="Hemichordata","Hemichordata",IF(COUNTIF(J309,"Cephalopoda*"),"Mollusca",IF(J309="Cirripedia","Crustacea",IF(J309="Copepoda","Crustacea",IF(J309="Crinoidea","Echinodermata",IF(COUNTIF(J309,"*Crustacea*"),"Crustacea",IF(J309="Cumacea","Crustacea",IF(J309="Echinoidea","Echinodermata",IF(COUNTIF(J309,"*Fish*"),"Teleostei",IF(J309="Foraminifera","Protozoa",IF(COUNTIF(J309,"*Gastro*"),"Mollusca",IF(J309="Tanaidacea","Crustacea",IF(J309="Holothuridae","Echinodermata",IF(J309="Hydrozoa","Cnidaria",IF(COUNTIF(J309,"*Insecta*"),"Insecta",IF(J309="Isopoda","Crustacea",IF(J309="Limestone_powder","Other",IF(J309="Mollusca","Mollusca",IF(J309="Nematoda","Nematoda",IF(COUNTIF(J309,"*OM*"),"Other",IF(J309="Ophiuridae","Echinodermata",IF(J309="Opisthobranchia","Mollusca",IF(J309="Ostracoda","Crustacea",IF(COUNTIF(J309,"*Pagur*"),"Crustacea",IF(COUNTIF(J309,"*Phanero*"),"Prim_prod",IF(COUNTIF(J309,"*Polych*"),"Annelida",IF(J309="Polyplacophora","Mollusca",IF(COUNTIF(J309,"*Porifera*"),"Porifera",IF(J309="Protochordata","Acraniata",IF(J309="Pycnogonida","Chelicerata",IF(COUNTIF(J309,"*Sand*"),"Other",IF(J309="Scaphopoda","Mollusca",IF(J309="Scleractinia","Cnidaria", IF(J309="Siphonophora","Cnidaria", IF(J309="Seagrass","Prim_prod",IF(COUNTIF(J309,"*Shrimp*"),"Crustacea",IF(COUNTIF(J309,"*Scyllaridae*"),"Crustacea",IF(J309="Siboglinidae","Annelida",IF(J309="Sipunculidae","Sipuncula",IF(COUNTIF(J309,"*Stomato*"),"Crustacea",IF(J309="Precarida","Crustacea",IF(J309="Zoantharia","Cnidaria",IF(J309="Echiura","Annelida",IF(J309="Priapulida","Cephalorynchia",IF(J309="Mysida","Crustacea",IF(J309="Nebaliacea","Crustacea",IF(J309="Ctenophora","Radiata",IF(J309="Cheloniidae","Reptilia",IF(J309="Eggs","Animalia",IF(COUNTIF(J309,"*Bival*"),"Mollusca","Other"))))))))))))))))))))))))))))))))))))))))))))))))))))))))))))))))</f>
        <v>Annelida</v>
      </c>
      <c r="J309" t="s">
        <v>82</v>
      </c>
      <c r="K309" t="s">
        <v>219</v>
      </c>
      <c r="L309">
        <v>15.4</v>
      </c>
      <c r="M309" s="3">
        <f t="shared" si="71"/>
        <v>0.625</v>
      </c>
      <c r="N309">
        <v>10</v>
      </c>
      <c r="O309">
        <v>27</v>
      </c>
      <c r="P309">
        <f>O309-Q309</f>
        <v>11</v>
      </c>
      <c r="Q309">
        <v>16</v>
      </c>
      <c r="R309">
        <v>116</v>
      </c>
      <c r="S309">
        <v>94</v>
      </c>
      <c r="T309">
        <v>137</v>
      </c>
    </row>
    <row r="310" spans="1:20" x14ac:dyDescent="0.35">
      <c r="A310" t="s">
        <v>18</v>
      </c>
      <c r="B310" t="s">
        <v>19</v>
      </c>
      <c r="C310" t="s">
        <v>21</v>
      </c>
      <c r="D310" t="s">
        <v>205</v>
      </c>
      <c r="E310" t="s">
        <v>217</v>
      </c>
      <c r="F310" t="s">
        <v>218</v>
      </c>
      <c r="G310" t="str">
        <f t="shared" ref="G310:G326" si="74">E310&amp;"_"&amp;F310</f>
        <v>Forcipiger_flavissimus</v>
      </c>
      <c r="H310" t="str">
        <f t="shared" ref="H310:H356" si="75">G310</f>
        <v>Forcipiger_flavissimus</v>
      </c>
      <c r="I310" t="s">
        <v>220</v>
      </c>
      <c r="J310" t="s">
        <v>220</v>
      </c>
      <c r="K310" t="s">
        <v>220</v>
      </c>
      <c r="L310">
        <v>11.9</v>
      </c>
      <c r="M310" s="3">
        <f t="shared" si="71"/>
        <v>0.4375</v>
      </c>
      <c r="N310">
        <v>7</v>
      </c>
      <c r="O310">
        <v>27</v>
      </c>
      <c r="P310">
        <f t="shared" ref="P310:P325" si="76">O310-Q310</f>
        <v>11</v>
      </c>
      <c r="Q310">
        <v>16</v>
      </c>
      <c r="R310">
        <v>116</v>
      </c>
      <c r="S310">
        <v>94</v>
      </c>
      <c r="T310">
        <v>137</v>
      </c>
    </row>
    <row r="311" spans="1:20" x14ac:dyDescent="0.35">
      <c r="A311" t="s">
        <v>18</v>
      </c>
      <c r="B311" t="s">
        <v>19</v>
      </c>
      <c r="C311" t="s">
        <v>21</v>
      </c>
      <c r="D311" t="s">
        <v>205</v>
      </c>
      <c r="E311" t="s">
        <v>217</v>
      </c>
      <c r="F311" t="s">
        <v>218</v>
      </c>
      <c r="G311" t="str">
        <f t="shared" si="74"/>
        <v>Forcipiger_flavissimus</v>
      </c>
      <c r="H311" t="str">
        <f t="shared" si="75"/>
        <v>Forcipiger_flavissimus</v>
      </c>
      <c r="I311" t="str">
        <f t="shared" si="68"/>
        <v>Echinodermata</v>
      </c>
      <c r="J311" t="s">
        <v>103</v>
      </c>
      <c r="K311" t="s">
        <v>103</v>
      </c>
      <c r="L311">
        <v>7</v>
      </c>
      <c r="M311" s="3">
        <f t="shared" si="71"/>
        <v>0.5625</v>
      </c>
      <c r="N311">
        <v>9</v>
      </c>
      <c r="O311">
        <v>27</v>
      </c>
      <c r="P311">
        <f t="shared" si="76"/>
        <v>11</v>
      </c>
      <c r="Q311">
        <v>16</v>
      </c>
      <c r="R311">
        <v>116</v>
      </c>
      <c r="S311">
        <v>94</v>
      </c>
      <c r="T311">
        <v>137</v>
      </c>
    </row>
    <row r="312" spans="1:20" x14ac:dyDescent="0.35">
      <c r="A312" t="s">
        <v>18</v>
      </c>
      <c r="B312" t="s">
        <v>19</v>
      </c>
      <c r="C312" t="s">
        <v>21</v>
      </c>
      <c r="D312" t="s">
        <v>205</v>
      </c>
      <c r="E312" t="s">
        <v>217</v>
      </c>
      <c r="F312" t="s">
        <v>218</v>
      </c>
      <c r="G312" t="str">
        <f t="shared" si="74"/>
        <v>Forcipiger_flavissimus</v>
      </c>
      <c r="H312" t="str">
        <f t="shared" si="75"/>
        <v>Forcipiger_flavissimus</v>
      </c>
      <c r="I312" t="str">
        <f t="shared" si="68"/>
        <v>Crustacea</v>
      </c>
      <c r="J312" t="s">
        <v>73</v>
      </c>
      <c r="K312" t="s">
        <v>70</v>
      </c>
      <c r="L312">
        <v>4.0999999999999996</v>
      </c>
      <c r="M312" s="3">
        <f t="shared" si="71"/>
        <v>0.5</v>
      </c>
      <c r="N312">
        <v>8</v>
      </c>
      <c r="O312">
        <v>27</v>
      </c>
      <c r="P312">
        <f t="shared" si="76"/>
        <v>11</v>
      </c>
      <c r="Q312">
        <v>16</v>
      </c>
      <c r="R312">
        <v>116</v>
      </c>
      <c r="S312">
        <v>94</v>
      </c>
      <c r="T312">
        <v>137</v>
      </c>
    </row>
    <row r="313" spans="1:20" x14ac:dyDescent="0.35">
      <c r="A313" t="s">
        <v>18</v>
      </c>
      <c r="B313" t="s">
        <v>19</v>
      </c>
      <c r="C313" t="s">
        <v>21</v>
      </c>
      <c r="D313" t="s">
        <v>205</v>
      </c>
      <c r="E313" t="s">
        <v>217</v>
      </c>
      <c r="F313" t="s">
        <v>218</v>
      </c>
      <c r="G313" t="str">
        <f t="shared" si="74"/>
        <v>Forcipiger_flavissimus</v>
      </c>
      <c r="H313" t="str">
        <f t="shared" si="75"/>
        <v>Forcipiger_flavissimus</v>
      </c>
      <c r="I313" t="str">
        <f t="shared" si="68"/>
        <v>Annelida</v>
      </c>
      <c r="J313" t="s">
        <v>82</v>
      </c>
      <c r="K313" t="s">
        <v>221</v>
      </c>
      <c r="L313">
        <v>3.6</v>
      </c>
      <c r="M313" s="3">
        <f t="shared" si="71"/>
        <v>0.4375</v>
      </c>
      <c r="N313">
        <v>7</v>
      </c>
      <c r="O313">
        <v>27</v>
      </c>
      <c r="P313">
        <f t="shared" si="76"/>
        <v>11</v>
      </c>
      <c r="Q313">
        <v>16</v>
      </c>
      <c r="R313">
        <v>116</v>
      </c>
      <c r="S313">
        <v>94</v>
      </c>
      <c r="T313">
        <v>137</v>
      </c>
    </row>
    <row r="314" spans="1:20" x14ac:dyDescent="0.35">
      <c r="A314" t="s">
        <v>18</v>
      </c>
      <c r="B314" t="s">
        <v>19</v>
      </c>
      <c r="C314" t="s">
        <v>21</v>
      </c>
      <c r="D314" t="s">
        <v>205</v>
      </c>
      <c r="E314" t="s">
        <v>217</v>
      </c>
      <c r="F314" t="s">
        <v>218</v>
      </c>
      <c r="G314" t="str">
        <f t="shared" si="74"/>
        <v>Forcipiger_flavissimus</v>
      </c>
      <c r="H314" t="str">
        <f t="shared" si="75"/>
        <v>Forcipiger_flavissimus</v>
      </c>
      <c r="I314" t="str">
        <f t="shared" si="68"/>
        <v>Crustacea</v>
      </c>
      <c r="J314" t="s">
        <v>108</v>
      </c>
      <c r="K314" t="s">
        <v>100</v>
      </c>
      <c r="L314">
        <v>2.2999999999999998</v>
      </c>
      <c r="M314" s="3">
        <f t="shared" si="71"/>
        <v>0.4375</v>
      </c>
      <c r="N314">
        <v>7</v>
      </c>
      <c r="O314">
        <v>27</v>
      </c>
      <c r="P314">
        <f t="shared" si="76"/>
        <v>11</v>
      </c>
      <c r="Q314">
        <v>16</v>
      </c>
      <c r="R314">
        <v>116</v>
      </c>
      <c r="S314">
        <v>94</v>
      </c>
      <c r="T314">
        <v>137</v>
      </c>
    </row>
    <row r="315" spans="1:20" x14ac:dyDescent="0.35">
      <c r="A315" t="s">
        <v>18</v>
      </c>
      <c r="B315" t="s">
        <v>19</v>
      </c>
      <c r="C315" t="s">
        <v>21</v>
      </c>
      <c r="D315" t="s">
        <v>205</v>
      </c>
      <c r="E315" t="s">
        <v>217</v>
      </c>
      <c r="F315" t="s">
        <v>218</v>
      </c>
      <c r="G315" t="str">
        <f t="shared" si="74"/>
        <v>Forcipiger_flavissimus</v>
      </c>
      <c r="H315" t="str">
        <f t="shared" si="75"/>
        <v>Forcipiger_flavissimus</v>
      </c>
      <c r="I315" t="str">
        <f t="shared" si="68"/>
        <v>Cnidaria</v>
      </c>
      <c r="J315" t="s">
        <v>211</v>
      </c>
      <c r="K315" t="s">
        <v>211</v>
      </c>
      <c r="L315">
        <v>1</v>
      </c>
      <c r="M315" s="3">
        <f t="shared" si="71"/>
        <v>0.5</v>
      </c>
      <c r="N315">
        <v>8</v>
      </c>
      <c r="O315">
        <v>27</v>
      </c>
      <c r="P315">
        <f t="shared" si="76"/>
        <v>11</v>
      </c>
      <c r="Q315">
        <v>16</v>
      </c>
      <c r="R315">
        <v>116</v>
      </c>
      <c r="S315">
        <v>94</v>
      </c>
      <c r="T315">
        <v>137</v>
      </c>
    </row>
    <row r="316" spans="1:20" x14ac:dyDescent="0.35">
      <c r="A316" t="s">
        <v>18</v>
      </c>
      <c r="B316" t="s">
        <v>19</v>
      </c>
      <c r="C316" t="s">
        <v>21</v>
      </c>
      <c r="D316" t="s">
        <v>205</v>
      </c>
      <c r="E316" t="s">
        <v>217</v>
      </c>
      <c r="F316" t="s">
        <v>218</v>
      </c>
      <c r="G316" t="str">
        <f t="shared" si="74"/>
        <v>Forcipiger_flavissimus</v>
      </c>
      <c r="H316" t="str">
        <f t="shared" si="75"/>
        <v>Forcipiger_flavissimus</v>
      </c>
      <c r="I316" t="str">
        <f t="shared" si="68"/>
        <v>Crustacea</v>
      </c>
      <c r="J316" t="s">
        <v>34</v>
      </c>
      <c r="K316" t="s">
        <v>33</v>
      </c>
      <c r="L316">
        <v>1.3</v>
      </c>
      <c r="M316" s="3">
        <f t="shared" si="71"/>
        <v>0.125</v>
      </c>
      <c r="N316">
        <v>2</v>
      </c>
      <c r="O316">
        <v>27</v>
      </c>
      <c r="P316">
        <f t="shared" si="76"/>
        <v>11</v>
      </c>
      <c r="Q316">
        <v>16</v>
      </c>
      <c r="R316">
        <v>116</v>
      </c>
      <c r="S316">
        <v>94</v>
      </c>
      <c r="T316">
        <v>137</v>
      </c>
    </row>
    <row r="317" spans="1:20" x14ac:dyDescent="0.35">
      <c r="A317" t="s">
        <v>18</v>
      </c>
      <c r="B317" t="s">
        <v>19</v>
      </c>
      <c r="C317" t="s">
        <v>21</v>
      </c>
      <c r="D317" t="s">
        <v>205</v>
      </c>
      <c r="E317" t="s">
        <v>217</v>
      </c>
      <c r="F317" t="s">
        <v>218</v>
      </c>
      <c r="G317" t="str">
        <f t="shared" si="74"/>
        <v>Forcipiger_flavissimus</v>
      </c>
      <c r="H317" t="str">
        <f t="shared" si="75"/>
        <v>Forcipiger_flavissimus</v>
      </c>
      <c r="I317" t="str">
        <f t="shared" si="68"/>
        <v>Crustacea</v>
      </c>
      <c r="J317" t="s">
        <v>108</v>
      </c>
      <c r="K317" t="s">
        <v>222</v>
      </c>
      <c r="L317">
        <v>0.5</v>
      </c>
      <c r="M317" s="3">
        <f t="shared" si="71"/>
        <v>0.25</v>
      </c>
      <c r="N317">
        <v>4</v>
      </c>
      <c r="O317">
        <v>27</v>
      </c>
      <c r="P317">
        <f t="shared" si="76"/>
        <v>11</v>
      </c>
      <c r="Q317">
        <v>16</v>
      </c>
      <c r="R317">
        <v>116</v>
      </c>
      <c r="S317">
        <v>94</v>
      </c>
      <c r="T317">
        <v>137</v>
      </c>
    </row>
    <row r="318" spans="1:20" x14ac:dyDescent="0.35">
      <c r="A318" t="s">
        <v>18</v>
      </c>
      <c r="B318" t="s">
        <v>19</v>
      </c>
      <c r="C318" t="s">
        <v>21</v>
      </c>
      <c r="D318" t="s">
        <v>205</v>
      </c>
      <c r="E318" t="s">
        <v>217</v>
      </c>
      <c r="F318" t="s">
        <v>218</v>
      </c>
      <c r="G318" t="str">
        <f t="shared" si="74"/>
        <v>Forcipiger_flavissimus</v>
      </c>
      <c r="H318" t="str">
        <f t="shared" si="75"/>
        <v>Forcipiger_flavissimus</v>
      </c>
      <c r="I318" t="str">
        <f t="shared" si="68"/>
        <v>Sipuncula</v>
      </c>
      <c r="J318" t="s">
        <v>84</v>
      </c>
      <c r="K318" t="s">
        <v>83</v>
      </c>
      <c r="L318">
        <v>0.6</v>
      </c>
      <c r="M318" s="3">
        <f t="shared" si="71"/>
        <v>0.1875</v>
      </c>
      <c r="N318">
        <v>3</v>
      </c>
      <c r="O318">
        <v>27</v>
      </c>
      <c r="P318">
        <f t="shared" si="76"/>
        <v>11</v>
      </c>
      <c r="Q318">
        <v>16</v>
      </c>
      <c r="R318">
        <v>116</v>
      </c>
      <c r="S318">
        <v>94</v>
      </c>
      <c r="T318">
        <v>137</v>
      </c>
    </row>
    <row r="319" spans="1:20" x14ac:dyDescent="0.35">
      <c r="A319" t="s">
        <v>18</v>
      </c>
      <c r="B319" t="s">
        <v>19</v>
      </c>
      <c r="C319" t="s">
        <v>21</v>
      </c>
      <c r="D319" t="s">
        <v>205</v>
      </c>
      <c r="E319" t="s">
        <v>217</v>
      </c>
      <c r="F319" t="s">
        <v>218</v>
      </c>
      <c r="G319" t="str">
        <f t="shared" si="74"/>
        <v>Forcipiger_flavissimus</v>
      </c>
      <c r="H319" t="str">
        <f t="shared" si="75"/>
        <v>Forcipiger_flavissimus</v>
      </c>
      <c r="I319" t="str">
        <f t="shared" si="68"/>
        <v>Mollusca</v>
      </c>
      <c r="J319" t="s">
        <v>88</v>
      </c>
      <c r="K319" t="s">
        <v>223</v>
      </c>
      <c r="L319">
        <v>0.5</v>
      </c>
      <c r="M319" s="3">
        <f t="shared" si="71"/>
        <v>0.1875</v>
      </c>
      <c r="N319">
        <v>3</v>
      </c>
      <c r="O319">
        <v>27</v>
      </c>
      <c r="P319">
        <f t="shared" si="76"/>
        <v>11</v>
      </c>
      <c r="Q319">
        <v>16</v>
      </c>
      <c r="R319">
        <v>116</v>
      </c>
      <c r="S319">
        <v>94</v>
      </c>
      <c r="T319">
        <v>137</v>
      </c>
    </row>
    <row r="320" spans="1:20" x14ac:dyDescent="0.35">
      <c r="A320" t="s">
        <v>18</v>
      </c>
      <c r="B320" t="s">
        <v>19</v>
      </c>
      <c r="C320" t="s">
        <v>21</v>
      </c>
      <c r="D320" t="s">
        <v>205</v>
      </c>
      <c r="E320" t="s">
        <v>217</v>
      </c>
      <c r="F320" t="s">
        <v>218</v>
      </c>
      <c r="G320" t="str">
        <f t="shared" si="74"/>
        <v>Forcipiger_flavissimus</v>
      </c>
      <c r="H320" t="str">
        <f t="shared" si="75"/>
        <v>Forcipiger_flavissimus</v>
      </c>
      <c r="I320" t="str">
        <f t="shared" si="68"/>
        <v>Crustacea</v>
      </c>
      <c r="J320" t="s">
        <v>29</v>
      </c>
      <c r="K320" t="s">
        <v>431</v>
      </c>
      <c r="L320">
        <v>0.1</v>
      </c>
      <c r="M320" s="3">
        <f t="shared" si="71"/>
        <v>0.125</v>
      </c>
      <c r="N320">
        <v>2</v>
      </c>
      <c r="O320">
        <v>27</v>
      </c>
      <c r="P320">
        <f t="shared" si="76"/>
        <v>11</v>
      </c>
      <c r="Q320">
        <v>16</v>
      </c>
      <c r="R320">
        <v>116</v>
      </c>
      <c r="S320">
        <v>94</v>
      </c>
      <c r="T320">
        <v>137</v>
      </c>
    </row>
    <row r="321" spans="1:20" x14ac:dyDescent="0.35">
      <c r="A321" t="s">
        <v>18</v>
      </c>
      <c r="B321" t="s">
        <v>19</v>
      </c>
      <c r="C321" t="s">
        <v>21</v>
      </c>
      <c r="D321" t="s">
        <v>205</v>
      </c>
      <c r="E321" t="s">
        <v>217</v>
      </c>
      <c r="F321" t="s">
        <v>218</v>
      </c>
      <c r="G321" t="str">
        <f t="shared" si="74"/>
        <v>Forcipiger_flavissimus</v>
      </c>
      <c r="H321" t="str">
        <f t="shared" si="75"/>
        <v>Forcipiger_flavissimus</v>
      </c>
      <c r="I321" t="str">
        <f t="shared" si="68"/>
        <v>Crustacea</v>
      </c>
      <c r="J321" t="s">
        <v>96</v>
      </c>
      <c r="K321" t="s">
        <v>96</v>
      </c>
      <c r="L321">
        <v>0.1</v>
      </c>
      <c r="M321" s="3">
        <f t="shared" si="71"/>
        <v>6.25E-2</v>
      </c>
      <c r="N321">
        <v>1</v>
      </c>
      <c r="O321">
        <v>27</v>
      </c>
      <c r="P321">
        <f t="shared" si="76"/>
        <v>11</v>
      </c>
      <c r="Q321">
        <v>16</v>
      </c>
      <c r="R321">
        <v>116</v>
      </c>
      <c r="S321">
        <v>94</v>
      </c>
      <c r="T321">
        <v>137</v>
      </c>
    </row>
    <row r="322" spans="1:20" x14ac:dyDescent="0.35">
      <c r="A322" t="s">
        <v>18</v>
      </c>
      <c r="B322" t="s">
        <v>19</v>
      </c>
      <c r="C322" t="s">
        <v>21</v>
      </c>
      <c r="D322" t="s">
        <v>205</v>
      </c>
      <c r="E322" t="s">
        <v>217</v>
      </c>
      <c r="F322" t="s">
        <v>218</v>
      </c>
      <c r="G322" t="str">
        <f t="shared" si="74"/>
        <v>Forcipiger_flavissimus</v>
      </c>
      <c r="H322" t="str">
        <f t="shared" si="75"/>
        <v>Forcipiger_flavissimus</v>
      </c>
      <c r="I322" t="str">
        <f t="shared" si="68"/>
        <v>Teleostei</v>
      </c>
      <c r="J322" t="s">
        <v>27</v>
      </c>
      <c r="K322" t="s">
        <v>224</v>
      </c>
      <c r="L322">
        <v>0.1</v>
      </c>
      <c r="M322" s="3">
        <f t="shared" si="71"/>
        <v>6.25E-2</v>
      </c>
      <c r="N322">
        <v>1</v>
      </c>
      <c r="O322">
        <v>27</v>
      </c>
      <c r="P322">
        <f t="shared" si="76"/>
        <v>11</v>
      </c>
      <c r="Q322">
        <v>16</v>
      </c>
      <c r="R322">
        <v>116</v>
      </c>
      <c r="S322">
        <v>94</v>
      </c>
      <c r="T322">
        <v>137</v>
      </c>
    </row>
    <row r="323" spans="1:20" x14ac:dyDescent="0.35">
      <c r="A323" t="s">
        <v>18</v>
      </c>
      <c r="B323" t="s">
        <v>19</v>
      </c>
      <c r="C323" t="s">
        <v>21</v>
      </c>
      <c r="D323" t="s">
        <v>205</v>
      </c>
      <c r="E323" t="s">
        <v>217</v>
      </c>
      <c r="F323" t="s">
        <v>218</v>
      </c>
      <c r="G323" t="str">
        <f t="shared" si="74"/>
        <v>Forcipiger_flavissimus</v>
      </c>
      <c r="H323" t="str">
        <f t="shared" si="75"/>
        <v>Forcipiger_flavissimus</v>
      </c>
      <c r="I323" t="str">
        <f t="shared" si="68"/>
        <v>Crustacea</v>
      </c>
      <c r="J323" t="s">
        <v>63</v>
      </c>
      <c r="K323" t="s">
        <v>61</v>
      </c>
      <c r="L323">
        <v>0.9</v>
      </c>
      <c r="M323" s="3">
        <f t="shared" si="71"/>
        <v>0.125</v>
      </c>
      <c r="N323">
        <v>2</v>
      </c>
      <c r="O323">
        <v>27</v>
      </c>
      <c r="P323">
        <f t="shared" si="76"/>
        <v>11</v>
      </c>
      <c r="Q323">
        <v>16</v>
      </c>
      <c r="R323">
        <v>116</v>
      </c>
      <c r="S323">
        <v>94</v>
      </c>
      <c r="T323">
        <v>137</v>
      </c>
    </row>
    <row r="324" spans="1:20" x14ac:dyDescent="0.35">
      <c r="A324" t="s">
        <v>18</v>
      </c>
      <c r="B324" t="s">
        <v>19</v>
      </c>
      <c r="C324" t="s">
        <v>21</v>
      </c>
      <c r="D324" t="s">
        <v>205</v>
      </c>
      <c r="E324" t="s">
        <v>217</v>
      </c>
      <c r="F324" t="s">
        <v>218</v>
      </c>
      <c r="G324" t="str">
        <f t="shared" si="74"/>
        <v>Forcipiger_flavissimus</v>
      </c>
      <c r="H324" t="str">
        <f t="shared" si="75"/>
        <v>Forcipiger_flavissimus</v>
      </c>
      <c r="I324" t="str">
        <f t="shared" si="68"/>
        <v>Prim_prod</v>
      </c>
      <c r="J324" t="s">
        <v>178</v>
      </c>
      <c r="K324" t="s">
        <v>177</v>
      </c>
      <c r="L324">
        <v>0.2</v>
      </c>
      <c r="M324" s="3">
        <f t="shared" si="71"/>
        <v>0.125</v>
      </c>
      <c r="N324">
        <v>2</v>
      </c>
      <c r="O324">
        <v>27</v>
      </c>
      <c r="P324">
        <f t="shared" si="76"/>
        <v>11</v>
      </c>
      <c r="Q324">
        <v>16</v>
      </c>
      <c r="R324">
        <v>116</v>
      </c>
      <c r="S324">
        <v>94</v>
      </c>
      <c r="T324">
        <v>137</v>
      </c>
    </row>
    <row r="325" spans="1:20" x14ac:dyDescent="0.35">
      <c r="A325" t="s">
        <v>18</v>
      </c>
      <c r="B325" t="s">
        <v>19</v>
      </c>
      <c r="C325" t="s">
        <v>21</v>
      </c>
      <c r="D325" t="s">
        <v>205</v>
      </c>
      <c r="E325" t="s">
        <v>217</v>
      </c>
      <c r="F325" t="s">
        <v>218</v>
      </c>
      <c r="G325" t="str">
        <f t="shared" si="74"/>
        <v>Forcipiger_flavissimus</v>
      </c>
      <c r="H325" t="str">
        <f t="shared" si="75"/>
        <v>Forcipiger_flavissimus</v>
      </c>
      <c r="I325" t="s">
        <v>58</v>
      </c>
      <c r="J325" t="s">
        <v>58</v>
      </c>
      <c r="K325" t="s">
        <v>62</v>
      </c>
      <c r="L325">
        <v>50.4</v>
      </c>
      <c r="M325" s="3">
        <f t="shared" si="71"/>
        <v>0.9375</v>
      </c>
      <c r="N325">
        <v>15</v>
      </c>
      <c r="O325">
        <v>27</v>
      </c>
      <c r="P325">
        <f t="shared" si="76"/>
        <v>11</v>
      </c>
      <c r="Q325">
        <v>16</v>
      </c>
      <c r="R325">
        <v>116</v>
      </c>
      <c r="S325">
        <v>94</v>
      </c>
      <c r="T325">
        <v>137</v>
      </c>
    </row>
    <row r="326" spans="1:20" x14ac:dyDescent="0.35">
      <c r="A326" t="s">
        <v>18</v>
      </c>
      <c r="B326" t="s">
        <v>19</v>
      </c>
      <c r="C326" t="s">
        <v>21</v>
      </c>
      <c r="D326" t="s">
        <v>205</v>
      </c>
      <c r="E326" t="s">
        <v>217</v>
      </c>
      <c r="F326" t="s">
        <v>225</v>
      </c>
      <c r="G326" t="str">
        <f t="shared" si="74"/>
        <v>Forcipiger_longirostris</v>
      </c>
      <c r="H326" t="str">
        <f t="shared" si="75"/>
        <v>Forcipiger_longirostris</v>
      </c>
      <c r="I326" t="s">
        <v>63</v>
      </c>
      <c r="J326" t="s">
        <v>60</v>
      </c>
      <c r="K326" t="s">
        <v>34</v>
      </c>
      <c r="L326">
        <v>88.4</v>
      </c>
      <c r="M326" s="3">
        <f t="shared" si="71"/>
        <v>1</v>
      </c>
      <c r="N326">
        <v>22</v>
      </c>
      <c r="O326">
        <v>26</v>
      </c>
      <c r="P326">
        <v>4</v>
      </c>
      <c r="Q326">
        <v>22</v>
      </c>
      <c r="R326">
        <v>136</v>
      </c>
      <c r="S326">
        <v>98</v>
      </c>
      <c r="T326">
        <v>162</v>
      </c>
    </row>
    <row r="327" spans="1:20" x14ac:dyDescent="0.35">
      <c r="A327" t="s">
        <v>18</v>
      </c>
      <c r="B327" t="s">
        <v>19</v>
      </c>
      <c r="C327" t="s">
        <v>21</v>
      </c>
      <c r="D327" t="s">
        <v>205</v>
      </c>
      <c r="E327" t="s">
        <v>217</v>
      </c>
      <c r="F327" t="s">
        <v>225</v>
      </c>
      <c r="G327" t="str">
        <f t="shared" ref="G327:G330" si="77">E327&amp;"_"&amp;F327</f>
        <v>Forcipiger_longirostris</v>
      </c>
      <c r="H327" t="str">
        <f t="shared" si="75"/>
        <v>Forcipiger_longirostris</v>
      </c>
      <c r="I327" t="str">
        <f t="shared" si="68"/>
        <v>Crustacea</v>
      </c>
      <c r="J327" t="s">
        <v>135</v>
      </c>
      <c r="K327" t="s">
        <v>135</v>
      </c>
      <c r="L327">
        <v>1.9</v>
      </c>
      <c r="M327" s="3">
        <f t="shared" si="71"/>
        <v>9.0909090909090912E-2</v>
      </c>
      <c r="N327">
        <v>2</v>
      </c>
      <c r="O327">
        <v>26</v>
      </c>
      <c r="P327">
        <v>4</v>
      </c>
      <c r="Q327">
        <v>22</v>
      </c>
      <c r="R327">
        <v>136</v>
      </c>
      <c r="S327">
        <v>98</v>
      </c>
      <c r="T327">
        <v>162</v>
      </c>
    </row>
    <row r="328" spans="1:20" x14ac:dyDescent="0.35">
      <c r="A328" t="s">
        <v>18</v>
      </c>
      <c r="B328" t="s">
        <v>19</v>
      </c>
      <c r="C328" t="s">
        <v>21</v>
      </c>
      <c r="D328" t="s">
        <v>205</v>
      </c>
      <c r="E328" t="s">
        <v>217</v>
      </c>
      <c r="F328" t="s">
        <v>225</v>
      </c>
      <c r="G328" t="str">
        <f t="shared" si="77"/>
        <v>Forcipiger_longirostris</v>
      </c>
      <c r="H328" t="str">
        <f t="shared" si="75"/>
        <v>Forcipiger_longirostris</v>
      </c>
      <c r="I328" t="str">
        <f t="shared" si="68"/>
        <v>Teleostei</v>
      </c>
      <c r="J328" t="s">
        <v>27</v>
      </c>
      <c r="K328" t="s">
        <v>28</v>
      </c>
      <c r="L328">
        <v>0.5</v>
      </c>
      <c r="M328" s="3">
        <f t="shared" si="71"/>
        <v>4.5454545454545456E-2</v>
      </c>
      <c r="N328">
        <v>1</v>
      </c>
      <c r="O328">
        <v>26</v>
      </c>
      <c r="P328">
        <v>4</v>
      </c>
      <c r="Q328">
        <v>22</v>
      </c>
      <c r="R328">
        <v>136</v>
      </c>
      <c r="S328">
        <v>98</v>
      </c>
      <c r="T328">
        <v>162</v>
      </c>
    </row>
    <row r="329" spans="1:20" x14ac:dyDescent="0.35">
      <c r="A329" t="s">
        <v>18</v>
      </c>
      <c r="B329" t="s">
        <v>19</v>
      </c>
      <c r="C329" t="s">
        <v>21</v>
      </c>
      <c r="D329" t="s">
        <v>205</v>
      </c>
      <c r="E329" t="s">
        <v>217</v>
      </c>
      <c r="F329" t="s">
        <v>225</v>
      </c>
      <c r="G329" t="str">
        <f t="shared" si="77"/>
        <v>Forcipiger_longirostris</v>
      </c>
      <c r="H329" t="str">
        <f t="shared" si="75"/>
        <v>Forcipiger_longirostris</v>
      </c>
      <c r="I329" t="str">
        <f t="shared" si="68"/>
        <v>Crustacea</v>
      </c>
      <c r="J329" t="s">
        <v>63</v>
      </c>
      <c r="K329" t="s">
        <v>61</v>
      </c>
      <c r="L329">
        <v>9.1999999999999993</v>
      </c>
      <c r="M329" s="3">
        <f t="shared" si="71"/>
        <v>0.40909090909090912</v>
      </c>
      <c r="N329">
        <v>9</v>
      </c>
      <c r="O329">
        <v>26</v>
      </c>
      <c r="P329">
        <v>4</v>
      </c>
      <c r="Q329">
        <v>22</v>
      </c>
      <c r="R329">
        <v>136</v>
      </c>
      <c r="S329">
        <v>98</v>
      </c>
      <c r="T329">
        <v>162</v>
      </c>
    </row>
    <row r="330" spans="1:20" x14ac:dyDescent="0.35">
      <c r="A330" t="s">
        <v>18</v>
      </c>
      <c r="B330" t="s">
        <v>19</v>
      </c>
      <c r="C330" t="s">
        <v>21</v>
      </c>
      <c r="D330" t="s">
        <v>205</v>
      </c>
      <c r="E330" t="s">
        <v>226</v>
      </c>
      <c r="F330" t="s">
        <v>227</v>
      </c>
      <c r="G330" t="str">
        <f t="shared" si="77"/>
        <v>Hemitaurichthys_thompsoni</v>
      </c>
      <c r="H330" t="str">
        <f t="shared" si="75"/>
        <v>Hemitaurichthys_thompsoni</v>
      </c>
      <c r="I330" t="str">
        <f t="shared" si="68"/>
        <v>Crustacea</v>
      </c>
      <c r="J330" t="s">
        <v>73</v>
      </c>
      <c r="K330" t="s">
        <v>70</v>
      </c>
      <c r="L330">
        <v>81.900000000000006</v>
      </c>
      <c r="M330" s="3">
        <f t="shared" si="71"/>
        <v>1</v>
      </c>
      <c r="N330">
        <v>6</v>
      </c>
      <c r="O330">
        <v>11</v>
      </c>
      <c r="P330">
        <v>5</v>
      </c>
      <c r="Q330">
        <v>6</v>
      </c>
      <c r="R330">
        <v>167</v>
      </c>
      <c r="S330">
        <v>127</v>
      </c>
      <c r="T330">
        <v>185</v>
      </c>
    </row>
    <row r="331" spans="1:20" x14ac:dyDescent="0.35">
      <c r="A331" t="s">
        <v>18</v>
      </c>
      <c r="B331" t="s">
        <v>19</v>
      </c>
      <c r="C331" t="s">
        <v>21</v>
      </c>
      <c r="D331" t="s">
        <v>205</v>
      </c>
      <c r="E331" t="s">
        <v>226</v>
      </c>
      <c r="F331" t="s">
        <v>227</v>
      </c>
      <c r="G331" t="str">
        <f t="shared" ref="G331:G341" si="78">E331&amp;"_"&amp;F331</f>
        <v>Hemitaurichthys_thompsoni</v>
      </c>
      <c r="H331" t="str">
        <f t="shared" si="75"/>
        <v>Hemitaurichthys_thompsoni</v>
      </c>
      <c r="I331" t="s">
        <v>233</v>
      </c>
      <c r="J331" t="s">
        <v>228</v>
      </c>
      <c r="K331" t="s">
        <v>228</v>
      </c>
      <c r="L331">
        <v>3.5</v>
      </c>
      <c r="M331" s="3">
        <f t="shared" si="71"/>
        <v>0.66666666666666663</v>
      </c>
      <c r="N331">
        <v>4</v>
      </c>
      <c r="O331">
        <v>11</v>
      </c>
      <c r="P331">
        <v>5</v>
      </c>
      <c r="Q331">
        <v>6</v>
      </c>
      <c r="R331">
        <v>167</v>
      </c>
      <c r="S331">
        <v>127</v>
      </c>
      <c r="T331">
        <v>185</v>
      </c>
    </row>
    <row r="332" spans="1:20" x14ac:dyDescent="0.35">
      <c r="A332" t="s">
        <v>18</v>
      </c>
      <c r="B332" t="s">
        <v>19</v>
      </c>
      <c r="C332" t="s">
        <v>21</v>
      </c>
      <c r="D332" t="s">
        <v>205</v>
      </c>
      <c r="E332" t="s">
        <v>226</v>
      </c>
      <c r="F332" t="s">
        <v>227</v>
      </c>
      <c r="G332" t="str">
        <f t="shared" si="78"/>
        <v>Hemitaurichthys_thompsoni</v>
      </c>
      <c r="H332" t="str">
        <f t="shared" si="75"/>
        <v>Hemitaurichthys_thompsoni</v>
      </c>
      <c r="I332" t="str">
        <f t="shared" si="68"/>
        <v>Crustacea</v>
      </c>
      <c r="J332" t="s">
        <v>73</v>
      </c>
      <c r="K332" t="s">
        <v>232</v>
      </c>
      <c r="L332">
        <v>3.5</v>
      </c>
      <c r="M332" s="3">
        <f t="shared" si="71"/>
        <v>0.66666666666666663</v>
      </c>
      <c r="N332">
        <v>4</v>
      </c>
      <c r="O332">
        <v>11</v>
      </c>
      <c r="P332">
        <v>5</v>
      </c>
      <c r="Q332">
        <v>6</v>
      </c>
      <c r="R332">
        <v>167</v>
      </c>
      <c r="S332">
        <v>127</v>
      </c>
      <c r="T332">
        <v>185</v>
      </c>
    </row>
    <row r="333" spans="1:20" x14ac:dyDescent="0.35">
      <c r="A333" t="s">
        <v>18</v>
      </c>
      <c r="B333" t="s">
        <v>19</v>
      </c>
      <c r="C333" t="s">
        <v>21</v>
      </c>
      <c r="D333" t="s">
        <v>205</v>
      </c>
      <c r="E333" t="s">
        <v>226</v>
      </c>
      <c r="F333" t="s">
        <v>227</v>
      </c>
      <c r="G333" t="str">
        <f t="shared" si="78"/>
        <v>Hemitaurichthys_thompsoni</v>
      </c>
      <c r="H333" t="str">
        <f t="shared" si="75"/>
        <v>Hemitaurichthys_thompsoni</v>
      </c>
      <c r="I333" t="str">
        <f t="shared" si="68"/>
        <v>Teleostei</v>
      </c>
      <c r="J333" t="s">
        <v>27</v>
      </c>
      <c r="K333" t="s">
        <v>229</v>
      </c>
      <c r="L333">
        <v>1</v>
      </c>
      <c r="M333" s="3">
        <f t="shared" si="71"/>
        <v>0.66666666666666663</v>
      </c>
      <c r="N333">
        <v>4</v>
      </c>
      <c r="O333">
        <v>11</v>
      </c>
      <c r="P333">
        <v>5</v>
      </c>
      <c r="Q333">
        <v>6</v>
      </c>
      <c r="R333">
        <v>167</v>
      </c>
      <c r="S333">
        <v>127</v>
      </c>
      <c r="T333">
        <v>185</v>
      </c>
    </row>
    <row r="334" spans="1:20" x14ac:dyDescent="0.35">
      <c r="A334" t="s">
        <v>18</v>
      </c>
      <c r="B334" t="s">
        <v>19</v>
      </c>
      <c r="C334" t="s">
        <v>21</v>
      </c>
      <c r="D334" t="s">
        <v>205</v>
      </c>
      <c r="E334" t="s">
        <v>226</v>
      </c>
      <c r="F334" t="s">
        <v>227</v>
      </c>
      <c r="G334" t="str">
        <f t="shared" si="78"/>
        <v>Hemitaurichthys_thompsoni</v>
      </c>
      <c r="H334" t="str">
        <f t="shared" si="75"/>
        <v>Hemitaurichthys_thompsoni</v>
      </c>
      <c r="I334" t="str">
        <f t="shared" si="68"/>
        <v>Crustacea</v>
      </c>
      <c r="J334" t="s">
        <v>73</v>
      </c>
      <c r="K334" t="s">
        <v>104</v>
      </c>
      <c r="L334">
        <v>0.7</v>
      </c>
      <c r="M334" s="3">
        <f t="shared" si="71"/>
        <v>0.66666666666666663</v>
      </c>
      <c r="N334">
        <v>4</v>
      </c>
      <c r="O334">
        <v>11</v>
      </c>
      <c r="P334">
        <v>5</v>
      </c>
      <c r="Q334">
        <v>6</v>
      </c>
      <c r="R334">
        <v>167</v>
      </c>
      <c r="S334">
        <v>127</v>
      </c>
      <c r="T334">
        <v>185</v>
      </c>
    </row>
    <row r="335" spans="1:20" x14ac:dyDescent="0.35">
      <c r="A335" t="s">
        <v>18</v>
      </c>
      <c r="B335" t="s">
        <v>19</v>
      </c>
      <c r="C335" t="s">
        <v>21</v>
      </c>
      <c r="D335" t="s">
        <v>205</v>
      </c>
      <c r="E335" t="s">
        <v>226</v>
      </c>
      <c r="F335" t="s">
        <v>227</v>
      </c>
      <c r="G335" t="str">
        <f t="shared" si="78"/>
        <v>Hemitaurichthys_thompsoni</v>
      </c>
      <c r="H335" t="str">
        <f t="shared" si="75"/>
        <v>Hemitaurichthys_thompsoni</v>
      </c>
      <c r="I335" t="str">
        <f t="shared" si="68"/>
        <v>Crustacea</v>
      </c>
      <c r="J335" t="s">
        <v>108</v>
      </c>
      <c r="K335" t="s">
        <v>230</v>
      </c>
      <c r="L335">
        <v>0.3</v>
      </c>
      <c r="M335" s="3">
        <f t="shared" si="71"/>
        <v>0.5</v>
      </c>
      <c r="N335">
        <v>3</v>
      </c>
      <c r="O335">
        <v>11</v>
      </c>
      <c r="P335">
        <v>5</v>
      </c>
      <c r="Q335">
        <v>6</v>
      </c>
      <c r="R335">
        <v>167</v>
      </c>
      <c r="S335">
        <v>127</v>
      </c>
      <c r="T335">
        <v>185</v>
      </c>
    </row>
    <row r="336" spans="1:20" x14ac:dyDescent="0.35">
      <c r="A336" t="s">
        <v>18</v>
      </c>
      <c r="B336" t="s">
        <v>19</v>
      </c>
      <c r="C336" t="s">
        <v>21</v>
      </c>
      <c r="D336" t="s">
        <v>205</v>
      </c>
      <c r="E336" t="s">
        <v>226</v>
      </c>
      <c r="F336" t="s">
        <v>227</v>
      </c>
      <c r="G336" t="str">
        <f t="shared" si="78"/>
        <v>Hemitaurichthys_thompsoni</v>
      </c>
      <c r="H336" t="str">
        <f t="shared" si="75"/>
        <v>Hemitaurichthys_thompsoni</v>
      </c>
      <c r="I336" t="str">
        <f t="shared" si="68"/>
        <v>Mollusca</v>
      </c>
      <c r="J336" t="s">
        <v>88</v>
      </c>
      <c r="K336" t="s">
        <v>231</v>
      </c>
      <c r="L336">
        <v>0.3</v>
      </c>
      <c r="M336" s="3">
        <f t="shared" si="71"/>
        <v>0.16666666666666666</v>
      </c>
      <c r="N336">
        <v>1</v>
      </c>
      <c r="O336">
        <v>11</v>
      </c>
      <c r="P336">
        <v>5</v>
      </c>
      <c r="Q336">
        <v>6</v>
      </c>
      <c r="R336">
        <v>167</v>
      </c>
      <c r="S336">
        <v>127</v>
      </c>
      <c r="T336">
        <v>185</v>
      </c>
    </row>
    <row r="337" spans="1:20" x14ac:dyDescent="0.35">
      <c r="A337" t="s">
        <v>18</v>
      </c>
      <c r="B337" t="s">
        <v>19</v>
      </c>
      <c r="C337" t="s">
        <v>21</v>
      </c>
      <c r="D337" t="s">
        <v>205</v>
      </c>
      <c r="E337" t="s">
        <v>226</v>
      </c>
      <c r="F337" t="s">
        <v>227</v>
      </c>
      <c r="G337" t="str">
        <f t="shared" si="78"/>
        <v>Hemitaurichthys_thompsoni</v>
      </c>
      <c r="H337" t="str">
        <f t="shared" si="75"/>
        <v>Hemitaurichthys_thompsoni</v>
      </c>
      <c r="I337" t="str">
        <f t="shared" si="68"/>
        <v>Animalia</v>
      </c>
      <c r="J337" t="s">
        <v>116</v>
      </c>
      <c r="K337" t="s">
        <v>116</v>
      </c>
      <c r="L337">
        <v>0.2</v>
      </c>
      <c r="M337" s="3">
        <f t="shared" si="71"/>
        <v>0.16666666666666666</v>
      </c>
      <c r="N337">
        <v>1</v>
      </c>
      <c r="O337">
        <v>11</v>
      </c>
      <c r="P337">
        <v>5</v>
      </c>
      <c r="Q337">
        <v>6</v>
      </c>
      <c r="R337">
        <v>167</v>
      </c>
      <c r="S337">
        <v>127</v>
      </c>
      <c r="T337">
        <v>185</v>
      </c>
    </row>
    <row r="338" spans="1:20" x14ac:dyDescent="0.35">
      <c r="A338" t="s">
        <v>18</v>
      </c>
      <c r="B338" t="s">
        <v>19</v>
      </c>
      <c r="C338" t="s">
        <v>21</v>
      </c>
      <c r="D338" t="s">
        <v>205</v>
      </c>
      <c r="E338" t="s">
        <v>226</v>
      </c>
      <c r="F338" t="s">
        <v>227</v>
      </c>
      <c r="G338" t="str">
        <f t="shared" si="78"/>
        <v>Hemitaurichthys_thompsoni</v>
      </c>
      <c r="H338" t="str">
        <f t="shared" si="75"/>
        <v>Hemitaurichthys_thompsoni</v>
      </c>
      <c r="I338" t="str">
        <f t="shared" si="68"/>
        <v>Crustacea</v>
      </c>
      <c r="J338" t="s">
        <v>59</v>
      </c>
      <c r="K338" t="s">
        <v>59</v>
      </c>
      <c r="L338">
        <v>0.2</v>
      </c>
      <c r="M338" s="3">
        <f t="shared" si="71"/>
        <v>0.16666666666666666</v>
      </c>
      <c r="N338">
        <v>1</v>
      </c>
      <c r="O338">
        <v>11</v>
      </c>
      <c r="P338">
        <v>5</v>
      </c>
      <c r="Q338">
        <v>6</v>
      </c>
      <c r="R338">
        <v>167</v>
      </c>
      <c r="S338">
        <v>127</v>
      </c>
      <c r="T338">
        <v>185</v>
      </c>
    </row>
    <row r="339" spans="1:20" x14ac:dyDescent="0.35">
      <c r="A339" t="s">
        <v>18</v>
      </c>
      <c r="B339" t="s">
        <v>19</v>
      </c>
      <c r="C339" t="s">
        <v>21</v>
      </c>
      <c r="D339" t="s">
        <v>205</v>
      </c>
      <c r="E339" t="s">
        <v>226</v>
      </c>
      <c r="F339" t="s">
        <v>227</v>
      </c>
      <c r="G339" t="str">
        <f t="shared" si="78"/>
        <v>Hemitaurichthys_thompsoni</v>
      </c>
      <c r="H339" t="str">
        <f t="shared" si="75"/>
        <v>Hemitaurichthys_thompsoni</v>
      </c>
      <c r="I339" t="str">
        <f t="shared" si="68"/>
        <v>Tunicata</v>
      </c>
      <c r="J339" t="s">
        <v>71</v>
      </c>
      <c r="K339" t="s">
        <v>71</v>
      </c>
      <c r="L339">
        <v>0.2</v>
      </c>
      <c r="M339" s="3">
        <f t="shared" si="71"/>
        <v>0.16666666666666666</v>
      </c>
      <c r="N339">
        <v>1</v>
      </c>
      <c r="O339">
        <v>11</v>
      </c>
      <c r="P339">
        <v>5</v>
      </c>
      <c r="Q339">
        <v>6</v>
      </c>
      <c r="R339">
        <v>167</v>
      </c>
      <c r="S339">
        <v>127</v>
      </c>
      <c r="T339">
        <v>185</v>
      </c>
    </row>
    <row r="340" spans="1:20" x14ac:dyDescent="0.35">
      <c r="A340" t="s">
        <v>18</v>
      </c>
      <c r="B340" t="s">
        <v>19</v>
      </c>
      <c r="C340" t="s">
        <v>21</v>
      </c>
      <c r="D340" t="s">
        <v>205</v>
      </c>
      <c r="E340" t="s">
        <v>226</v>
      </c>
      <c r="F340" t="s">
        <v>227</v>
      </c>
      <c r="G340" t="str">
        <f t="shared" si="78"/>
        <v>Hemitaurichthys_thompsoni</v>
      </c>
      <c r="H340" t="str">
        <f t="shared" si="75"/>
        <v>Hemitaurichthys_thompsoni</v>
      </c>
      <c r="I340" t="s">
        <v>58</v>
      </c>
      <c r="J340" t="s">
        <v>58</v>
      </c>
      <c r="K340" t="s">
        <v>62</v>
      </c>
      <c r="L340">
        <v>8.1999999999999993</v>
      </c>
      <c r="M340" s="3">
        <f t="shared" si="71"/>
        <v>0.66666666666666663</v>
      </c>
      <c r="N340">
        <v>4</v>
      </c>
      <c r="O340">
        <v>11</v>
      </c>
      <c r="P340">
        <v>5</v>
      </c>
      <c r="Q340">
        <v>6</v>
      </c>
      <c r="R340">
        <v>167</v>
      </c>
      <c r="S340">
        <v>127</v>
      </c>
      <c r="T340">
        <v>185</v>
      </c>
    </row>
    <row r="341" spans="1:20" x14ac:dyDescent="0.35">
      <c r="A341" t="s">
        <v>18</v>
      </c>
      <c r="B341" t="s">
        <v>19</v>
      </c>
      <c r="C341" t="s">
        <v>21</v>
      </c>
      <c r="D341" t="s">
        <v>205</v>
      </c>
      <c r="E341" t="s">
        <v>226</v>
      </c>
      <c r="F341" t="s">
        <v>234</v>
      </c>
      <c r="G341" t="str">
        <f t="shared" si="78"/>
        <v>Hemitaurichthys_zoster</v>
      </c>
      <c r="H341" t="str">
        <f t="shared" si="75"/>
        <v>Hemitaurichthys_zoster</v>
      </c>
      <c r="I341" t="str">
        <f t="shared" si="68"/>
        <v>Crustacea</v>
      </c>
      <c r="J341" t="s">
        <v>73</v>
      </c>
      <c r="K341" t="s">
        <v>70</v>
      </c>
      <c r="L341">
        <v>55.3</v>
      </c>
      <c r="M341" s="3">
        <f t="shared" si="71"/>
        <v>1</v>
      </c>
      <c r="N341">
        <v>10</v>
      </c>
      <c r="O341">
        <v>12</v>
      </c>
      <c r="P341">
        <v>2</v>
      </c>
      <c r="Q341">
        <v>10</v>
      </c>
      <c r="R341">
        <v>119</v>
      </c>
      <c r="S341">
        <v>100</v>
      </c>
      <c r="T341">
        <v>128</v>
      </c>
    </row>
    <row r="342" spans="1:20" x14ac:dyDescent="0.35">
      <c r="A342" t="s">
        <v>18</v>
      </c>
      <c r="B342" t="s">
        <v>19</v>
      </c>
      <c r="C342" t="s">
        <v>21</v>
      </c>
      <c r="D342" t="s">
        <v>205</v>
      </c>
      <c r="E342" t="s">
        <v>226</v>
      </c>
      <c r="F342" t="s">
        <v>234</v>
      </c>
      <c r="G342" t="str">
        <f t="shared" ref="G342:G357" si="79">E342&amp;"_"&amp;F342</f>
        <v>Hemitaurichthys_zoster</v>
      </c>
      <c r="H342" t="str">
        <f t="shared" si="75"/>
        <v>Hemitaurichthys_zoster</v>
      </c>
      <c r="I342" t="str">
        <f t="shared" si="68"/>
        <v>Cnidaria</v>
      </c>
      <c r="J342" t="s">
        <v>238</v>
      </c>
      <c r="K342" t="s">
        <v>235</v>
      </c>
      <c r="L342">
        <v>18.2</v>
      </c>
      <c r="M342" s="3">
        <f t="shared" si="71"/>
        <v>0.3</v>
      </c>
      <c r="N342">
        <v>3</v>
      </c>
      <c r="O342">
        <v>12</v>
      </c>
      <c r="P342">
        <v>2</v>
      </c>
      <c r="Q342">
        <v>10</v>
      </c>
      <c r="R342">
        <v>119</v>
      </c>
      <c r="S342">
        <v>100</v>
      </c>
      <c r="T342">
        <v>128</v>
      </c>
    </row>
    <row r="343" spans="1:20" x14ac:dyDescent="0.35">
      <c r="A343" t="s">
        <v>18</v>
      </c>
      <c r="B343" t="s">
        <v>19</v>
      </c>
      <c r="C343" t="s">
        <v>21</v>
      </c>
      <c r="D343" t="s">
        <v>205</v>
      </c>
      <c r="E343" t="s">
        <v>226</v>
      </c>
      <c r="F343" t="s">
        <v>234</v>
      </c>
      <c r="G343" t="str">
        <f t="shared" si="79"/>
        <v>Hemitaurichthys_zoster</v>
      </c>
      <c r="H343" t="str">
        <f t="shared" si="75"/>
        <v>Hemitaurichthys_zoster</v>
      </c>
      <c r="I343" t="str">
        <f t="shared" si="68"/>
        <v>Crustacea</v>
      </c>
      <c r="J343" t="s">
        <v>73</v>
      </c>
      <c r="K343" t="s">
        <v>232</v>
      </c>
      <c r="L343">
        <v>6.1</v>
      </c>
      <c r="M343" s="3">
        <f t="shared" si="71"/>
        <v>0.8</v>
      </c>
      <c r="N343">
        <v>8</v>
      </c>
      <c r="O343">
        <v>12</v>
      </c>
      <c r="P343">
        <v>2</v>
      </c>
      <c r="Q343">
        <v>10</v>
      </c>
      <c r="R343">
        <v>119</v>
      </c>
      <c r="S343">
        <v>100</v>
      </c>
      <c r="T343">
        <v>128</v>
      </c>
    </row>
    <row r="344" spans="1:20" x14ac:dyDescent="0.35">
      <c r="A344" t="s">
        <v>18</v>
      </c>
      <c r="B344" t="s">
        <v>19</v>
      </c>
      <c r="C344" t="s">
        <v>21</v>
      </c>
      <c r="D344" t="s">
        <v>205</v>
      </c>
      <c r="E344" t="s">
        <v>226</v>
      </c>
      <c r="F344" t="s">
        <v>234</v>
      </c>
      <c r="G344" t="str">
        <f t="shared" si="79"/>
        <v>Hemitaurichthys_zoster</v>
      </c>
      <c r="H344" t="str">
        <f t="shared" si="75"/>
        <v>Hemitaurichthys_zoster</v>
      </c>
      <c r="I344" t="str">
        <f t="shared" si="68"/>
        <v>Teleostei</v>
      </c>
      <c r="J344" t="s">
        <v>27</v>
      </c>
      <c r="K344" t="s">
        <v>229</v>
      </c>
      <c r="L344">
        <v>1.9</v>
      </c>
      <c r="M344" s="3">
        <f t="shared" si="71"/>
        <v>0.6</v>
      </c>
      <c r="N344">
        <v>6</v>
      </c>
      <c r="O344">
        <v>12</v>
      </c>
      <c r="P344">
        <v>2</v>
      </c>
      <c r="Q344">
        <v>10</v>
      </c>
      <c r="R344">
        <v>119</v>
      </c>
      <c r="S344">
        <v>100</v>
      </c>
      <c r="T344">
        <v>128</v>
      </c>
    </row>
    <row r="345" spans="1:20" x14ac:dyDescent="0.35">
      <c r="A345" t="s">
        <v>18</v>
      </c>
      <c r="B345" t="s">
        <v>19</v>
      </c>
      <c r="C345" t="s">
        <v>21</v>
      </c>
      <c r="D345" t="s">
        <v>205</v>
      </c>
      <c r="E345" t="s">
        <v>226</v>
      </c>
      <c r="F345" t="s">
        <v>234</v>
      </c>
      <c r="G345" t="str">
        <f t="shared" si="79"/>
        <v>Hemitaurichthys_zoster</v>
      </c>
      <c r="H345" t="str">
        <f t="shared" si="75"/>
        <v>Hemitaurichthys_zoster</v>
      </c>
      <c r="I345" t="str">
        <f t="shared" si="68"/>
        <v>Tunicata</v>
      </c>
      <c r="J345" t="s">
        <v>71</v>
      </c>
      <c r="K345" t="s">
        <v>71</v>
      </c>
      <c r="L345">
        <v>1</v>
      </c>
      <c r="M345" s="3">
        <f t="shared" si="71"/>
        <v>0.4</v>
      </c>
      <c r="N345">
        <v>4</v>
      </c>
      <c r="O345">
        <v>12</v>
      </c>
      <c r="P345">
        <v>2</v>
      </c>
      <c r="Q345">
        <v>10</v>
      </c>
      <c r="R345">
        <v>119</v>
      </c>
      <c r="S345">
        <v>100</v>
      </c>
      <c r="T345">
        <v>128</v>
      </c>
    </row>
    <row r="346" spans="1:20" x14ac:dyDescent="0.35">
      <c r="A346" t="s">
        <v>18</v>
      </c>
      <c r="B346" t="s">
        <v>19</v>
      </c>
      <c r="C346" t="s">
        <v>21</v>
      </c>
      <c r="D346" t="s">
        <v>205</v>
      </c>
      <c r="E346" t="s">
        <v>226</v>
      </c>
      <c r="F346" t="s">
        <v>234</v>
      </c>
      <c r="G346" t="str">
        <f t="shared" si="79"/>
        <v>Hemitaurichthys_zoster</v>
      </c>
      <c r="H346" t="str">
        <f t="shared" si="75"/>
        <v>Hemitaurichthys_zoster</v>
      </c>
      <c r="I346" t="s">
        <v>233</v>
      </c>
      <c r="J346" t="s">
        <v>228</v>
      </c>
      <c r="K346" t="s">
        <v>228</v>
      </c>
      <c r="L346">
        <v>1.3</v>
      </c>
      <c r="M346" s="3">
        <f t="shared" si="71"/>
        <v>0.3</v>
      </c>
      <c r="N346">
        <v>3</v>
      </c>
      <c r="O346">
        <v>12</v>
      </c>
      <c r="P346">
        <v>2</v>
      </c>
      <c r="Q346">
        <v>10</v>
      </c>
      <c r="R346">
        <v>119</v>
      </c>
      <c r="S346">
        <v>100</v>
      </c>
      <c r="T346">
        <v>128</v>
      </c>
    </row>
    <row r="347" spans="1:20" x14ac:dyDescent="0.35">
      <c r="A347" t="s">
        <v>18</v>
      </c>
      <c r="B347" t="s">
        <v>19</v>
      </c>
      <c r="C347" t="s">
        <v>21</v>
      </c>
      <c r="D347" t="s">
        <v>205</v>
      </c>
      <c r="E347" t="s">
        <v>226</v>
      </c>
      <c r="F347" t="s">
        <v>234</v>
      </c>
      <c r="G347" t="str">
        <f t="shared" si="79"/>
        <v>Hemitaurichthys_zoster</v>
      </c>
      <c r="H347" t="str">
        <f t="shared" si="75"/>
        <v>Hemitaurichthys_zoster</v>
      </c>
      <c r="I347" t="str">
        <f t="shared" si="68"/>
        <v>Cnidaria</v>
      </c>
      <c r="J347" t="s">
        <v>211</v>
      </c>
      <c r="K347" t="s">
        <v>211</v>
      </c>
      <c r="L347">
        <v>1.9</v>
      </c>
      <c r="M347" s="3">
        <f t="shared" si="71"/>
        <v>0.2</v>
      </c>
      <c r="N347">
        <v>2</v>
      </c>
      <c r="O347">
        <v>12</v>
      </c>
      <c r="P347">
        <v>2</v>
      </c>
      <c r="Q347">
        <v>10</v>
      </c>
      <c r="R347">
        <v>119</v>
      </c>
      <c r="S347">
        <v>100</v>
      </c>
      <c r="T347">
        <v>128</v>
      </c>
    </row>
    <row r="348" spans="1:20" x14ac:dyDescent="0.35">
      <c r="A348" t="s">
        <v>18</v>
      </c>
      <c r="B348" t="s">
        <v>19</v>
      </c>
      <c r="C348" t="s">
        <v>21</v>
      </c>
      <c r="D348" t="s">
        <v>205</v>
      </c>
      <c r="E348" t="s">
        <v>226</v>
      </c>
      <c r="F348" t="s">
        <v>234</v>
      </c>
      <c r="G348" t="str">
        <f t="shared" si="79"/>
        <v>Hemitaurichthys_zoster</v>
      </c>
      <c r="H348" t="str">
        <f t="shared" si="75"/>
        <v>Hemitaurichthys_zoster</v>
      </c>
      <c r="I348" t="str">
        <f t="shared" si="68"/>
        <v>Crustacea</v>
      </c>
      <c r="J348" t="s">
        <v>73</v>
      </c>
      <c r="K348" t="s">
        <v>104</v>
      </c>
      <c r="L348">
        <v>0.3</v>
      </c>
      <c r="M348" s="3">
        <f t="shared" si="71"/>
        <v>0.3</v>
      </c>
      <c r="N348">
        <v>3</v>
      </c>
      <c r="O348">
        <v>12</v>
      </c>
      <c r="P348">
        <v>2</v>
      </c>
      <c r="Q348">
        <v>10</v>
      </c>
      <c r="R348">
        <v>119</v>
      </c>
      <c r="S348">
        <v>100</v>
      </c>
      <c r="T348">
        <v>128</v>
      </c>
    </row>
    <row r="349" spans="1:20" x14ac:dyDescent="0.35">
      <c r="A349" t="s">
        <v>18</v>
      </c>
      <c r="B349" t="s">
        <v>19</v>
      </c>
      <c r="C349" t="s">
        <v>21</v>
      </c>
      <c r="D349" t="s">
        <v>205</v>
      </c>
      <c r="E349" t="s">
        <v>226</v>
      </c>
      <c r="F349" t="s">
        <v>234</v>
      </c>
      <c r="G349" t="str">
        <f t="shared" si="79"/>
        <v>Hemitaurichthys_zoster</v>
      </c>
      <c r="H349" t="str">
        <f t="shared" si="75"/>
        <v>Hemitaurichthys_zoster</v>
      </c>
      <c r="I349" t="str">
        <f t="shared" si="68"/>
        <v>Mollusca</v>
      </c>
      <c r="J349" t="s">
        <v>88</v>
      </c>
      <c r="K349" t="s">
        <v>236</v>
      </c>
      <c r="L349">
        <v>0.3</v>
      </c>
      <c r="M349" s="3">
        <f t="shared" si="71"/>
        <v>0.2</v>
      </c>
      <c r="N349">
        <v>2</v>
      </c>
      <c r="O349">
        <v>12</v>
      </c>
      <c r="P349">
        <v>2</v>
      </c>
      <c r="Q349">
        <v>10</v>
      </c>
      <c r="R349">
        <v>119</v>
      </c>
      <c r="S349">
        <v>100</v>
      </c>
      <c r="T349">
        <v>128</v>
      </c>
    </row>
    <row r="350" spans="1:20" x14ac:dyDescent="0.35">
      <c r="A350" t="s">
        <v>18</v>
      </c>
      <c r="B350" t="s">
        <v>19</v>
      </c>
      <c r="C350" t="s">
        <v>21</v>
      </c>
      <c r="D350" t="s">
        <v>205</v>
      </c>
      <c r="E350" t="s">
        <v>226</v>
      </c>
      <c r="F350" t="s">
        <v>234</v>
      </c>
      <c r="G350" t="str">
        <f t="shared" si="79"/>
        <v>Hemitaurichthys_zoster</v>
      </c>
      <c r="H350" t="str">
        <f t="shared" si="75"/>
        <v>Hemitaurichthys_zoster</v>
      </c>
      <c r="I350" t="str">
        <f t="shared" si="68"/>
        <v>Crustacea</v>
      </c>
      <c r="J350" t="s">
        <v>34</v>
      </c>
      <c r="K350" t="s">
        <v>79</v>
      </c>
      <c r="L350">
        <v>0.2</v>
      </c>
      <c r="M350" s="3">
        <f t="shared" si="71"/>
        <v>0.1</v>
      </c>
      <c r="N350">
        <v>1</v>
      </c>
      <c r="O350">
        <v>12</v>
      </c>
      <c r="P350">
        <v>2</v>
      </c>
      <c r="Q350">
        <v>10</v>
      </c>
      <c r="R350">
        <v>119</v>
      </c>
      <c r="S350">
        <v>100</v>
      </c>
      <c r="T350">
        <v>128</v>
      </c>
    </row>
    <row r="351" spans="1:20" x14ac:dyDescent="0.35">
      <c r="A351" t="s">
        <v>18</v>
      </c>
      <c r="B351" t="s">
        <v>19</v>
      </c>
      <c r="C351" t="s">
        <v>21</v>
      </c>
      <c r="D351" t="s">
        <v>205</v>
      </c>
      <c r="E351" t="s">
        <v>226</v>
      </c>
      <c r="F351" t="s">
        <v>234</v>
      </c>
      <c r="G351" t="str">
        <f t="shared" si="79"/>
        <v>Hemitaurichthys_zoster</v>
      </c>
      <c r="H351" t="str">
        <f t="shared" si="75"/>
        <v>Hemitaurichthys_zoster</v>
      </c>
      <c r="I351" t="str">
        <f t="shared" si="68"/>
        <v>Mollusca</v>
      </c>
      <c r="J351" t="s">
        <v>88</v>
      </c>
      <c r="K351" t="s">
        <v>160</v>
      </c>
      <c r="L351">
        <v>0.1</v>
      </c>
      <c r="M351" s="3">
        <f t="shared" si="71"/>
        <v>0.1</v>
      </c>
      <c r="N351">
        <v>1</v>
      </c>
      <c r="O351">
        <v>12</v>
      </c>
      <c r="P351">
        <v>2</v>
      </c>
      <c r="Q351">
        <v>10</v>
      </c>
      <c r="R351">
        <v>119</v>
      </c>
      <c r="S351">
        <v>100</v>
      </c>
      <c r="T351">
        <v>128</v>
      </c>
    </row>
    <row r="352" spans="1:20" x14ac:dyDescent="0.35">
      <c r="A352" t="s">
        <v>18</v>
      </c>
      <c r="B352" t="s">
        <v>19</v>
      </c>
      <c r="C352" t="s">
        <v>21</v>
      </c>
      <c r="D352" t="s">
        <v>205</v>
      </c>
      <c r="E352" t="s">
        <v>226</v>
      </c>
      <c r="F352" t="s">
        <v>234</v>
      </c>
      <c r="G352" t="str">
        <f t="shared" si="79"/>
        <v>Hemitaurichthys_zoster</v>
      </c>
      <c r="H352" t="str">
        <f t="shared" si="75"/>
        <v>Hemitaurichthys_zoster</v>
      </c>
      <c r="I352" t="str">
        <f t="shared" si="68"/>
        <v>Mollusca</v>
      </c>
      <c r="J352" t="s">
        <v>91</v>
      </c>
      <c r="K352" t="s">
        <v>237</v>
      </c>
      <c r="L352">
        <v>0.1</v>
      </c>
      <c r="M352" s="3">
        <f t="shared" si="71"/>
        <v>0.1</v>
      </c>
      <c r="N352">
        <v>1</v>
      </c>
      <c r="O352">
        <v>12</v>
      </c>
      <c r="P352">
        <v>2</v>
      </c>
      <c r="Q352">
        <v>10</v>
      </c>
      <c r="R352">
        <v>119</v>
      </c>
      <c r="S352">
        <v>100</v>
      </c>
      <c r="T352">
        <v>128</v>
      </c>
    </row>
    <row r="353" spans="1:20" x14ac:dyDescent="0.35">
      <c r="A353" t="s">
        <v>18</v>
      </c>
      <c r="B353" t="s">
        <v>19</v>
      </c>
      <c r="C353" t="s">
        <v>21</v>
      </c>
      <c r="D353" t="s">
        <v>205</v>
      </c>
      <c r="E353" t="s">
        <v>226</v>
      </c>
      <c r="F353" t="s">
        <v>234</v>
      </c>
      <c r="G353" t="str">
        <f t="shared" si="79"/>
        <v>Hemitaurichthys_zoster</v>
      </c>
      <c r="H353" t="str">
        <f t="shared" si="75"/>
        <v>Hemitaurichthys_zoster</v>
      </c>
      <c r="I353" t="str">
        <f t="shared" si="68"/>
        <v>Protozoa</v>
      </c>
      <c r="J353" t="s">
        <v>69</v>
      </c>
      <c r="K353" t="s">
        <v>69</v>
      </c>
      <c r="L353">
        <v>0.1</v>
      </c>
      <c r="M353" s="3">
        <f t="shared" si="71"/>
        <v>0.1</v>
      </c>
      <c r="N353">
        <v>1</v>
      </c>
      <c r="O353">
        <v>12</v>
      </c>
      <c r="P353">
        <v>2</v>
      </c>
      <c r="Q353">
        <v>10</v>
      </c>
      <c r="R353">
        <v>119</v>
      </c>
      <c r="S353">
        <v>100</v>
      </c>
      <c r="T353">
        <v>128</v>
      </c>
    </row>
    <row r="354" spans="1:20" x14ac:dyDescent="0.35">
      <c r="A354" t="s">
        <v>18</v>
      </c>
      <c r="B354" t="s">
        <v>19</v>
      </c>
      <c r="C354" t="s">
        <v>21</v>
      </c>
      <c r="D354" t="s">
        <v>205</v>
      </c>
      <c r="E354" t="s">
        <v>226</v>
      </c>
      <c r="F354" t="s">
        <v>234</v>
      </c>
      <c r="G354" t="str">
        <f t="shared" si="79"/>
        <v>Hemitaurichthys_zoster</v>
      </c>
      <c r="H354" t="str">
        <f t="shared" si="75"/>
        <v>Hemitaurichthys_zoster</v>
      </c>
      <c r="I354" t="str">
        <f t="shared" si="68"/>
        <v>Crustacea</v>
      </c>
      <c r="J354" t="s">
        <v>115</v>
      </c>
      <c r="K354" t="s">
        <v>115</v>
      </c>
      <c r="L354">
        <v>0.1</v>
      </c>
      <c r="M354" s="3">
        <f t="shared" si="71"/>
        <v>0.1</v>
      </c>
      <c r="N354">
        <v>1</v>
      </c>
      <c r="O354">
        <v>12</v>
      </c>
      <c r="P354">
        <v>2</v>
      </c>
      <c r="Q354">
        <v>10</v>
      </c>
      <c r="R354">
        <v>119</v>
      </c>
      <c r="S354">
        <v>100</v>
      </c>
      <c r="T354">
        <v>128</v>
      </c>
    </row>
    <row r="355" spans="1:20" x14ac:dyDescent="0.35">
      <c r="A355" t="s">
        <v>18</v>
      </c>
      <c r="B355" t="s">
        <v>19</v>
      </c>
      <c r="C355" t="s">
        <v>21</v>
      </c>
      <c r="D355" t="s">
        <v>205</v>
      </c>
      <c r="E355" t="s">
        <v>226</v>
      </c>
      <c r="F355" t="s">
        <v>234</v>
      </c>
      <c r="G355" t="str">
        <f t="shared" si="79"/>
        <v>Hemitaurichthys_zoster</v>
      </c>
      <c r="H355" t="str">
        <f t="shared" si="75"/>
        <v>Hemitaurichthys_zoster</v>
      </c>
      <c r="I355" t="s">
        <v>58</v>
      </c>
      <c r="J355" t="s">
        <v>58</v>
      </c>
      <c r="K355" t="s">
        <v>62</v>
      </c>
      <c r="L355">
        <v>9.9</v>
      </c>
      <c r="M355" s="3">
        <f t="shared" si="71"/>
        <v>0.5</v>
      </c>
      <c r="N355">
        <v>5</v>
      </c>
      <c r="O355">
        <v>12</v>
      </c>
      <c r="P355">
        <v>2</v>
      </c>
      <c r="Q355">
        <v>10</v>
      </c>
      <c r="R355">
        <v>119</v>
      </c>
      <c r="S355">
        <v>100</v>
      </c>
      <c r="T355">
        <v>128</v>
      </c>
    </row>
    <row r="356" spans="1:20" x14ac:dyDescent="0.35">
      <c r="A356" t="s">
        <v>18</v>
      </c>
      <c r="B356" t="s">
        <v>19</v>
      </c>
      <c r="C356" t="s">
        <v>21</v>
      </c>
      <c r="D356" t="s">
        <v>205</v>
      </c>
      <c r="E356" t="s">
        <v>226</v>
      </c>
      <c r="F356" t="s">
        <v>234</v>
      </c>
      <c r="G356" t="str">
        <f t="shared" si="79"/>
        <v>Hemitaurichthys_zoster</v>
      </c>
      <c r="H356" t="str">
        <f t="shared" si="75"/>
        <v>Hemitaurichthys_zoster</v>
      </c>
      <c r="I356" t="str">
        <f t="shared" si="68"/>
        <v>Crustacea</v>
      </c>
      <c r="J356" t="s">
        <v>63</v>
      </c>
      <c r="K356" t="s">
        <v>61</v>
      </c>
      <c r="L356">
        <v>3.2</v>
      </c>
      <c r="M356" s="3">
        <f t="shared" si="71"/>
        <v>0.2</v>
      </c>
      <c r="N356">
        <v>2</v>
      </c>
      <c r="O356">
        <v>12</v>
      </c>
      <c r="P356">
        <v>2</v>
      </c>
      <c r="Q356">
        <v>10</v>
      </c>
      <c r="R356">
        <v>119</v>
      </c>
      <c r="S356">
        <v>100</v>
      </c>
      <c r="T356">
        <v>128</v>
      </c>
    </row>
    <row r="357" spans="1:20" x14ac:dyDescent="0.35">
      <c r="A357" t="s">
        <v>18</v>
      </c>
      <c r="B357" t="s">
        <v>19</v>
      </c>
      <c r="C357" t="s">
        <v>21</v>
      </c>
      <c r="D357" t="s">
        <v>205</v>
      </c>
      <c r="E357" t="s">
        <v>239</v>
      </c>
      <c r="F357" t="s">
        <v>240</v>
      </c>
      <c r="G357" t="str">
        <f t="shared" si="79"/>
        <v>Chaetodon_corallicola</v>
      </c>
      <c r="H357" t="s">
        <v>241</v>
      </c>
      <c r="I357" t="str">
        <f t="shared" si="68"/>
        <v>Crustacea</v>
      </c>
      <c r="J357" t="s">
        <v>73</v>
      </c>
      <c r="K357" t="s">
        <v>70</v>
      </c>
      <c r="L357">
        <v>52.6</v>
      </c>
      <c r="M357" s="3">
        <f t="shared" si="71"/>
        <v>1</v>
      </c>
      <c r="N357">
        <v>11</v>
      </c>
      <c r="O357">
        <v>11</v>
      </c>
      <c r="P357">
        <v>0</v>
      </c>
      <c r="Q357">
        <v>11</v>
      </c>
      <c r="R357">
        <v>89</v>
      </c>
      <c r="S357">
        <v>75</v>
      </c>
      <c r="T357">
        <v>96</v>
      </c>
    </row>
    <row r="358" spans="1:20" x14ac:dyDescent="0.35">
      <c r="A358" t="s">
        <v>18</v>
      </c>
      <c r="B358" t="s">
        <v>19</v>
      </c>
      <c r="C358" t="s">
        <v>21</v>
      </c>
      <c r="D358" t="s">
        <v>205</v>
      </c>
      <c r="E358" t="s">
        <v>239</v>
      </c>
      <c r="F358" t="s">
        <v>240</v>
      </c>
      <c r="G358" t="str">
        <f t="shared" ref="G358:G371" si="80">E358&amp;"_"&amp;F358</f>
        <v>Chaetodon_corallicola</v>
      </c>
      <c r="H358" t="s">
        <v>241</v>
      </c>
      <c r="I358" t="str">
        <f t="shared" si="68"/>
        <v>Crustacea</v>
      </c>
      <c r="J358" t="s">
        <v>73</v>
      </c>
      <c r="K358" t="s">
        <v>232</v>
      </c>
      <c r="L358">
        <v>12.1</v>
      </c>
      <c r="M358" s="3">
        <f t="shared" si="71"/>
        <v>1</v>
      </c>
      <c r="N358">
        <v>11</v>
      </c>
      <c r="O358">
        <v>11</v>
      </c>
      <c r="P358">
        <v>0</v>
      </c>
      <c r="Q358">
        <v>11</v>
      </c>
      <c r="R358">
        <v>89</v>
      </c>
      <c r="S358">
        <v>75</v>
      </c>
      <c r="T358">
        <v>96</v>
      </c>
    </row>
    <row r="359" spans="1:20" x14ac:dyDescent="0.35">
      <c r="A359" t="s">
        <v>18</v>
      </c>
      <c r="B359" t="s">
        <v>19</v>
      </c>
      <c r="C359" t="s">
        <v>21</v>
      </c>
      <c r="D359" t="s">
        <v>205</v>
      </c>
      <c r="E359" t="s">
        <v>239</v>
      </c>
      <c r="F359" t="s">
        <v>240</v>
      </c>
      <c r="G359" t="str">
        <f t="shared" si="80"/>
        <v>Chaetodon_corallicola</v>
      </c>
      <c r="H359" t="s">
        <v>241</v>
      </c>
      <c r="I359" t="str">
        <f t="shared" si="68"/>
        <v>Teleostei</v>
      </c>
      <c r="J359" t="s">
        <v>27</v>
      </c>
      <c r="K359" t="s">
        <v>229</v>
      </c>
      <c r="L359">
        <v>1.3</v>
      </c>
      <c r="M359" s="3">
        <f t="shared" si="71"/>
        <v>0.81818181818181823</v>
      </c>
      <c r="N359">
        <v>9</v>
      </c>
      <c r="O359">
        <v>11</v>
      </c>
      <c r="P359">
        <v>0</v>
      </c>
      <c r="Q359">
        <v>11</v>
      </c>
      <c r="R359">
        <v>89</v>
      </c>
      <c r="S359">
        <v>75</v>
      </c>
      <c r="T359">
        <v>96</v>
      </c>
    </row>
    <row r="360" spans="1:20" x14ac:dyDescent="0.35">
      <c r="A360" t="s">
        <v>18</v>
      </c>
      <c r="B360" t="s">
        <v>19</v>
      </c>
      <c r="C360" t="s">
        <v>21</v>
      </c>
      <c r="D360" t="s">
        <v>205</v>
      </c>
      <c r="E360" t="s">
        <v>239</v>
      </c>
      <c r="F360" t="s">
        <v>240</v>
      </c>
      <c r="G360" t="str">
        <f t="shared" si="80"/>
        <v>Chaetodon_corallicola</v>
      </c>
      <c r="H360" t="s">
        <v>241</v>
      </c>
      <c r="I360" t="str">
        <f t="shared" si="68"/>
        <v>Tunicata</v>
      </c>
      <c r="J360" t="s">
        <v>71</v>
      </c>
      <c r="K360" t="s">
        <v>71</v>
      </c>
      <c r="L360">
        <v>5.5</v>
      </c>
      <c r="M360" s="3">
        <f t="shared" si="71"/>
        <v>0.18181818181818182</v>
      </c>
      <c r="N360">
        <v>2</v>
      </c>
      <c r="O360">
        <v>11</v>
      </c>
      <c r="P360">
        <v>0</v>
      </c>
      <c r="Q360">
        <v>11</v>
      </c>
      <c r="R360">
        <v>89</v>
      </c>
      <c r="S360">
        <v>75</v>
      </c>
      <c r="T360">
        <v>96</v>
      </c>
    </row>
    <row r="361" spans="1:20" x14ac:dyDescent="0.35">
      <c r="A361" t="s">
        <v>18</v>
      </c>
      <c r="B361" t="s">
        <v>19</v>
      </c>
      <c r="C361" t="s">
        <v>21</v>
      </c>
      <c r="D361" t="s">
        <v>205</v>
      </c>
      <c r="E361" t="s">
        <v>239</v>
      </c>
      <c r="F361" t="s">
        <v>240</v>
      </c>
      <c r="G361" t="str">
        <f t="shared" si="80"/>
        <v>Chaetodon_corallicola</v>
      </c>
      <c r="H361" t="s">
        <v>241</v>
      </c>
      <c r="I361" t="str">
        <f t="shared" si="68"/>
        <v>Crustacea</v>
      </c>
      <c r="J361" t="s">
        <v>115</v>
      </c>
      <c r="K361" t="s">
        <v>115</v>
      </c>
      <c r="L361">
        <v>0.5</v>
      </c>
      <c r="M361" s="3">
        <f t="shared" si="71"/>
        <v>0.27272727272727271</v>
      </c>
      <c r="N361">
        <v>3</v>
      </c>
      <c r="O361">
        <v>11</v>
      </c>
      <c r="P361">
        <v>0</v>
      </c>
      <c r="Q361">
        <v>11</v>
      </c>
      <c r="R361">
        <v>89</v>
      </c>
      <c r="S361">
        <v>75</v>
      </c>
      <c r="T361">
        <v>96</v>
      </c>
    </row>
    <row r="362" spans="1:20" x14ac:dyDescent="0.35">
      <c r="A362" t="s">
        <v>18</v>
      </c>
      <c r="B362" t="s">
        <v>19</v>
      </c>
      <c r="C362" t="s">
        <v>21</v>
      </c>
      <c r="D362" t="s">
        <v>205</v>
      </c>
      <c r="E362" t="s">
        <v>239</v>
      </c>
      <c r="F362" t="s">
        <v>240</v>
      </c>
      <c r="G362" t="str">
        <f t="shared" si="80"/>
        <v>Chaetodon_corallicola</v>
      </c>
      <c r="H362" t="s">
        <v>241</v>
      </c>
      <c r="I362" t="s">
        <v>63</v>
      </c>
      <c r="J362" t="s">
        <v>432</v>
      </c>
      <c r="K362" t="s">
        <v>242</v>
      </c>
      <c r="L362">
        <v>0.5</v>
      </c>
      <c r="M362" s="3">
        <f t="shared" si="71"/>
        <v>0.27272727272727271</v>
      </c>
      <c r="N362">
        <v>3</v>
      </c>
      <c r="O362">
        <v>11</v>
      </c>
      <c r="P362">
        <v>0</v>
      </c>
      <c r="Q362">
        <v>11</v>
      </c>
      <c r="R362">
        <v>89</v>
      </c>
      <c r="S362">
        <v>75</v>
      </c>
      <c r="T362">
        <v>96</v>
      </c>
    </row>
    <row r="363" spans="1:20" x14ac:dyDescent="0.35">
      <c r="A363" t="s">
        <v>18</v>
      </c>
      <c r="B363" t="s">
        <v>19</v>
      </c>
      <c r="C363" t="s">
        <v>21</v>
      </c>
      <c r="D363" t="s">
        <v>205</v>
      </c>
      <c r="E363" t="s">
        <v>239</v>
      </c>
      <c r="F363" t="s">
        <v>240</v>
      </c>
      <c r="G363" t="str">
        <f t="shared" si="80"/>
        <v>Chaetodon_corallicola</v>
      </c>
      <c r="H363" t="s">
        <v>241</v>
      </c>
      <c r="I363" t="str">
        <f t="shared" ref="I363:I436" si="81">IF(J363="Acari","Chelicerata", IF(J363="Scyphozoa","Cnidaria", IF(J363="Anthozoa","Cnidaria",IF(COUNTIF(J363,"*Algae*"),"Prim_prod",IF(COUNTIF(J363,"Plant*"),"Prim_prod",IF(J363="Amphipoda","Crustacea",IF(J363="Tunicata","Tunicata",IF(J363="Appendicularia","Tunicata",IF(J363="Salpidae","Tunicata",IF(J363="Arachnida","Chelicerata",IF(COUNTIF(J363,"*Ascidia*"),"Tunicata",IF(COUNTIF(J363,"*Brachyura*"),"Crustacea",IF(J363="Bryozoa","Bryozoa",IF(J363="Protochonch","Mollusca",IF(J363="Hemichordata","Hemichordata",IF(COUNTIF(J363,"Cephalopoda*"),"Mollusca",IF(J363="Cirripedia","Crustacea",IF(J363="Copepoda","Crustacea",IF(J363="Crinoidea","Echinodermata",IF(COUNTIF(J363,"*Crustacea*"),"Crustacea",IF(J363="Cumacea","Crustacea",IF(J363="Echinoidea","Echinodermata",IF(COUNTIF(J363,"*Fish*"),"Teleostei",IF(J363="Foraminifera","Protozoa",IF(COUNTIF(J363,"*Gastro*"),"Mollusca",IF(J363="Tanaidacea","Crustacea",IF(J363="Holothuridae","Echinodermata",IF(J363="Hydrozoa","Cnidaria",IF(COUNTIF(J363,"*Insecta*"),"Insecta",IF(J363="Isopoda","Crustacea",IF(J363="Limestone_powder","Other",IF(J363="Mollusca","Mollusca",IF(J363="Nematoda","Nematoda",IF(COUNTIF(J363,"*OM*"),"Other",IF(J363="Ophiuridae","Echinodermata",IF(J363="Opisthobranchia","Mollusca",IF(J363="Ostracoda","Crustacea",IF(COUNTIF(J363,"*Pagur*"),"Crustacea",IF(COUNTIF(J363,"*Phanero*"),"Prim_prod",IF(COUNTIF(J363,"*Polych*"),"Annelida",IF(J363="Polyplacophora","Mollusca",IF(COUNTIF(J363,"*Porifera*"),"Porifera",IF(J363="Protochordata","Acraniata",IF(J363="Pycnogonida","Chelicerata",IF(COUNTIF(J363,"*Sand*"),"Other",IF(J363="Scaphopoda","Mollusca",IF(J363="Scleractinia","Cnidaria", IF(J363="Siphonophora","Cnidaria", IF(J363="Seagrass","Prim_prod",IF(COUNTIF(J363,"*Shrimp*"),"Crustacea",IF(COUNTIF(J363,"*Scyllaridae*"),"Crustacea",IF(J363="Siboglinidae","Annelida",IF(J363="Sipunculidae","Sipuncula",IF(COUNTIF(J363,"*Stomato*"),"Crustacea",IF(J363="Precarida","Crustacea",IF(J363="Zoantharia","Cnidaria",IF(J363="Echiura","Annelida",IF(J363="Priapulida","Cephalorynchia",IF(J363="Mysida","Crustacea",IF(J363="Nebaliacea","Crustacea",IF(J363="Ctenophora","Radiata",IF(J363="Cheloniidae","Reptilia",IF(J363="Eggs","Animalia",IF(COUNTIF(J363,"*Bival*"),"Mollusca","Other"))))))))))))))))))))))))))))))))))))))))))))))))))))))))))))))))</f>
        <v>Crustacea</v>
      </c>
      <c r="J363" t="s">
        <v>59</v>
      </c>
      <c r="K363" t="s">
        <v>59</v>
      </c>
      <c r="L363">
        <v>0.3</v>
      </c>
      <c r="M363" s="3">
        <f t="shared" si="71"/>
        <v>0.18181818181818182</v>
      </c>
      <c r="N363">
        <v>2</v>
      </c>
      <c r="O363">
        <v>11</v>
      </c>
      <c r="P363">
        <v>0</v>
      </c>
      <c r="Q363">
        <v>11</v>
      </c>
      <c r="R363">
        <v>89</v>
      </c>
      <c r="S363">
        <v>75</v>
      </c>
      <c r="T363">
        <v>96</v>
      </c>
    </row>
    <row r="364" spans="1:20" x14ac:dyDescent="0.35">
      <c r="A364" t="s">
        <v>18</v>
      </c>
      <c r="B364" t="s">
        <v>19</v>
      </c>
      <c r="C364" t="s">
        <v>21</v>
      </c>
      <c r="D364" t="s">
        <v>205</v>
      </c>
      <c r="E364" t="s">
        <v>239</v>
      </c>
      <c r="F364" t="s">
        <v>240</v>
      </c>
      <c r="G364" t="str">
        <f t="shared" si="80"/>
        <v>Chaetodon_corallicola</v>
      </c>
      <c r="H364" t="s">
        <v>241</v>
      </c>
      <c r="I364" t="str">
        <f t="shared" si="81"/>
        <v>Crustacea</v>
      </c>
      <c r="J364" t="s">
        <v>108</v>
      </c>
      <c r="K364" t="s">
        <v>222</v>
      </c>
      <c r="L364">
        <v>0.5</v>
      </c>
      <c r="M364" s="3">
        <f t="shared" si="71"/>
        <v>9.0909090909090912E-2</v>
      </c>
      <c r="N364">
        <v>1</v>
      </c>
      <c r="O364">
        <v>11</v>
      </c>
      <c r="P364">
        <v>0</v>
      </c>
      <c r="Q364">
        <v>11</v>
      </c>
      <c r="R364">
        <v>89</v>
      </c>
      <c r="S364">
        <v>75</v>
      </c>
      <c r="T364">
        <v>96</v>
      </c>
    </row>
    <row r="365" spans="1:20" x14ac:dyDescent="0.35">
      <c r="A365" t="s">
        <v>18</v>
      </c>
      <c r="B365" t="s">
        <v>19</v>
      </c>
      <c r="C365" t="s">
        <v>21</v>
      </c>
      <c r="D365" t="s">
        <v>205</v>
      </c>
      <c r="E365" t="s">
        <v>239</v>
      </c>
      <c r="F365" t="s">
        <v>240</v>
      </c>
      <c r="G365" t="str">
        <f t="shared" si="80"/>
        <v>Chaetodon_corallicola</v>
      </c>
      <c r="H365" t="s">
        <v>241</v>
      </c>
      <c r="I365" t="str">
        <f t="shared" si="81"/>
        <v>Tunicata</v>
      </c>
      <c r="J365" t="s">
        <v>244</v>
      </c>
      <c r="K365" t="s">
        <v>244</v>
      </c>
      <c r="L365">
        <v>0.2</v>
      </c>
      <c r="M365" s="3">
        <f t="shared" si="71"/>
        <v>9.0909090909090912E-2</v>
      </c>
      <c r="N365">
        <v>1</v>
      </c>
      <c r="O365">
        <v>11</v>
      </c>
      <c r="P365">
        <v>0</v>
      </c>
      <c r="Q365">
        <v>11</v>
      </c>
      <c r="R365">
        <v>89</v>
      </c>
      <c r="S365">
        <v>75</v>
      </c>
      <c r="T365">
        <v>96</v>
      </c>
    </row>
    <row r="366" spans="1:20" x14ac:dyDescent="0.35">
      <c r="A366" t="s">
        <v>18</v>
      </c>
      <c r="B366" t="s">
        <v>19</v>
      </c>
      <c r="C366" t="s">
        <v>21</v>
      </c>
      <c r="D366" t="s">
        <v>205</v>
      </c>
      <c r="E366" t="s">
        <v>239</v>
      </c>
      <c r="F366" t="s">
        <v>240</v>
      </c>
      <c r="G366" t="str">
        <f t="shared" si="80"/>
        <v>Chaetodon_corallicola</v>
      </c>
      <c r="H366" t="s">
        <v>241</v>
      </c>
      <c r="I366" t="str">
        <f t="shared" si="81"/>
        <v>Crustacea</v>
      </c>
      <c r="J366" t="s">
        <v>34</v>
      </c>
      <c r="K366" t="s">
        <v>68</v>
      </c>
      <c r="L366">
        <v>0.2</v>
      </c>
      <c r="M366" s="3">
        <f t="shared" si="71"/>
        <v>9.0909090909090912E-2</v>
      </c>
      <c r="N366">
        <v>1</v>
      </c>
      <c r="O366">
        <v>11</v>
      </c>
      <c r="P366">
        <v>0</v>
      </c>
      <c r="Q366">
        <v>11</v>
      </c>
      <c r="R366">
        <v>89</v>
      </c>
      <c r="S366">
        <v>75</v>
      </c>
      <c r="T366">
        <v>96</v>
      </c>
    </row>
    <row r="367" spans="1:20" x14ac:dyDescent="0.35">
      <c r="A367" t="s">
        <v>18</v>
      </c>
      <c r="B367" t="s">
        <v>19</v>
      </c>
      <c r="C367" t="s">
        <v>21</v>
      </c>
      <c r="D367" t="s">
        <v>205</v>
      </c>
      <c r="E367" t="s">
        <v>239</v>
      </c>
      <c r="F367" t="s">
        <v>240</v>
      </c>
      <c r="G367" t="str">
        <f t="shared" si="80"/>
        <v>Chaetodon_corallicola</v>
      </c>
      <c r="H367" t="s">
        <v>241</v>
      </c>
      <c r="I367" t="str">
        <f t="shared" si="81"/>
        <v>Cnidaria</v>
      </c>
      <c r="J367" t="s">
        <v>211</v>
      </c>
      <c r="K367" t="s">
        <v>211</v>
      </c>
      <c r="L367">
        <v>0.1</v>
      </c>
      <c r="M367" s="3">
        <f t="shared" si="71"/>
        <v>9.0909090909090912E-2</v>
      </c>
      <c r="N367">
        <v>1</v>
      </c>
      <c r="O367">
        <v>11</v>
      </c>
      <c r="P367">
        <v>0</v>
      </c>
      <c r="Q367">
        <v>11</v>
      </c>
      <c r="R367">
        <v>89</v>
      </c>
      <c r="S367">
        <v>75</v>
      </c>
      <c r="T367">
        <v>96</v>
      </c>
    </row>
    <row r="368" spans="1:20" x14ac:dyDescent="0.35">
      <c r="A368" t="s">
        <v>18</v>
      </c>
      <c r="B368" t="s">
        <v>19</v>
      </c>
      <c r="C368" t="s">
        <v>21</v>
      </c>
      <c r="D368" t="s">
        <v>205</v>
      </c>
      <c r="E368" t="s">
        <v>239</v>
      </c>
      <c r="F368" t="s">
        <v>240</v>
      </c>
      <c r="G368" t="str">
        <f t="shared" si="80"/>
        <v>Chaetodon_corallicola</v>
      </c>
      <c r="H368" t="s">
        <v>241</v>
      </c>
      <c r="I368" t="str">
        <f t="shared" si="81"/>
        <v>Crustacea</v>
      </c>
      <c r="J368" t="s">
        <v>108</v>
      </c>
      <c r="K368" t="s">
        <v>100</v>
      </c>
      <c r="L368">
        <v>0.1</v>
      </c>
      <c r="M368" s="3">
        <f t="shared" ref="M368:M410" si="82">N368/Q368</f>
        <v>9.0909090909090912E-2</v>
      </c>
      <c r="N368">
        <v>1</v>
      </c>
      <c r="O368">
        <v>11</v>
      </c>
      <c r="P368">
        <v>0</v>
      </c>
      <c r="Q368">
        <v>11</v>
      </c>
      <c r="R368">
        <v>89</v>
      </c>
      <c r="S368">
        <v>75</v>
      </c>
      <c r="T368">
        <v>96</v>
      </c>
    </row>
    <row r="369" spans="1:20" x14ac:dyDescent="0.35">
      <c r="A369" t="s">
        <v>18</v>
      </c>
      <c r="B369" t="s">
        <v>19</v>
      </c>
      <c r="C369" t="s">
        <v>21</v>
      </c>
      <c r="D369" t="s">
        <v>205</v>
      </c>
      <c r="E369" t="s">
        <v>239</v>
      </c>
      <c r="F369" t="s">
        <v>240</v>
      </c>
      <c r="G369" t="str">
        <f t="shared" si="80"/>
        <v>Chaetodon_corallicola</v>
      </c>
      <c r="H369" t="s">
        <v>241</v>
      </c>
      <c r="I369" t="s">
        <v>233</v>
      </c>
      <c r="J369" t="s">
        <v>228</v>
      </c>
      <c r="K369" t="s">
        <v>228</v>
      </c>
      <c r="L369">
        <v>0.1</v>
      </c>
      <c r="M369" s="3">
        <f t="shared" si="82"/>
        <v>9.0909090909090912E-2</v>
      </c>
      <c r="N369">
        <v>1</v>
      </c>
      <c r="O369">
        <v>11</v>
      </c>
      <c r="P369">
        <v>0</v>
      </c>
      <c r="Q369">
        <v>11</v>
      </c>
      <c r="R369">
        <v>89</v>
      </c>
      <c r="S369">
        <v>75</v>
      </c>
      <c r="T369">
        <v>96</v>
      </c>
    </row>
    <row r="370" spans="1:20" x14ac:dyDescent="0.35">
      <c r="A370" t="s">
        <v>18</v>
      </c>
      <c r="B370" t="s">
        <v>19</v>
      </c>
      <c r="C370" t="s">
        <v>21</v>
      </c>
      <c r="D370" t="s">
        <v>205</v>
      </c>
      <c r="E370" t="s">
        <v>239</v>
      </c>
      <c r="F370" t="s">
        <v>240</v>
      </c>
      <c r="G370" t="str">
        <f t="shared" si="80"/>
        <v>Chaetodon_corallicola</v>
      </c>
      <c r="H370" t="s">
        <v>241</v>
      </c>
      <c r="I370" t="s">
        <v>58</v>
      </c>
      <c r="J370" t="s">
        <v>58</v>
      </c>
      <c r="K370" t="s">
        <v>62</v>
      </c>
      <c r="L370">
        <v>26</v>
      </c>
      <c r="M370" s="3">
        <f t="shared" si="82"/>
        <v>1</v>
      </c>
      <c r="N370">
        <v>11</v>
      </c>
      <c r="O370">
        <v>11</v>
      </c>
      <c r="P370">
        <v>0</v>
      </c>
      <c r="Q370">
        <v>11</v>
      </c>
      <c r="R370">
        <v>89</v>
      </c>
      <c r="S370">
        <v>75</v>
      </c>
      <c r="T370">
        <v>96</v>
      </c>
    </row>
    <row r="371" spans="1:20" x14ac:dyDescent="0.35">
      <c r="A371" t="s">
        <v>18</v>
      </c>
      <c r="B371" t="s">
        <v>19</v>
      </c>
      <c r="C371" t="s">
        <v>21</v>
      </c>
      <c r="D371" t="s">
        <v>205</v>
      </c>
      <c r="E371" t="s">
        <v>239</v>
      </c>
      <c r="F371" t="s">
        <v>245</v>
      </c>
      <c r="G371" t="str">
        <f t="shared" si="80"/>
        <v>Chaetodon_miliaris</v>
      </c>
      <c r="H371" t="str">
        <f>G371</f>
        <v>Chaetodon_miliaris</v>
      </c>
      <c r="I371" t="str">
        <f t="shared" si="81"/>
        <v>Crustacea</v>
      </c>
      <c r="J371" t="s">
        <v>73</v>
      </c>
      <c r="K371" t="s">
        <v>70</v>
      </c>
      <c r="L371">
        <v>68.599999999999994</v>
      </c>
      <c r="M371" s="3">
        <f t="shared" si="82"/>
        <v>1</v>
      </c>
      <c r="N371">
        <v>7</v>
      </c>
      <c r="O371">
        <v>8</v>
      </c>
      <c r="P371">
        <v>1</v>
      </c>
      <c r="Q371">
        <v>7</v>
      </c>
      <c r="R371">
        <v>118</v>
      </c>
      <c r="S371">
        <v>110</v>
      </c>
      <c r="T371">
        <v>125</v>
      </c>
    </row>
    <row r="372" spans="1:20" x14ac:dyDescent="0.35">
      <c r="A372" t="s">
        <v>18</v>
      </c>
      <c r="B372" t="s">
        <v>19</v>
      </c>
      <c r="C372" t="s">
        <v>21</v>
      </c>
      <c r="D372" t="s">
        <v>205</v>
      </c>
      <c r="E372" t="s">
        <v>239</v>
      </c>
      <c r="F372" t="s">
        <v>245</v>
      </c>
      <c r="G372" t="str">
        <f t="shared" ref="G372:G382" si="83">E372&amp;"_"&amp;F372</f>
        <v>Chaetodon_miliaris</v>
      </c>
      <c r="H372" t="str">
        <f t="shared" ref="H372:H435" si="84">G372</f>
        <v>Chaetodon_miliaris</v>
      </c>
      <c r="I372" t="str">
        <f t="shared" si="81"/>
        <v>Crustacea</v>
      </c>
      <c r="J372" t="s">
        <v>73</v>
      </c>
      <c r="K372" t="s">
        <v>232</v>
      </c>
      <c r="L372">
        <v>2.8</v>
      </c>
      <c r="M372" s="3">
        <f t="shared" si="82"/>
        <v>1</v>
      </c>
      <c r="N372">
        <v>7</v>
      </c>
      <c r="O372">
        <v>8</v>
      </c>
      <c r="P372">
        <v>1</v>
      </c>
      <c r="Q372">
        <v>7</v>
      </c>
      <c r="R372">
        <v>118</v>
      </c>
      <c r="S372">
        <v>110</v>
      </c>
      <c r="T372">
        <v>125</v>
      </c>
    </row>
    <row r="373" spans="1:20" x14ac:dyDescent="0.35">
      <c r="A373" t="s">
        <v>18</v>
      </c>
      <c r="B373" t="s">
        <v>19</v>
      </c>
      <c r="C373" t="s">
        <v>21</v>
      </c>
      <c r="D373" t="s">
        <v>205</v>
      </c>
      <c r="E373" t="s">
        <v>239</v>
      </c>
      <c r="F373" t="s">
        <v>245</v>
      </c>
      <c r="G373" t="str">
        <f t="shared" si="83"/>
        <v>Chaetodon_miliaris</v>
      </c>
      <c r="H373" t="str">
        <f t="shared" si="84"/>
        <v>Chaetodon_miliaris</v>
      </c>
      <c r="I373" t="str">
        <f t="shared" si="81"/>
        <v>Tunicata</v>
      </c>
      <c r="J373" t="s">
        <v>71</v>
      </c>
      <c r="K373" t="s">
        <v>244</v>
      </c>
      <c r="L373">
        <v>3</v>
      </c>
      <c r="M373" s="3">
        <f t="shared" si="82"/>
        <v>0.14285714285714285</v>
      </c>
      <c r="N373">
        <v>1</v>
      </c>
      <c r="O373">
        <v>8</v>
      </c>
      <c r="P373">
        <v>1</v>
      </c>
      <c r="Q373">
        <v>7</v>
      </c>
      <c r="R373">
        <v>118</v>
      </c>
      <c r="S373">
        <v>110</v>
      </c>
      <c r="T373">
        <v>125</v>
      </c>
    </row>
    <row r="374" spans="1:20" x14ac:dyDescent="0.35">
      <c r="A374" t="s">
        <v>18</v>
      </c>
      <c r="B374" t="s">
        <v>19</v>
      </c>
      <c r="C374" t="s">
        <v>21</v>
      </c>
      <c r="D374" t="s">
        <v>205</v>
      </c>
      <c r="E374" t="s">
        <v>239</v>
      </c>
      <c r="F374" t="s">
        <v>245</v>
      </c>
      <c r="G374" t="str">
        <f t="shared" si="83"/>
        <v>Chaetodon_miliaris</v>
      </c>
      <c r="H374" t="str">
        <f t="shared" si="84"/>
        <v>Chaetodon_miliaris</v>
      </c>
      <c r="I374" t="str">
        <f t="shared" si="81"/>
        <v>Crustacea</v>
      </c>
      <c r="J374" t="s">
        <v>108</v>
      </c>
      <c r="K374" t="s">
        <v>230</v>
      </c>
      <c r="L374">
        <v>0.4</v>
      </c>
      <c r="M374" s="3">
        <f t="shared" si="82"/>
        <v>0.42857142857142855</v>
      </c>
      <c r="N374">
        <v>3</v>
      </c>
      <c r="O374">
        <v>8</v>
      </c>
      <c r="P374">
        <v>1</v>
      </c>
      <c r="Q374">
        <v>7</v>
      </c>
      <c r="R374">
        <v>118</v>
      </c>
      <c r="S374">
        <v>110</v>
      </c>
      <c r="T374">
        <v>125</v>
      </c>
    </row>
    <row r="375" spans="1:20" x14ac:dyDescent="0.35">
      <c r="A375" t="s">
        <v>18</v>
      </c>
      <c r="B375" t="s">
        <v>19</v>
      </c>
      <c r="C375" t="s">
        <v>21</v>
      </c>
      <c r="D375" t="s">
        <v>205</v>
      </c>
      <c r="E375" t="s">
        <v>239</v>
      </c>
      <c r="F375" t="s">
        <v>245</v>
      </c>
      <c r="G375" t="str">
        <f t="shared" si="83"/>
        <v>Chaetodon_miliaris</v>
      </c>
      <c r="H375" t="str">
        <f t="shared" si="84"/>
        <v>Chaetodon_miliaris</v>
      </c>
      <c r="I375" t="str">
        <f t="shared" si="81"/>
        <v>Teleostei</v>
      </c>
      <c r="J375" t="s">
        <v>27</v>
      </c>
      <c r="K375" t="s">
        <v>229</v>
      </c>
      <c r="L375">
        <v>0.4</v>
      </c>
      <c r="M375" s="3">
        <f t="shared" si="82"/>
        <v>0.42857142857142855</v>
      </c>
      <c r="N375">
        <v>3</v>
      </c>
      <c r="O375">
        <v>8</v>
      </c>
      <c r="P375">
        <v>1</v>
      </c>
      <c r="Q375">
        <v>7</v>
      </c>
      <c r="R375">
        <v>118</v>
      </c>
      <c r="S375">
        <v>110</v>
      </c>
      <c r="T375">
        <v>125</v>
      </c>
    </row>
    <row r="376" spans="1:20" x14ac:dyDescent="0.35">
      <c r="A376" t="s">
        <v>18</v>
      </c>
      <c r="B376" t="s">
        <v>19</v>
      </c>
      <c r="C376" t="s">
        <v>21</v>
      </c>
      <c r="D376" t="s">
        <v>205</v>
      </c>
      <c r="E376" t="s">
        <v>239</v>
      </c>
      <c r="F376" t="s">
        <v>245</v>
      </c>
      <c r="G376" t="str">
        <f t="shared" si="83"/>
        <v>Chaetodon_miliaris</v>
      </c>
      <c r="H376" t="str">
        <f t="shared" si="84"/>
        <v>Chaetodon_miliaris</v>
      </c>
      <c r="I376" t="str">
        <f t="shared" si="81"/>
        <v>Tunicata</v>
      </c>
      <c r="J376" t="s">
        <v>71</v>
      </c>
      <c r="K376" t="s">
        <v>71</v>
      </c>
      <c r="L376">
        <v>0.9</v>
      </c>
      <c r="M376" s="3">
        <f t="shared" si="82"/>
        <v>0.14285714285714285</v>
      </c>
      <c r="N376">
        <v>1</v>
      </c>
      <c r="O376">
        <v>8</v>
      </c>
      <c r="P376">
        <v>1</v>
      </c>
      <c r="Q376">
        <v>7</v>
      </c>
      <c r="R376">
        <v>118</v>
      </c>
      <c r="S376">
        <v>110</v>
      </c>
      <c r="T376">
        <v>125</v>
      </c>
    </row>
    <row r="377" spans="1:20" x14ac:dyDescent="0.35">
      <c r="A377" t="s">
        <v>18</v>
      </c>
      <c r="B377" t="s">
        <v>19</v>
      </c>
      <c r="C377" t="s">
        <v>21</v>
      </c>
      <c r="D377" t="s">
        <v>205</v>
      </c>
      <c r="E377" t="s">
        <v>239</v>
      </c>
      <c r="F377" t="s">
        <v>245</v>
      </c>
      <c r="G377" t="str">
        <f t="shared" si="83"/>
        <v>Chaetodon_miliaris</v>
      </c>
      <c r="H377" t="str">
        <f t="shared" si="84"/>
        <v>Chaetodon_miliaris</v>
      </c>
      <c r="I377" t="str">
        <f t="shared" si="81"/>
        <v>Animalia</v>
      </c>
      <c r="J377" t="s">
        <v>116</v>
      </c>
      <c r="K377" t="s">
        <v>116</v>
      </c>
      <c r="L377">
        <v>0.4</v>
      </c>
      <c r="M377" s="3">
        <f t="shared" si="82"/>
        <v>0.2857142857142857</v>
      </c>
      <c r="N377">
        <v>2</v>
      </c>
      <c r="O377">
        <v>8</v>
      </c>
      <c r="P377">
        <v>1</v>
      </c>
      <c r="Q377">
        <v>7</v>
      </c>
      <c r="R377">
        <v>118</v>
      </c>
      <c r="S377">
        <v>110</v>
      </c>
      <c r="T377">
        <v>125</v>
      </c>
    </row>
    <row r="378" spans="1:20" x14ac:dyDescent="0.35">
      <c r="A378" t="s">
        <v>18</v>
      </c>
      <c r="B378" t="s">
        <v>19</v>
      </c>
      <c r="C378" t="s">
        <v>21</v>
      </c>
      <c r="D378" t="s">
        <v>205</v>
      </c>
      <c r="E378" t="s">
        <v>239</v>
      </c>
      <c r="F378" t="s">
        <v>245</v>
      </c>
      <c r="G378" t="str">
        <f t="shared" si="83"/>
        <v>Chaetodon_miliaris</v>
      </c>
      <c r="H378" t="str">
        <f t="shared" si="84"/>
        <v>Chaetodon_miliaris</v>
      </c>
      <c r="I378" t="str">
        <f t="shared" si="81"/>
        <v>Crustacea</v>
      </c>
      <c r="J378" t="s">
        <v>115</v>
      </c>
      <c r="K378" t="s">
        <v>115</v>
      </c>
      <c r="L378">
        <v>0.1</v>
      </c>
      <c r="M378" s="3">
        <f t="shared" si="82"/>
        <v>0.14285714285714285</v>
      </c>
      <c r="N378">
        <v>1</v>
      </c>
      <c r="O378">
        <v>8</v>
      </c>
      <c r="P378">
        <v>1</v>
      </c>
      <c r="Q378">
        <v>7</v>
      </c>
      <c r="R378">
        <v>118</v>
      </c>
      <c r="S378">
        <v>110</v>
      </c>
      <c r="T378">
        <v>125</v>
      </c>
    </row>
    <row r="379" spans="1:20" x14ac:dyDescent="0.35">
      <c r="A379" t="s">
        <v>18</v>
      </c>
      <c r="B379" t="s">
        <v>19</v>
      </c>
      <c r="C379" t="s">
        <v>21</v>
      </c>
      <c r="D379" t="s">
        <v>205</v>
      </c>
      <c r="E379" t="s">
        <v>239</v>
      </c>
      <c r="F379" t="s">
        <v>245</v>
      </c>
      <c r="G379" t="str">
        <f t="shared" si="83"/>
        <v>Chaetodon_miliaris</v>
      </c>
      <c r="H379" t="str">
        <f t="shared" si="84"/>
        <v>Chaetodon_miliaris</v>
      </c>
      <c r="I379" t="str">
        <f t="shared" si="81"/>
        <v>Crustacea</v>
      </c>
      <c r="J379" t="s">
        <v>73</v>
      </c>
      <c r="K379" t="s">
        <v>104</v>
      </c>
      <c r="L379">
        <v>0.1</v>
      </c>
      <c r="M379" s="3">
        <f t="shared" si="82"/>
        <v>0.14285714285714285</v>
      </c>
      <c r="N379">
        <v>1</v>
      </c>
      <c r="O379">
        <v>8</v>
      </c>
      <c r="P379">
        <v>1</v>
      </c>
      <c r="Q379">
        <v>7</v>
      </c>
      <c r="R379">
        <v>118</v>
      </c>
      <c r="S379">
        <v>110</v>
      </c>
      <c r="T379">
        <v>125</v>
      </c>
    </row>
    <row r="380" spans="1:20" x14ac:dyDescent="0.35">
      <c r="A380" t="s">
        <v>18</v>
      </c>
      <c r="B380" t="s">
        <v>19</v>
      </c>
      <c r="C380" t="s">
        <v>21</v>
      </c>
      <c r="D380" t="s">
        <v>205</v>
      </c>
      <c r="E380" t="s">
        <v>239</v>
      </c>
      <c r="F380" t="s">
        <v>245</v>
      </c>
      <c r="G380" t="str">
        <f t="shared" si="83"/>
        <v>Chaetodon_miliaris</v>
      </c>
      <c r="H380" t="str">
        <f t="shared" si="84"/>
        <v>Chaetodon_miliaris</v>
      </c>
      <c r="I380" t="str">
        <f t="shared" si="81"/>
        <v>Crustacea</v>
      </c>
      <c r="J380" t="s">
        <v>59</v>
      </c>
      <c r="K380" t="s">
        <v>59</v>
      </c>
      <c r="L380">
        <v>0.1</v>
      </c>
      <c r="M380" s="3">
        <f t="shared" si="82"/>
        <v>0.14285714285714285</v>
      </c>
      <c r="N380">
        <v>1</v>
      </c>
      <c r="O380">
        <v>8</v>
      </c>
      <c r="P380">
        <v>1</v>
      </c>
      <c r="Q380">
        <v>7</v>
      </c>
      <c r="R380">
        <v>118</v>
      </c>
      <c r="S380">
        <v>110</v>
      </c>
      <c r="T380">
        <v>125</v>
      </c>
    </row>
    <row r="381" spans="1:20" x14ac:dyDescent="0.35">
      <c r="A381" t="s">
        <v>18</v>
      </c>
      <c r="B381" t="s">
        <v>19</v>
      </c>
      <c r="C381" t="s">
        <v>21</v>
      </c>
      <c r="D381" t="s">
        <v>205</v>
      </c>
      <c r="E381" t="s">
        <v>239</v>
      </c>
      <c r="F381" t="s">
        <v>245</v>
      </c>
      <c r="G381" t="str">
        <f t="shared" si="83"/>
        <v>Chaetodon_miliaris</v>
      </c>
      <c r="H381" t="str">
        <f t="shared" si="84"/>
        <v>Chaetodon_miliaris</v>
      </c>
      <c r="I381" t="s">
        <v>58</v>
      </c>
      <c r="J381" t="s">
        <v>58</v>
      </c>
      <c r="K381" t="s">
        <v>62</v>
      </c>
      <c r="L381">
        <v>23.2</v>
      </c>
      <c r="M381" s="3">
        <f t="shared" si="82"/>
        <v>0.8571428571428571</v>
      </c>
      <c r="N381">
        <v>6</v>
      </c>
      <c r="O381">
        <v>8</v>
      </c>
      <c r="P381">
        <v>1</v>
      </c>
      <c r="Q381">
        <v>7</v>
      </c>
      <c r="R381">
        <v>118</v>
      </c>
      <c r="S381">
        <v>110</v>
      </c>
      <c r="T381">
        <v>125</v>
      </c>
    </row>
    <row r="382" spans="1:20" x14ac:dyDescent="0.35">
      <c r="A382" t="s">
        <v>18</v>
      </c>
      <c r="B382" t="s">
        <v>19</v>
      </c>
      <c r="C382" t="s">
        <v>21</v>
      </c>
      <c r="D382" t="s">
        <v>205</v>
      </c>
      <c r="E382" t="s">
        <v>239</v>
      </c>
      <c r="F382" t="s">
        <v>246</v>
      </c>
      <c r="G382" t="str">
        <f t="shared" si="83"/>
        <v>Chaetodon_quadrimaculatus</v>
      </c>
      <c r="H382" t="str">
        <f t="shared" si="84"/>
        <v>Chaetodon_quadrimaculatus</v>
      </c>
      <c r="I382" t="str">
        <f t="shared" si="81"/>
        <v>Cnidaria</v>
      </c>
      <c r="J382" t="s">
        <v>238</v>
      </c>
      <c r="K382" t="s">
        <v>238</v>
      </c>
      <c r="L382">
        <v>81.400000000000006</v>
      </c>
      <c r="M382" s="3">
        <f t="shared" si="82"/>
        <v>1</v>
      </c>
      <c r="N382">
        <v>22</v>
      </c>
      <c r="O382">
        <v>26</v>
      </c>
      <c r="P382">
        <v>4</v>
      </c>
      <c r="Q382">
        <v>22</v>
      </c>
      <c r="R382">
        <v>92</v>
      </c>
      <c r="S382">
        <v>43</v>
      </c>
      <c r="T382">
        <v>110</v>
      </c>
    </row>
    <row r="383" spans="1:20" x14ac:dyDescent="0.35">
      <c r="A383" t="s">
        <v>18</v>
      </c>
      <c r="B383" t="s">
        <v>19</v>
      </c>
      <c r="C383" t="s">
        <v>21</v>
      </c>
      <c r="D383" t="s">
        <v>205</v>
      </c>
      <c r="E383" t="s">
        <v>239</v>
      </c>
      <c r="F383" t="s">
        <v>246</v>
      </c>
      <c r="G383" t="str">
        <f t="shared" ref="G383:G395" si="85">E383&amp;"_"&amp;F383</f>
        <v>Chaetodon_quadrimaculatus</v>
      </c>
      <c r="H383" t="str">
        <f t="shared" si="84"/>
        <v>Chaetodon_quadrimaculatus</v>
      </c>
      <c r="I383" t="str">
        <f t="shared" si="81"/>
        <v>Annelida</v>
      </c>
      <c r="J383" t="s">
        <v>82</v>
      </c>
      <c r="K383" t="s">
        <v>82</v>
      </c>
      <c r="L383">
        <v>6.2</v>
      </c>
      <c r="M383" s="3">
        <f t="shared" si="82"/>
        <v>0.59090909090909094</v>
      </c>
      <c r="N383">
        <v>13</v>
      </c>
      <c r="O383">
        <v>26</v>
      </c>
      <c r="P383">
        <v>4</v>
      </c>
      <c r="Q383">
        <v>22</v>
      </c>
      <c r="R383">
        <v>92</v>
      </c>
      <c r="S383">
        <v>43</v>
      </c>
      <c r="T383">
        <v>110</v>
      </c>
    </row>
    <row r="384" spans="1:20" x14ac:dyDescent="0.35">
      <c r="A384" t="s">
        <v>18</v>
      </c>
      <c r="B384" t="s">
        <v>19</v>
      </c>
      <c r="C384" t="s">
        <v>21</v>
      </c>
      <c r="D384" t="s">
        <v>205</v>
      </c>
      <c r="E384" t="s">
        <v>239</v>
      </c>
      <c r="F384" t="s">
        <v>246</v>
      </c>
      <c r="G384" t="str">
        <f t="shared" si="85"/>
        <v>Chaetodon_quadrimaculatus</v>
      </c>
      <c r="H384" t="str">
        <f t="shared" si="84"/>
        <v>Chaetodon_quadrimaculatus</v>
      </c>
      <c r="I384" t="str">
        <f t="shared" si="81"/>
        <v>Cnidaria</v>
      </c>
      <c r="J384" t="s">
        <v>211</v>
      </c>
      <c r="K384" t="s">
        <v>211</v>
      </c>
      <c r="L384">
        <v>1.6</v>
      </c>
      <c r="M384" s="3">
        <f t="shared" si="82"/>
        <v>0.59090909090909094</v>
      </c>
      <c r="N384">
        <v>13</v>
      </c>
      <c r="O384">
        <v>26</v>
      </c>
      <c r="P384">
        <v>4</v>
      </c>
      <c r="Q384">
        <v>22</v>
      </c>
      <c r="R384">
        <v>92</v>
      </c>
      <c r="S384">
        <v>43</v>
      </c>
      <c r="T384">
        <v>110</v>
      </c>
    </row>
    <row r="385" spans="1:20" x14ac:dyDescent="0.35">
      <c r="A385" t="s">
        <v>18</v>
      </c>
      <c r="B385" t="s">
        <v>19</v>
      </c>
      <c r="C385" t="s">
        <v>21</v>
      </c>
      <c r="D385" t="s">
        <v>205</v>
      </c>
      <c r="E385" t="s">
        <v>239</v>
      </c>
      <c r="F385" t="s">
        <v>246</v>
      </c>
      <c r="G385" t="str">
        <f t="shared" si="85"/>
        <v>Chaetodon_quadrimaculatus</v>
      </c>
      <c r="H385" t="str">
        <f t="shared" si="84"/>
        <v>Chaetodon_quadrimaculatus</v>
      </c>
      <c r="I385" t="str">
        <f t="shared" si="81"/>
        <v>Sipuncula</v>
      </c>
      <c r="J385" t="s">
        <v>84</v>
      </c>
      <c r="K385" t="s">
        <v>83</v>
      </c>
      <c r="L385">
        <v>1.9</v>
      </c>
      <c r="M385" s="3">
        <f t="shared" si="82"/>
        <v>0.31818181818181818</v>
      </c>
      <c r="N385">
        <v>7</v>
      </c>
      <c r="O385">
        <v>26</v>
      </c>
      <c r="P385">
        <v>4</v>
      </c>
      <c r="Q385">
        <v>22</v>
      </c>
      <c r="R385">
        <v>92</v>
      </c>
      <c r="S385">
        <v>43</v>
      </c>
      <c r="T385">
        <v>110</v>
      </c>
    </row>
    <row r="386" spans="1:20" x14ac:dyDescent="0.35">
      <c r="A386" t="s">
        <v>18</v>
      </c>
      <c r="B386" t="s">
        <v>19</v>
      </c>
      <c r="C386" t="s">
        <v>21</v>
      </c>
      <c r="D386" t="s">
        <v>205</v>
      </c>
      <c r="E386" t="s">
        <v>239</v>
      </c>
      <c r="F386" t="s">
        <v>246</v>
      </c>
      <c r="G386" t="str">
        <f t="shared" si="85"/>
        <v>Chaetodon_quadrimaculatus</v>
      </c>
      <c r="H386" t="str">
        <f t="shared" si="84"/>
        <v>Chaetodon_quadrimaculatus</v>
      </c>
      <c r="I386" t="str">
        <f t="shared" si="81"/>
        <v>Mollusca</v>
      </c>
      <c r="J386" t="s">
        <v>88</v>
      </c>
      <c r="K386" t="s">
        <v>90</v>
      </c>
      <c r="L386">
        <v>1.3</v>
      </c>
      <c r="M386" s="3">
        <f t="shared" si="82"/>
        <v>0.13636363636363635</v>
      </c>
      <c r="N386">
        <v>3</v>
      </c>
      <c r="O386">
        <v>26</v>
      </c>
      <c r="P386">
        <v>4</v>
      </c>
      <c r="Q386">
        <v>22</v>
      </c>
      <c r="R386">
        <v>92</v>
      </c>
      <c r="S386">
        <v>43</v>
      </c>
      <c r="T386">
        <v>110</v>
      </c>
    </row>
    <row r="387" spans="1:20" x14ac:dyDescent="0.35">
      <c r="A387" t="s">
        <v>18</v>
      </c>
      <c r="B387" t="s">
        <v>19</v>
      </c>
      <c r="C387" t="s">
        <v>21</v>
      </c>
      <c r="D387" t="s">
        <v>205</v>
      </c>
      <c r="E387" t="s">
        <v>239</v>
      </c>
      <c r="F387" t="s">
        <v>246</v>
      </c>
      <c r="G387" t="str">
        <f t="shared" si="85"/>
        <v>Chaetodon_quadrimaculatus</v>
      </c>
      <c r="H387" t="str">
        <f t="shared" si="84"/>
        <v>Chaetodon_quadrimaculatus</v>
      </c>
      <c r="I387" t="str">
        <f t="shared" si="81"/>
        <v>Crustacea</v>
      </c>
      <c r="J387" t="s">
        <v>108</v>
      </c>
      <c r="K387" t="s">
        <v>222</v>
      </c>
      <c r="L387">
        <v>0.4</v>
      </c>
      <c r="M387" s="3">
        <f t="shared" si="82"/>
        <v>0.27272727272727271</v>
      </c>
      <c r="N387">
        <v>6</v>
      </c>
      <c r="O387">
        <v>26</v>
      </c>
      <c r="P387">
        <v>4</v>
      </c>
      <c r="Q387">
        <v>22</v>
      </c>
      <c r="R387">
        <v>92</v>
      </c>
      <c r="S387">
        <v>43</v>
      </c>
      <c r="T387">
        <v>110</v>
      </c>
    </row>
    <row r="388" spans="1:20" x14ac:dyDescent="0.35">
      <c r="A388" t="s">
        <v>18</v>
      </c>
      <c r="B388" t="s">
        <v>19</v>
      </c>
      <c r="C388" t="s">
        <v>21</v>
      </c>
      <c r="D388" t="s">
        <v>205</v>
      </c>
      <c r="E388" t="s">
        <v>239</v>
      </c>
      <c r="F388" t="s">
        <v>246</v>
      </c>
      <c r="G388" t="str">
        <f t="shared" si="85"/>
        <v>Chaetodon_quadrimaculatus</v>
      </c>
      <c r="H388" t="str">
        <f t="shared" si="84"/>
        <v>Chaetodon_quadrimaculatus</v>
      </c>
      <c r="I388" t="str">
        <f t="shared" si="81"/>
        <v>Crustacea</v>
      </c>
      <c r="J388" t="s">
        <v>108</v>
      </c>
      <c r="K388" t="s">
        <v>100</v>
      </c>
      <c r="L388">
        <v>0.2</v>
      </c>
      <c r="M388" s="3">
        <f t="shared" si="82"/>
        <v>0.18181818181818182</v>
      </c>
      <c r="N388">
        <v>4</v>
      </c>
      <c r="O388">
        <v>26</v>
      </c>
      <c r="P388">
        <v>4</v>
      </c>
      <c r="Q388">
        <v>22</v>
      </c>
      <c r="R388">
        <v>92</v>
      </c>
      <c r="S388">
        <v>43</v>
      </c>
      <c r="T388">
        <v>110</v>
      </c>
    </row>
    <row r="389" spans="1:20" x14ac:dyDescent="0.35">
      <c r="A389" t="s">
        <v>18</v>
      </c>
      <c r="B389" t="s">
        <v>19</v>
      </c>
      <c r="C389" t="s">
        <v>21</v>
      </c>
      <c r="D389" t="s">
        <v>205</v>
      </c>
      <c r="E389" t="s">
        <v>239</v>
      </c>
      <c r="F389" t="s">
        <v>246</v>
      </c>
      <c r="G389" t="str">
        <f t="shared" si="85"/>
        <v>Chaetodon_quadrimaculatus</v>
      </c>
      <c r="H389" t="str">
        <f t="shared" si="84"/>
        <v>Chaetodon_quadrimaculatus</v>
      </c>
      <c r="I389" t="str">
        <f t="shared" si="81"/>
        <v>Crustacea</v>
      </c>
      <c r="J389" t="s">
        <v>73</v>
      </c>
      <c r="K389" t="s">
        <v>232</v>
      </c>
      <c r="L389">
        <v>0.1</v>
      </c>
      <c r="M389" s="3">
        <f t="shared" si="82"/>
        <v>9.0909090909090912E-2</v>
      </c>
      <c r="N389">
        <v>2</v>
      </c>
      <c r="O389">
        <v>26</v>
      </c>
      <c r="P389">
        <v>4</v>
      </c>
      <c r="Q389">
        <v>22</v>
      </c>
      <c r="R389">
        <v>92</v>
      </c>
      <c r="S389">
        <v>43</v>
      </c>
      <c r="T389">
        <v>110</v>
      </c>
    </row>
    <row r="390" spans="1:20" x14ac:dyDescent="0.35">
      <c r="A390" t="s">
        <v>18</v>
      </c>
      <c r="B390" t="s">
        <v>19</v>
      </c>
      <c r="C390" t="s">
        <v>21</v>
      </c>
      <c r="D390" t="s">
        <v>205</v>
      </c>
      <c r="E390" t="s">
        <v>239</v>
      </c>
      <c r="F390" t="s">
        <v>246</v>
      </c>
      <c r="G390" t="str">
        <f t="shared" si="85"/>
        <v>Chaetodon_quadrimaculatus</v>
      </c>
      <c r="H390" t="str">
        <f t="shared" si="84"/>
        <v>Chaetodon_quadrimaculatus</v>
      </c>
      <c r="I390" t="str">
        <f t="shared" si="81"/>
        <v>Crustacea</v>
      </c>
      <c r="J390" t="s">
        <v>73</v>
      </c>
      <c r="K390" t="s">
        <v>70</v>
      </c>
      <c r="L390">
        <v>0.1</v>
      </c>
      <c r="M390" s="3">
        <f t="shared" si="82"/>
        <v>4.5454545454545456E-2</v>
      </c>
      <c r="N390">
        <v>1</v>
      </c>
      <c r="O390">
        <v>26</v>
      </c>
      <c r="P390">
        <v>4</v>
      </c>
      <c r="Q390">
        <v>22</v>
      </c>
      <c r="R390">
        <v>92</v>
      </c>
      <c r="S390">
        <v>43</v>
      </c>
      <c r="T390">
        <v>110</v>
      </c>
    </row>
    <row r="391" spans="1:20" x14ac:dyDescent="0.35">
      <c r="A391" t="s">
        <v>18</v>
      </c>
      <c r="B391" t="s">
        <v>19</v>
      </c>
      <c r="C391" t="s">
        <v>21</v>
      </c>
      <c r="D391" t="s">
        <v>205</v>
      </c>
      <c r="E391" t="s">
        <v>239</v>
      </c>
      <c r="F391" t="s">
        <v>246</v>
      </c>
      <c r="G391" t="str">
        <f t="shared" si="85"/>
        <v>Chaetodon_quadrimaculatus</v>
      </c>
      <c r="H391" t="str">
        <f t="shared" si="84"/>
        <v>Chaetodon_quadrimaculatus</v>
      </c>
      <c r="I391" t="str">
        <f t="shared" si="81"/>
        <v>Chelicerata</v>
      </c>
      <c r="J391" t="s">
        <v>72</v>
      </c>
      <c r="K391" t="s">
        <v>247</v>
      </c>
      <c r="L391">
        <v>0.1</v>
      </c>
      <c r="M391" s="3">
        <f t="shared" si="82"/>
        <v>4.5454545454545456E-2</v>
      </c>
      <c r="N391">
        <v>1</v>
      </c>
      <c r="O391">
        <v>26</v>
      </c>
      <c r="P391">
        <v>4</v>
      </c>
      <c r="Q391">
        <v>22</v>
      </c>
      <c r="R391">
        <v>92</v>
      </c>
      <c r="S391">
        <v>43</v>
      </c>
      <c r="T391">
        <v>110</v>
      </c>
    </row>
    <row r="392" spans="1:20" x14ac:dyDescent="0.35">
      <c r="A392" t="s">
        <v>18</v>
      </c>
      <c r="B392" t="s">
        <v>19</v>
      </c>
      <c r="C392" t="s">
        <v>21</v>
      </c>
      <c r="D392" t="s">
        <v>205</v>
      </c>
      <c r="E392" t="s">
        <v>239</v>
      </c>
      <c r="F392" t="s">
        <v>246</v>
      </c>
      <c r="G392" t="str">
        <f t="shared" si="85"/>
        <v>Chaetodon_quadrimaculatus</v>
      </c>
      <c r="H392" t="str">
        <f t="shared" si="84"/>
        <v>Chaetodon_quadrimaculatus</v>
      </c>
      <c r="I392" t="str">
        <f t="shared" si="81"/>
        <v>Animalia</v>
      </c>
      <c r="J392" t="s">
        <v>116</v>
      </c>
      <c r="K392" t="s">
        <v>288</v>
      </c>
      <c r="L392">
        <v>0.1</v>
      </c>
      <c r="M392" s="3">
        <f t="shared" si="82"/>
        <v>4.5454545454545456E-2</v>
      </c>
      <c r="N392">
        <v>1</v>
      </c>
      <c r="O392">
        <v>26</v>
      </c>
      <c r="P392">
        <v>4</v>
      </c>
      <c r="Q392">
        <v>22</v>
      </c>
      <c r="R392">
        <v>92</v>
      </c>
      <c r="S392">
        <v>43</v>
      </c>
      <c r="T392">
        <v>110</v>
      </c>
    </row>
    <row r="393" spans="1:20" x14ac:dyDescent="0.35">
      <c r="A393" t="s">
        <v>18</v>
      </c>
      <c r="B393" t="s">
        <v>19</v>
      </c>
      <c r="C393" t="s">
        <v>21</v>
      </c>
      <c r="D393" t="s">
        <v>205</v>
      </c>
      <c r="E393" t="s">
        <v>239</v>
      </c>
      <c r="F393" t="s">
        <v>246</v>
      </c>
      <c r="G393" t="str">
        <f t="shared" si="85"/>
        <v>Chaetodon_quadrimaculatus</v>
      </c>
      <c r="H393" t="str">
        <f t="shared" si="84"/>
        <v>Chaetodon_quadrimaculatus</v>
      </c>
      <c r="I393" t="s">
        <v>58</v>
      </c>
      <c r="J393" t="s">
        <v>58</v>
      </c>
      <c r="K393" t="s">
        <v>62</v>
      </c>
      <c r="L393">
        <v>4.5</v>
      </c>
      <c r="M393" s="3">
        <f t="shared" si="82"/>
        <v>0.22727272727272727</v>
      </c>
      <c r="N393">
        <v>5</v>
      </c>
      <c r="O393">
        <v>26</v>
      </c>
      <c r="P393">
        <v>4</v>
      </c>
      <c r="Q393">
        <v>22</v>
      </c>
      <c r="R393">
        <v>92</v>
      </c>
      <c r="S393">
        <v>43</v>
      </c>
      <c r="T393">
        <v>110</v>
      </c>
    </row>
    <row r="394" spans="1:20" x14ac:dyDescent="0.35">
      <c r="A394" t="s">
        <v>18</v>
      </c>
      <c r="B394" t="s">
        <v>19</v>
      </c>
      <c r="C394" t="s">
        <v>21</v>
      </c>
      <c r="D394" t="s">
        <v>205</v>
      </c>
      <c r="E394" t="s">
        <v>239</v>
      </c>
      <c r="F394" t="s">
        <v>246</v>
      </c>
      <c r="G394" t="str">
        <f t="shared" si="85"/>
        <v>Chaetodon_quadrimaculatus</v>
      </c>
      <c r="H394" t="str">
        <f t="shared" si="84"/>
        <v>Chaetodon_quadrimaculatus</v>
      </c>
      <c r="I394" t="str">
        <f t="shared" si="81"/>
        <v>Prim_prod</v>
      </c>
      <c r="J394" t="s">
        <v>178</v>
      </c>
      <c r="K394" t="s">
        <v>248</v>
      </c>
      <c r="L394">
        <v>2.1</v>
      </c>
      <c r="M394" s="3">
        <f t="shared" si="82"/>
        <v>0.54545454545454541</v>
      </c>
      <c r="N394">
        <v>12</v>
      </c>
      <c r="O394">
        <v>26</v>
      </c>
      <c r="P394">
        <v>4</v>
      </c>
      <c r="Q394">
        <v>22</v>
      </c>
      <c r="R394">
        <v>92</v>
      </c>
      <c r="S394">
        <v>43</v>
      </c>
      <c r="T394">
        <v>110</v>
      </c>
    </row>
    <row r="395" spans="1:20" x14ac:dyDescent="0.35">
      <c r="A395" t="s">
        <v>18</v>
      </c>
      <c r="B395" t="s">
        <v>19</v>
      </c>
      <c r="C395" t="s">
        <v>21</v>
      </c>
      <c r="D395" t="s">
        <v>205</v>
      </c>
      <c r="E395" t="s">
        <v>239</v>
      </c>
      <c r="F395" t="s">
        <v>249</v>
      </c>
      <c r="G395" t="str">
        <f t="shared" si="85"/>
        <v>Chaetodon_unimaculatus</v>
      </c>
      <c r="H395" t="str">
        <f t="shared" si="84"/>
        <v>Chaetodon_unimaculatus</v>
      </c>
      <c r="I395" t="str">
        <f t="shared" si="81"/>
        <v>Cnidaria</v>
      </c>
      <c r="J395" t="s">
        <v>238</v>
      </c>
      <c r="K395" t="s">
        <v>250</v>
      </c>
      <c r="L395">
        <v>45.3</v>
      </c>
      <c r="M395" s="3">
        <f t="shared" si="82"/>
        <v>0.78947368421052633</v>
      </c>
      <c r="N395">
        <v>15</v>
      </c>
      <c r="O395">
        <v>26</v>
      </c>
      <c r="P395">
        <f>O395-Q395</f>
        <v>7</v>
      </c>
      <c r="Q395">
        <v>19</v>
      </c>
      <c r="R395">
        <v>85</v>
      </c>
      <c r="S395">
        <v>66</v>
      </c>
      <c r="T395">
        <v>102</v>
      </c>
    </row>
    <row r="396" spans="1:20" x14ac:dyDescent="0.35">
      <c r="A396" t="s">
        <v>18</v>
      </c>
      <c r="B396" t="s">
        <v>19</v>
      </c>
      <c r="C396" t="s">
        <v>21</v>
      </c>
      <c r="D396" t="s">
        <v>205</v>
      </c>
      <c r="E396" t="s">
        <v>239</v>
      </c>
      <c r="F396" t="s">
        <v>249</v>
      </c>
      <c r="G396" t="str">
        <f t="shared" ref="G396:G403" si="86">E396&amp;"_"&amp;F396</f>
        <v>Chaetodon_unimaculatus</v>
      </c>
      <c r="H396" t="str">
        <f t="shared" si="84"/>
        <v>Chaetodon_unimaculatus</v>
      </c>
      <c r="I396" t="str">
        <f t="shared" si="81"/>
        <v>Porifera</v>
      </c>
      <c r="J396" t="s">
        <v>210</v>
      </c>
      <c r="K396" t="s">
        <v>210</v>
      </c>
      <c r="L396">
        <v>12.4</v>
      </c>
      <c r="M396" s="3">
        <f t="shared" si="82"/>
        <v>0.26315789473684209</v>
      </c>
      <c r="N396">
        <v>5</v>
      </c>
      <c r="O396">
        <v>26</v>
      </c>
      <c r="P396">
        <f t="shared" ref="P396:P412" si="87">O396-Q396</f>
        <v>7</v>
      </c>
      <c r="Q396">
        <v>19</v>
      </c>
      <c r="R396">
        <v>85</v>
      </c>
      <c r="S396">
        <v>66</v>
      </c>
      <c r="T396">
        <v>102</v>
      </c>
    </row>
    <row r="397" spans="1:20" x14ac:dyDescent="0.35">
      <c r="A397" t="s">
        <v>18</v>
      </c>
      <c r="B397" t="s">
        <v>19</v>
      </c>
      <c r="C397" t="s">
        <v>21</v>
      </c>
      <c r="D397" t="s">
        <v>205</v>
      </c>
      <c r="E397" t="s">
        <v>239</v>
      </c>
      <c r="F397" t="s">
        <v>249</v>
      </c>
      <c r="G397" t="str">
        <f t="shared" si="86"/>
        <v>Chaetodon_unimaculatus</v>
      </c>
      <c r="H397" t="str">
        <f t="shared" si="84"/>
        <v>Chaetodon_unimaculatus</v>
      </c>
      <c r="I397" t="str">
        <f t="shared" si="81"/>
        <v>Crustacea</v>
      </c>
      <c r="J397" t="s">
        <v>108</v>
      </c>
      <c r="K397" t="s">
        <v>100</v>
      </c>
      <c r="L397">
        <v>1.3</v>
      </c>
      <c r="M397" s="3">
        <f t="shared" si="82"/>
        <v>0.21052631578947367</v>
      </c>
      <c r="N397">
        <v>4</v>
      </c>
      <c r="O397">
        <v>26</v>
      </c>
      <c r="P397">
        <f t="shared" si="87"/>
        <v>7</v>
      </c>
      <c r="Q397">
        <v>19</v>
      </c>
      <c r="R397">
        <v>85</v>
      </c>
      <c r="S397">
        <v>66</v>
      </c>
      <c r="T397">
        <v>102</v>
      </c>
    </row>
    <row r="398" spans="1:20" x14ac:dyDescent="0.35">
      <c r="A398" t="s">
        <v>18</v>
      </c>
      <c r="B398" t="s">
        <v>19</v>
      </c>
      <c r="C398" t="s">
        <v>21</v>
      </c>
      <c r="D398" t="s">
        <v>205</v>
      </c>
      <c r="E398" t="s">
        <v>239</v>
      </c>
      <c r="F398" t="s">
        <v>249</v>
      </c>
      <c r="G398" t="str">
        <f t="shared" si="86"/>
        <v>Chaetodon_unimaculatus</v>
      </c>
      <c r="H398" t="str">
        <f t="shared" si="84"/>
        <v>Chaetodon_unimaculatus</v>
      </c>
      <c r="I398" t="str">
        <f t="shared" si="81"/>
        <v>Mollusca</v>
      </c>
      <c r="J398" t="s">
        <v>91</v>
      </c>
      <c r="K398" t="s">
        <v>91</v>
      </c>
      <c r="L398">
        <v>3.2</v>
      </c>
      <c r="M398" s="3">
        <f t="shared" si="82"/>
        <v>5.2631578947368418E-2</v>
      </c>
      <c r="N398">
        <v>1</v>
      </c>
      <c r="O398">
        <v>26</v>
      </c>
      <c r="P398">
        <f t="shared" si="87"/>
        <v>7</v>
      </c>
      <c r="Q398">
        <v>19</v>
      </c>
      <c r="R398">
        <v>85</v>
      </c>
      <c r="S398">
        <v>66</v>
      </c>
      <c r="T398">
        <v>102</v>
      </c>
    </row>
    <row r="399" spans="1:20" x14ac:dyDescent="0.35">
      <c r="A399" t="s">
        <v>18</v>
      </c>
      <c r="B399" t="s">
        <v>19</v>
      </c>
      <c r="C399" t="s">
        <v>21</v>
      </c>
      <c r="D399" t="s">
        <v>205</v>
      </c>
      <c r="E399" t="s">
        <v>239</v>
      </c>
      <c r="F399" t="s">
        <v>249</v>
      </c>
      <c r="G399" t="str">
        <f t="shared" si="86"/>
        <v>Chaetodon_unimaculatus</v>
      </c>
      <c r="H399" t="str">
        <f t="shared" si="84"/>
        <v>Chaetodon_unimaculatus</v>
      </c>
      <c r="I399" t="str">
        <f t="shared" si="81"/>
        <v>Sipuncula</v>
      </c>
      <c r="J399" t="s">
        <v>84</v>
      </c>
      <c r="K399" t="s">
        <v>83</v>
      </c>
      <c r="L399">
        <v>1.6</v>
      </c>
      <c r="M399" s="3">
        <f t="shared" si="82"/>
        <v>5.2631578947368418E-2</v>
      </c>
      <c r="N399">
        <v>1</v>
      </c>
      <c r="O399">
        <v>26</v>
      </c>
      <c r="P399">
        <f t="shared" si="87"/>
        <v>7</v>
      </c>
      <c r="Q399">
        <v>19</v>
      </c>
      <c r="R399">
        <v>85</v>
      </c>
      <c r="S399">
        <v>66</v>
      </c>
      <c r="T399">
        <v>102</v>
      </c>
    </row>
    <row r="400" spans="1:20" x14ac:dyDescent="0.35">
      <c r="A400" t="s">
        <v>18</v>
      </c>
      <c r="B400" t="s">
        <v>19</v>
      </c>
      <c r="C400" t="s">
        <v>21</v>
      </c>
      <c r="D400" t="s">
        <v>205</v>
      </c>
      <c r="E400" t="s">
        <v>239</v>
      </c>
      <c r="F400" t="s">
        <v>249</v>
      </c>
      <c r="G400" t="str">
        <f t="shared" si="86"/>
        <v>Chaetodon_unimaculatus</v>
      </c>
      <c r="H400" t="str">
        <f t="shared" si="84"/>
        <v>Chaetodon_unimaculatus</v>
      </c>
      <c r="I400" t="str">
        <f t="shared" si="81"/>
        <v>Crustacea</v>
      </c>
      <c r="J400" t="s">
        <v>73</v>
      </c>
      <c r="K400" t="s">
        <v>70</v>
      </c>
      <c r="L400">
        <v>0.3</v>
      </c>
      <c r="M400" s="3">
        <f t="shared" si="82"/>
        <v>0.10526315789473684</v>
      </c>
      <c r="N400">
        <v>2</v>
      </c>
      <c r="O400">
        <v>26</v>
      </c>
      <c r="P400">
        <f t="shared" si="87"/>
        <v>7</v>
      </c>
      <c r="Q400">
        <v>19</v>
      </c>
      <c r="R400">
        <v>85</v>
      </c>
      <c r="S400">
        <v>66</v>
      </c>
      <c r="T400">
        <v>102</v>
      </c>
    </row>
    <row r="401" spans="1:20" x14ac:dyDescent="0.35">
      <c r="A401" t="s">
        <v>18</v>
      </c>
      <c r="B401" t="s">
        <v>19</v>
      </c>
      <c r="C401" t="s">
        <v>21</v>
      </c>
      <c r="D401" t="s">
        <v>205</v>
      </c>
      <c r="E401" t="s">
        <v>239</v>
      </c>
      <c r="F401" t="s">
        <v>249</v>
      </c>
      <c r="G401" t="str">
        <f t="shared" si="86"/>
        <v>Chaetodon_unimaculatus</v>
      </c>
      <c r="H401" t="str">
        <f t="shared" si="84"/>
        <v>Chaetodon_unimaculatus</v>
      </c>
      <c r="I401" t="s">
        <v>58</v>
      </c>
      <c r="J401" t="s">
        <v>58</v>
      </c>
      <c r="K401" t="s">
        <v>62</v>
      </c>
      <c r="L401">
        <v>29.1</v>
      </c>
      <c r="M401" s="3">
        <f t="shared" si="82"/>
        <v>0.94736842105263153</v>
      </c>
      <c r="N401">
        <v>18</v>
      </c>
      <c r="O401">
        <v>26</v>
      </c>
      <c r="P401">
        <f t="shared" si="87"/>
        <v>7</v>
      </c>
      <c r="Q401">
        <v>19</v>
      </c>
      <c r="R401">
        <v>85</v>
      </c>
      <c r="S401">
        <v>66</v>
      </c>
      <c r="T401">
        <v>102</v>
      </c>
    </row>
    <row r="402" spans="1:20" x14ac:dyDescent="0.35">
      <c r="A402" t="s">
        <v>18</v>
      </c>
      <c r="B402" t="s">
        <v>19</v>
      </c>
      <c r="C402" t="s">
        <v>21</v>
      </c>
      <c r="D402" t="s">
        <v>205</v>
      </c>
      <c r="E402" t="s">
        <v>239</v>
      </c>
      <c r="F402" t="s">
        <v>249</v>
      </c>
      <c r="G402" t="str">
        <f t="shared" si="86"/>
        <v>Chaetodon_unimaculatus</v>
      </c>
      <c r="H402" t="str">
        <f t="shared" si="84"/>
        <v>Chaetodon_unimaculatus</v>
      </c>
      <c r="I402" t="str">
        <f t="shared" si="81"/>
        <v>Prim_prod</v>
      </c>
      <c r="J402" t="s">
        <v>178</v>
      </c>
      <c r="K402" t="s">
        <v>248</v>
      </c>
      <c r="L402">
        <v>6.8</v>
      </c>
      <c r="M402" s="3">
        <f t="shared" si="82"/>
        <v>0.47368421052631576</v>
      </c>
      <c r="N402">
        <v>9</v>
      </c>
      <c r="O402">
        <v>26</v>
      </c>
      <c r="P402">
        <f t="shared" si="87"/>
        <v>7</v>
      </c>
      <c r="Q402">
        <v>19</v>
      </c>
      <c r="R402">
        <v>85</v>
      </c>
      <c r="S402">
        <v>66</v>
      </c>
      <c r="T402">
        <v>102</v>
      </c>
    </row>
    <row r="403" spans="1:20" x14ac:dyDescent="0.35">
      <c r="A403" t="s">
        <v>18</v>
      </c>
      <c r="B403" t="s">
        <v>19</v>
      </c>
      <c r="C403" t="s">
        <v>21</v>
      </c>
      <c r="D403" t="s">
        <v>205</v>
      </c>
      <c r="E403" t="s">
        <v>239</v>
      </c>
      <c r="F403" t="s">
        <v>251</v>
      </c>
      <c r="G403" t="str">
        <f t="shared" si="86"/>
        <v>Chaetodon_multicinctus</v>
      </c>
      <c r="H403" t="str">
        <f t="shared" si="84"/>
        <v>Chaetodon_multicinctus</v>
      </c>
      <c r="I403" t="str">
        <f t="shared" si="81"/>
        <v>Cnidaria</v>
      </c>
      <c r="J403" t="s">
        <v>238</v>
      </c>
      <c r="K403" t="s">
        <v>250</v>
      </c>
      <c r="L403">
        <v>91.6</v>
      </c>
      <c r="M403" s="3">
        <f t="shared" si="82"/>
        <v>1</v>
      </c>
      <c r="N403">
        <v>11</v>
      </c>
      <c r="O403">
        <v>26</v>
      </c>
      <c r="P403">
        <f t="shared" si="87"/>
        <v>15</v>
      </c>
      <c r="Q403">
        <v>11</v>
      </c>
      <c r="R403">
        <v>84</v>
      </c>
      <c r="S403">
        <v>78</v>
      </c>
      <c r="T403">
        <v>94</v>
      </c>
    </row>
    <row r="404" spans="1:20" x14ac:dyDescent="0.35">
      <c r="A404" t="s">
        <v>18</v>
      </c>
      <c r="B404" t="s">
        <v>19</v>
      </c>
      <c r="C404" t="s">
        <v>21</v>
      </c>
      <c r="D404" t="s">
        <v>205</v>
      </c>
      <c r="E404" t="s">
        <v>239</v>
      </c>
      <c r="F404" t="s">
        <v>251</v>
      </c>
      <c r="G404" t="str">
        <f t="shared" ref="G404:G411" si="88">E404&amp;"_"&amp;F404</f>
        <v>Chaetodon_multicinctus</v>
      </c>
      <c r="H404" t="str">
        <f t="shared" si="84"/>
        <v>Chaetodon_multicinctus</v>
      </c>
      <c r="I404" t="str">
        <f t="shared" si="81"/>
        <v>Crustacea</v>
      </c>
      <c r="J404" t="s">
        <v>108</v>
      </c>
      <c r="K404" t="s">
        <v>100</v>
      </c>
      <c r="L404">
        <v>1.8</v>
      </c>
      <c r="M404" s="3">
        <f t="shared" si="82"/>
        <v>0.63636363636363635</v>
      </c>
      <c r="N404">
        <v>7</v>
      </c>
      <c r="O404">
        <v>26</v>
      </c>
      <c r="P404">
        <f t="shared" si="87"/>
        <v>15</v>
      </c>
      <c r="Q404">
        <v>11</v>
      </c>
      <c r="R404">
        <v>84</v>
      </c>
      <c r="S404">
        <v>78</v>
      </c>
      <c r="T404">
        <v>94</v>
      </c>
    </row>
    <row r="405" spans="1:20" x14ac:dyDescent="0.35">
      <c r="A405" t="s">
        <v>18</v>
      </c>
      <c r="B405" t="s">
        <v>19</v>
      </c>
      <c r="C405" t="s">
        <v>21</v>
      </c>
      <c r="D405" t="s">
        <v>205</v>
      </c>
      <c r="E405" t="s">
        <v>239</v>
      </c>
      <c r="F405" t="s">
        <v>251</v>
      </c>
      <c r="G405" t="str">
        <f t="shared" si="88"/>
        <v>Chaetodon_multicinctus</v>
      </c>
      <c r="H405" t="str">
        <f t="shared" si="84"/>
        <v>Chaetodon_multicinctus</v>
      </c>
      <c r="I405" t="str">
        <f t="shared" si="81"/>
        <v>Sipuncula</v>
      </c>
      <c r="J405" t="s">
        <v>84</v>
      </c>
      <c r="K405" t="s">
        <v>83</v>
      </c>
      <c r="L405">
        <v>1.3</v>
      </c>
      <c r="M405" s="3">
        <f t="shared" si="82"/>
        <v>0.45454545454545453</v>
      </c>
      <c r="N405">
        <v>5</v>
      </c>
      <c r="O405">
        <v>26</v>
      </c>
      <c r="P405">
        <f t="shared" si="87"/>
        <v>15</v>
      </c>
      <c r="Q405">
        <v>11</v>
      </c>
      <c r="R405">
        <v>84</v>
      </c>
      <c r="S405">
        <v>78</v>
      </c>
      <c r="T405">
        <v>94</v>
      </c>
    </row>
    <row r="406" spans="1:20" x14ac:dyDescent="0.35">
      <c r="A406" t="s">
        <v>18</v>
      </c>
      <c r="B406" t="s">
        <v>19</v>
      </c>
      <c r="C406" t="s">
        <v>21</v>
      </c>
      <c r="D406" t="s">
        <v>205</v>
      </c>
      <c r="E406" t="s">
        <v>239</v>
      </c>
      <c r="F406" t="s">
        <v>251</v>
      </c>
      <c r="G406" t="str">
        <f t="shared" si="88"/>
        <v>Chaetodon_multicinctus</v>
      </c>
      <c r="H406" t="str">
        <f t="shared" si="84"/>
        <v>Chaetodon_multicinctus</v>
      </c>
      <c r="I406" t="str">
        <f t="shared" si="81"/>
        <v>Annelida</v>
      </c>
      <c r="J406" t="s">
        <v>82</v>
      </c>
      <c r="K406" t="s">
        <v>82</v>
      </c>
      <c r="L406">
        <v>0.4</v>
      </c>
      <c r="M406" s="3">
        <f t="shared" si="82"/>
        <v>0.27272727272727271</v>
      </c>
      <c r="N406">
        <v>3</v>
      </c>
      <c r="O406">
        <v>26</v>
      </c>
      <c r="P406">
        <f t="shared" si="87"/>
        <v>15</v>
      </c>
      <c r="Q406">
        <v>11</v>
      </c>
      <c r="R406">
        <v>84</v>
      </c>
      <c r="S406">
        <v>78</v>
      </c>
      <c r="T406">
        <v>94</v>
      </c>
    </row>
    <row r="407" spans="1:20" x14ac:dyDescent="0.35">
      <c r="A407" t="s">
        <v>18</v>
      </c>
      <c r="B407" t="s">
        <v>19</v>
      </c>
      <c r="C407" t="s">
        <v>21</v>
      </c>
      <c r="D407" t="s">
        <v>205</v>
      </c>
      <c r="E407" t="s">
        <v>239</v>
      </c>
      <c r="F407" t="s">
        <v>251</v>
      </c>
      <c r="G407" t="str">
        <f t="shared" si="88"/>
        <v>Chaetodon_multicinctus</v>
      </c>
      <c r="H407" t="str">
        <f t="shared" si="84"/>
        <v>Chaetodon_multicinctus</v>
      </c>
      <c r="I407" t="str">
        <f t="shared" si="81"/>
        <v>Cnidaria</v>
      </c>
      <c r="J407" t="s">
        <v>211</v>
      </c>
      <c r="K407" t="s">
        <v>211</v>
      </c>
      <c r="L407">
        <v>0.2</v>
      </c>
      <c r="M407" s="3">
        <f t="shared" si="82"/>
        <v>0.18181818181818182</v>
      </c>
      <c r="N407">
        <v>2</v>
      </c>
      <c r="O407">
        <v>26</v>
      </c>
      <c r="P407">
        <f t="shared" si="87"/>
        <v>15</v>
      </c>
      <c r="Q407">
        <v>11</v>
      </c>
      <c r="R407">
        <v>84</v>
      </c>
      <c r="S407">
        <v>78</v>
      </c>
      <c r="T407">
        <v>94</v>
      </c>
    </row>
    <row r="408" spans="1:20" x14ac:dyDescent="0.35">
      <c r="A408" t="s">
        <v>18</v>
      </c>
      <c r="B408" t="s">
        <v>19</v>
      </c>
      <c r="C408" t="s">
        <v>21</v>
      </c>
      <c r="D408" t="s">
        <v>205</v>
      </c>
      <c r="E408" t="s">
        <v>239</v>
      </c>
      <c r="F408" t="s">
        <v>251</v>
      </c>
      <c r="G408" t="str">
        <f t="shared" si="88"/>
        <v>Chaetodon_multicinctus</v>
      </c>
      <c r="H408" t="str">
        <f t="shared" si="84"/>
        <v>Chaetodon_multicinctus</v>
      </c>
      <c r="I408" t="str">
        <f t="shared" si="81"/>
        <v>Crustacea</v>
      </c>
      <c r="J408" t="s">
        <v>73</v>
      </c>
      <c r="K408" t="s">
        <v>70</v>
      </c>
      <c r="L408">
        <v>0.1</v>
      </c>
      <c r="M408" s="3">
        <f t="shared" si="82"/>
        <v>9.0909090909090912E-2</v>
      </c>
      <c r="N408">
        <v>1</v>
      </c>
      <c r="O408">
        <v>26</v>
      </c>
      <c r="P408">
        <f t="shared" si="87"/>
        <v>15</v>
      </c>
      <c r="Q408">
        <v>11</v>
      </c>
      <c r="R408">
        <v>84</v>
      </c>
      <c r="S408">
        <v>78</v>
      </c>
      <c r="T408">
        <v>94</v>
      </c>
    </row>
    <row r="409" spans="1:20" x14ac:dyDescent="0.35">
      <c r="A409" t="s">
        <v>18</v>
      </c>
      <c r="B409" t="s">
        <v>19</v>
      </c>
      <c r="C409" t="s">
        <v>21</v>
      </c>
      <c r="D409" t="s">
        <v>205</v>
      </c>
      <c r="E409" t="s">
        <v>239</v>
      </c>
      <c r="F409" t="s">
        <v>251</v>
      </c>
      <c r="G409" t="str">
        <f t="shared" si="88"/>
        <v>Chaetodon_multicinctus</v>
      </c>
      <c r="H409" t="str">
        <f t="shared" si="84"/>
        <v>Chaetodon_multicinctus</v>
      </c>
      <c r="I409" t="s">
        <v>58</v>
      </c>
      <c r="J409" t="s">
        <v>58</v>
      </c>
      <c r="K409" t="s">
        <v>62</v>
      </c>
      <c r="L409">
        <v>3.4</v>
      </c>
      <c r="M409" s="3">
        <f t="shared" si="82"/>
        <v>0.18181818181818182</v>
      </c>
      <c r="N409">
        <v>2</v>
      </c>
      <c r="O409">
        <v>26</v>
      </c>
      <c r="P409">
        <f t="shared" si="87"/>
        <v>15</v>
      </c>
      <c r="Q409">
        <v>11</v>
      </c>
      <c r="R409">
        <v>84</v>
      </c>
      <c r="S409">
        <v>78</v>
      </c>
      <c r="T409">
        <v>94</v>
      </c>
    </row>
    <row r="410" spans="1:20" x14ac:dyDescent="0.35">
      <c r="A410" t="s">
        <v>18</v>
      </c>
      <c r="B410" t="s">
        <v>19</v>
      </c>
      <c r="C410" t="s">
        <v>21</v>
      </c>
      <c r="D410" t="s">
        <v>205</v>
      </c>
      <c r="E410" t="s">
        <v>239</v>
      </c>
      <c r="F410" t="s">
        <v>251</v>
      </c>
      <c r="G410" t="str">
        <f t="shared" si="88"/>
        <v>Chaetodon_multicinctus</v>
      </c>
      <c r="H410" t="str">
        <f t="shared" si="84"/>
        <v>Chaetodon_multicinctus</v>
      </c>
      <c r="I410" t="str">
        <f t="shared" si="81"/>
        <v>Prim_prod</v>
      </c>
      <c r="J410" t="s">
        <v>178</v>
      </c>
      <c r="K410" t="s">
        <v>248</v>
      </c>
      <c r="L410">
        <v>1.2</v>
      </c>
      <c r="M410" s="3">
        <f t="shared" si="82"/>
        <v>0.54545454545454541</v>
      </c>
      <c r="N410">
        <v>6</v>
      </c>
      <c r="O410">
        <v>26</v>
      </c>
      <c r="P410">
        <f t="shared" si="87"/>
        <v>15</v>
      </c>
      <c r="Q410">
        <v>11</v>
      </c>
      <c r="R410">
        <v>84</v>
      </c>
      <c r="S410">
        <v>78</v>
      </c>
      <c r="T410">
        <v>94</v>
      </c>
    </row>
    <row r="411" spans="1:20" x14ac:dyDescent="0.35">
      <c r="A411" t="s">
        <v>18</v>
      </c>
      <c r="B411" t="s">
        <v>19</v>
      </c>
      <c r="C411" t="s">
        <v>21</v>
      </c>
      <c r="D411" t="s">
        <v>205</v>
      </c>
      <c r="E411" t="s">
        <v>239</v>
      </c>
      <c r="F411" t="s">
        <v>252</v>
      </c>
      <c r="G411" t="str">
        <f t="shared" si="88"/>
        <v>Chaetodon_ornatissimus</v>
      </c>
      <c r="H411" t="str">
        <f t="shared" si="84"/>
        <v>Chaetodon_ornatissimus</v>
      </c>
      <c r="I411" t="str">
        <f t="shared" si="81"/>
        <v>Cnidaria</v>
      </c>
      <c r="J411" t="s">
        <v>238</v>
      </c>
      <c r="K411" t="s">
        <v>253</v>
      </c>
      <c r="L411">
        <v>99.8</v>
      </c>
      <c r="M411" s="3">
        <f>N411/Q411</f>
        <v>1</v>
      </c>
      <c r="N411">
        <v>11</v>
      </c>
      <c r="O411">
        <v>19</v>
      </c>
      <c r="P411">
        <f t="shared" si="87"/>
        <v>8</v>
      </c>
      <c r="Q411">
        <v>11</v>
      </c>
      <c r="R411">
        <v>119</v>
      </c>
      <c r="S411">
        <v>95</v>
      </c>
      <c r="T411">
        <v>140</v>
      </c>
    </row>
    <row r="412" spans="1:20" x14ac:dyDescent="0.35">
      <c r="A412" t="s">
        <v>18</v>
      </c>
      <c r="B412" t="s">
        <v>19</v>
      </c>
      <c r="C412" t="s">
        <v>21</v>
      </c>
      <c r="D412" t="s">
        <v>205</v>
      </c>
      <c r="E412" t="s">
        <v>239</v>
      </c>
      <c r="F412" t="s">
        <v>252</v>
      </c>
      <c r="G412" t="str">
        <f t="shared" ref="G412:G413" si="89">E412&amp;"_"&amp;F412</f>
        <v>Chaetodon_ornatissimus</v>
      </c>
      <c r="H412" t="str">
        <f t="shared" si="84"/>
        <v>Chaetodon_ornatissimus</v>
      </c>
      <c r="I412" t="str">
        <f t="shared" si="81"/>
        <v>Prim_prod</v>
      </c>
      <c r="J412" t="s">
        <v>178</v>
      </c>
      <c r="K412" t="s">
        <v>248</v>
      </c>
      <c r="L412">
        <v>0.2</v>
      </c>
      <c r="M412" s="3">
        <f t="shared" ref="M412:M475" si="90">N412/Q412</f>
        <v>1</v>
      </c>
      <c r="N412">
        <v>11</v>
      </c>
      <c r="O412">
        <v>19</v>
      </c>
      <c r="P412">
        <f t="shared" si="87"/>
        <v>8</v>
      </c>
      <c r="Q412">
        <v>11</v>
      </c>
      <c r="R412">
        <v>119</v>
      </c>
      <c r="S412">
        <v>95</v>
      </c>
      <c r="T412">
        <v>140</v>
      </c>
    </row>
    <row r="413" spans="1:20" x14ac:dyDescent="0.35">
      <c r="A413" t="s">
        <v>18</v>
      </c>
      <c r="B413" t="s">
        <v>19</v>
      </c>
      <c r="C413" t="s">
        <v>21</v>
      </c>
      <c r="D413" t="s">
        <v>205</v>
      </c>
      <c r="E413" t="s">
        <v>239</v>
      </c>
      <c r="F413" t="s">
        <v>254</v>
      </c>
      <c r="G413" t="str">
        <f t="shared" si="89"/>
        <v>Chaetodon_auriga</v>
      </c>
      <c r="H413" t="str">
        <f t="shared" si="84"/>
        <v>Chaetodon_auriga</v>
      </c>
      <c r="I413" t="str">
        <f t="shared" si="81"/>
        <v>Cnidaria</v>
      </c>
      <c r="J413" t="s">
        <v>238</v>
      </c>
      <c r="K413" t="s">
        <v>235</v>
      </c>
      <c r="L413">
        <v>31</v>
      </c>
      <c r="M413" s="3">
        <f t="shared" si="90"/>
        <v>0.83333333333333337</v>
      </c>
      <c r="N413">
        <v>5</v>
      </c>
      <c r="O413">
        <v>6</v>
      </c>
      <c r="P413">
        <v>0</v>
      </c>
      <c r="Q413">
        <v>6</v>
      </c>
      <c r="R413">
        <v>151</v>
      </c>
      <c r="S413">
        <v>132</v>
      </c>
      <c r="T413">
        <v>160</v>
      </c>
    </row>
    <row r="414" spans="1:20" x14ac:dyDescent="0.35">
      <c r="A414" t="s">
        <v>18</v>
      </c>
      <c r="B414" t="s">
        <v>19</v>
      </c>
      <c r="C414" t="s">
        <v>21</v>
      </c>
      <c r="D414" t="s">
        <v>205</v>
      </c>
      <c r="E414" t="s">
        <v>239</v>
      </c>
      <c r="F414" t="s">
        <v>254</v>
      </c>
      <c r="G414" t="str">
        <f t="shared" ref="G414:G428" si="91">E414&amp;"_"&amp;F414</f>
        <v>Chaetodon_auriga</v>
      </c>
      <c r="H414" t="str">
        <f t="shared" si="84"/>
        <v>Chaetodon_auriga</v>
      </c>
      <c r="I414" t="str">
        <f t="shared" si="81"/>
        <v>Annelida</v>
      </c>
      <c r="J414" t="s">
        <v>82</v>
      </c>
      <c r="K414" t="s">
        <v>221</v>
      </c>
      <c r="L414">
        <v>18.399999999999999</v>
      </c>
      <c r="M414" s="3">
        <f t="shared" si="90"/>
        <v>1</v>
      </c>
      <c r="N414">
        <v>6</v>
      </c>
      <c r="O414">
        <v>6</v>
      </c>
      <c r="P414">
        <v>0</v>
      </c>
      <c r="Q414">
        <v>6</v>
      </c>
      <c r="R414">
        <v>151</v>
      </c>
      <c r="S414">
        <v>132</v>
      </c>
      <c r="T414">
        <v>160</v>
      </c>
    </row>
    <row r="415" spans="1:20" x14ac:dyDescent="0.35">
      <c r="A415" t="s">
        <v>18</v>
      </c>
      <c r="B415" t="s">
        <v>19</v>
      </c>
      <c r="C415" t="s">
        <v>21</v>
      </c>
      <c r="D415" t="s">
        <v>205</v>
      </c>
      <c r="E415" t="s">
        <v>239</v>
      </c>
      <c r="F415" t="s">
        <v>254</v>
      </c>
      <c r="G415" t="str">
        <f t="shared" si="91"/>
        <v>Chaetodon_auriga</v>
      </c>
      <c r="H415" t="str">
        <f t="shared" si="84"/>
        <v>Chaetodon_auriga</v>
      </c>
      <c r="I415" t="str">
        <f t="shared" si="81"/>
        <v>Mollusca</v>
      </c>
      <c r="J415" t="s">
        <v>88</v>
      </c>
      <c r="K415" t="s">
        <v>255</v>
      </c>
      <c r="L415">
        <v>8.8000000000000007</v>
      </c>
      <c r="M415" s="3">
        <f t="shared" si="90"/>
        <v>1</v>
      </c>
      <c r="N415">
        <v>6</v>
      </c>
      <c r="O415">
        <v>6</v>
      </c>
      <c r="P415">
        <v>0</v>
      </c>
      <c r="Q415">
        <v>6</v>
      </c>
      <c r="R415">
        <v>151</v>
      </c>
      <c r="S415">
        <v>132</v>
      </c>
      <c r="T415">
        <v>160</v>
      </c>
    </row>
    <row r="416" spans="1:20" x14ac:dyDescent="0.35">
      <c r="A416" t="s">
        <v>18</v>
      </c>
      <c r="B416" t="s">
        <v>19</v>
      </c>
      <c r="C416" t="s">
        <v>21</v>
      </c>
      <c r="D416" t="s">
        <v>205</v>
      </c>
      <c r="E416" t="s">
        <v>239</v>
      </c>
      <c r="F416" t="s">
        <v>254</v>
      </c>
      <c r="G416" t="str">
        <f t="shared" si="91"/>
        <v>Chaetodon_auriga</v>
      </c>
      <c r="H416" t="str">
        <f t="shared" si="84"/>
        <v>Chaetodon_auriga</v>
      </c>
      <c r="I416" t="str">
        <f t="shared" si="81"/>
        <v>Annelida</v>
      </c>
      <c r="J416" t="s">
        <v>82</v>
      </c>
      <c r="K416" t="s">
        <v>256</v>
      </c>
      <c r="L416">
        <v>5.4</v>
      </c>
      <c r="M416" s="3">
        <f t="shared" si="90"/>
        <v>0.83333333333333337</v>
      </c>
      <c r="N416">
        <v>5</v>
      </c>
      <c r="O416">
        <v>6</v>
      </c>
      <c r="P416">
        <v>0</v>
      </c>
      <c r="Q416">
        <v>6</v>
      </c>
      <c r="R416">
        <v>151</v>
      </c>
      <c r="S416">
        <v>132</v>
      </c>
      <c r="T416">
        <v>160</v>
      </c>
    </row>
    <row r="417" spans="1:20" x14ac:dyDescent="0.35">
      <c r="A417" t="s">
        <v>18</v>
      </c>
      <c r="B417" t="s">
        <v>19</v>
      </c>
      <c r="C417" t="s">
        <v>21</v>
      </c>
      <c r="D417" t="s">
        <v>205</v>
      </c>
      <c r="E417" t="s">
        <v>239</v>
      </c>
      <c r="F417" t="s">
        <v>254</v>
      </c>
      <c r="G417" t="str">
        <f t="shared" si="91"/>
        <v>Chaetodon_auriga</v>
      </c>
      <c r="H417" t="str">
        <f t="shared" si="84"/>
        <v>Chaetodon_auriga</v>
      </c>
      <c r="I417" t="str">
        <f t="shared" si="81"/>
        <v>Annelida</v>
      </c>
      <c r="J417" t="s">
        <v>82</v>
      </c>
      <c r="K417" t="s">
        <v>219</v>
      </c>
      <c r="L417">
        <v>2.2000000000000002</v>
      </c>
      <c r="M417" s="3">
        <f t="shared" si="90"/>
        <v>0.66666666666666663</v>
      </c>
      <c r="N417">
        <v>4</v>
      </c>
      <c r="O417">
        <v>6</v>
      </c>
      <c r="P417">
        <v>0</v>
      </c>
      <c r="Q417">
        <v>6</v>
      </c>
      <c r="R417">
        <v>151</v>
      </c>
      <c r="S417">
        <v>132</v>
      </c>
      <c r="T417">
        <v>160</v>
      </c>
    </row>
    <row r="418" spans="1:20" x14ac:dyDescent="0.35">
      <c r="A418" t="s">
        <v>18</v>
      </c>
      <c r="B418" t="s">
        <v>19</v>
      </c>
      <c r="C418" t="s">
        <v>21</v>
      </c>
      <c r="D418" t="s">
        <v>205</v>
      </c>
      <c r="E418" t="s">
        <v>239</v>
      </c>
      <c r="F418" t="s">
        <v>254</v>
      </c>
      <c r="G418" t="str">
        <f t="shared" si="91"/>
        <v>Chaetodon_auriga</v>
      </c>
      <c r="H418" t="str">
        <f t="shared" si="84"/>
        <v>Chaetodon_auriga</v>
      </c>
      <c r="I418" t="str">
        <f t="shared" si="81"/>
        <v>Echinodermata</v>
      </c>
      <c r="J418" t="s">
        <v>103</v>
      </c>
      <c r="K418" t="s">
        <v>103</v>
      </c>
      <c r="L418">
        <v>2</v>
      </c>
      <c r="M418" s="3">
        <f t="shared" si="90"/>
        <v>0.66666666666666663</v>
      </c>
      <c r="N418">
        <v>4</v>
      </c>
      <c r="O418">
        <v>6</v>
      </c>
      <c r="P418">
        <v>0</v>
      </c>
      <c r="Q418">
        <v>6</v>
      </c>
      <c r="R418">
        <v>151</v>
      </c>
      <c r="S418">
        <v>132</v>
      </c>
      <c r="T418">
        <v>160</v>
      </c>
    </row>
    <row r="419" spans="1:20" x14ac:dyDescent="0.35">
      <c r="A419" t="s">
        <v>18</v>
      </c>
      <c r="B419" t="s">
        <v>19</v>
      </c>
      <c r="C419" t="s">
        <v>21</v>
      </c>
      <c r="D419" t="s">
        <v>205</v>
      </c>
      <c r="E419" t="s">
        <v>239</v>
      </c>
      <c r="F419" t="s">
        <v>254</v>
      </c>
      <c r="G419" t="str">
        <f t="shared" si="91"/>
        <v>Chaetodon_auriga</v>
      </c>
      <c r="H419" t="str">
        <f t="shared" si="84"/>
        <v>Chaetodon_auriga</v>
      </c>
      <c r="I419" t="str">
        <f t="shared" si="81"/>
        <v>Crustacea</v>
      </c>
      <c r="J419" t="s">
        <v>34</v>
      </c>
      <c r="K419" t="s">
        <v>33</v>
      </c>
      <c r="L419">
        <v>1.4</v>
      </c>
      <c r="M419" s="3">
        <f t="shared" si="90"/>
        <v>0.66666666666666663</v>
      </c>
      <c r="N419">
        <v>4</v>
      </c>
      <c r="O419">
        <v>6</v>
      </c>
      <c r="P419">
        <v>0</v>
      </c>
      <c r="Q419">
        <v>6</v>
      </c>
      <c r="R419">
        <v>151</v>
      </c>
      <c r="S419">
        <v>132</v>
      </c>
      <c r="T419">
        <v>160</v>
      </c>
    </row>
    <row r="420" spans="1:20" x14ac:dyDescent="0.35">
      <c r="A420" t="s">
        <v>18</v>
      </c>
      <c r="B420" t="s">
        <v>19</v>
      </c>
      <c r="C420" t="s">
        <v>21</v>
      </c>
      <c r="D420" t="s">
        <v>205</v>
      </c>
      <c r="E420" t="s">
        <v>239</v>
      </c>
      <c r="F420" t="s">
        <v>254</v>
      </c>
      <c r="G420" t="str">
        <f t="shared" si="91"/>
        <v>Chaetodon_auriga</v>
      </c>
      <c r="H420" t="str">
        <f t="shared" si="84"/>
        <v>Chaetodon_auriga</v>
      </c>
      <c r="I420" t="str">
        <f t="shared" si="81"/>
        <v>Cnidaria</v>
      </c>
      <c r="J420" t="s">
        <v>238</v>
      </c>
      <c r="K420" t="s">
        <v>257</v>
      </c>
      <c r="L420">
        <v>4</v>
      </c>
      <c r="M420" s="3">
        <f t="shared" si="90"/>
        <v>0.16666666666666666</v>
      </c>
      <c r="N420">
        <v>1</v>
      </c>
      <c r="O420">
        <v>6</v>
      </c>
      <c r="P420">
        <v>0</v>
      </c>
      <c r="Q420">
        <v>6</v>
      </c>
      <c r="R420">
        <v>151</v>
      </c>
      <c r="S420">
        <v>132</v>
      </c>
      <c r="T420">
        <v>160</v>
      </c>
    </row>
    <row r="421" spans="1:20" x14ac:dyDescent="0.35">
      <c r="A421" t="s">
        <v>18</v>
      </c>
      <c r="B421" t="s">
        <v>19</v>
      </c>
      <c r="C421" t="s">
        <v>21</v>
      </c>
      <c r="D421" t="s">
        <v>205</v>
      </c>
      <c r="E421" t="s">
        <v>239</v>
      </c>
      <c r="F421" t="s">
        <v>254</v>
      </c>
      <c r="G421" t="str">
        <f t="shared" si="91"/>
        <v>Chaetodon_auriga</v>
      </c>
      <c r="H421" t="str">
        <f t="shared" si="84"/>
        <v>Chaetodon_auriga</v>
      </c>
      <c r="I421" t="str">
        <f t="shared" si="81"/>
        <v>Porifera</v>
      </c>
      <c r="J421" t="s">
        <v>210</v>
      </c>
      <c r="K421" t="s">
        <v>210</v>
      </c>
      <c r="L421">
        <v>3.1</v>
      </c>
      <c r="M421" s="3">
        <f t="shared" si="90"/>
        <v>0.16666666666666666</v>
      </c>
      <c r="N421">
        <v>1</v>
      </c>
      <c r="O421">
        <v>6</v>
      </c>
      <c r="P421">
        <v>0</v>
      </c>
      <c r="Q421">
        <v>6</v>
      </c>
      <c r="R421">
        <v>151</v>
      </c>
      <c r="S421">
        <v>132</v>
      </c>
      <c r="T421">
        <v>160</v>
      </c>
    </row>
    <row r="422" spans="1:20" x14ac:dyDescent="0.35">
      <c r="A422" t="s">
        <v>18</v>
      </c>
      <c r="B422" t="s">
        <v>19</v>
      </c>
      <c r="C422" t="s">
        <v>21</v>
      </c>
      <c r="D422" t="s">
        <v>205</v>
      </c>
      <c r="E422" t="s">
        <v>239</v>
      </c>
      <c r="F422" t="s">
        <v>254</v>
      </c>
      <c r="G422" t="str">
        <f t="shared" si="91"/>
        <v>Chaetodon_auriga</v>
      </c>
      <c r="H422" t="str">
        <f t="shared" si="84"/>
        <v>Chaetodon_auriga</v>
      </c>
      <c r="I422" t="str">
        <f t="shared" si="81"/>
        <v>Sipuncula</v>
      </c>
      <c r="J422" t="s">
        <v>84</v>
      </c>
      <c r="K422" t="s">
        <v>83</v>
      </c>
      <c r="L422">
        <v>0.4</v>
      </c>
      <c r="M422" s="3">
        <f t="shared" si="90"/>
        <v>0.5</v>
      </c>
      <c r="N422">
        <v>3</v>
      </c>
      <c r="O422">
        <v>6</v>
      </c>
      <c r="P422">
        <v>0</v>
      </c>
      <c r="Q422">
        <v>6</v>
      </c>
      <c r="R422">
        <v>151</v>
      </c>
      <c r="S422">
        <v>132</v>
      </c>
      <c r="T422">
        <v>160</v>
      </c>
    </row>
    <row r="423" spans="1:20" x14ac:dyDescent="0.35">
      <c r="A423" t="s">
        <v>18</v>
      </c>
      <c r="B423" t="s">
        <v>19</v>
      </c>
      <c r="C423" t="s">
        <v>21</v>
      </c>
      <c r="D423" t="s">
        <v>205</v>
      </c>
      <c r="E423" t="s">
        <v>239</v>
      </c>
      <c r="F423" t="s">
        <v>254</v>
      </c>
      <c r="G423" t="str">
        <f t="shared" si="91"/>
        <v>Chaetodon_auriga</v>
      </c>
      <c r="H423" t="str">
        <f t="shared" si="84"/>
        <v>Chaetodon_auriga</v>
      </c>
      <c r="I423" t="str">
        <f t="shared" si="81"/>
        <v>Crustacea</v>
      </c>
      <c r="J423" t="s">
        <v>108</v>
      </c>
      <c r="K423" t="s">
        <v>100</v>
      </c>
      <c r="L423">
        <v>0.4</v>
      </c>
      <c r="M423" s="3">
        <f t="shared" si="90"/>
        <v>0.5</v>
      </c>
      <c r="N423">
        <v>3</v>
      </c>
      <c r="O423">
        <v>6</v>
      </c>
      <c r="P423">
        <v>0</v>
      </c>
      <c r="Q423">
        <v>6</v>
      </c>
      <c r="R423">
        <v>151</v>
      </c>
      <c r="S423">
        <v>132</v>
      </c>
      <c r="T423">
        <v>160</v>
      </c>
    </row>
    <row r="424" spans="1:20" x14ac:dyDescent="0.35">
      <c r="A424" t="s">
        <v>18</v>
      </c>
      <c r="B424" t="s">
        <v>19</v>
      </c>
      <c r="C424" t="s">
        <v>21</v>
      </c>
      <c r="D424" t="s">
        <v>205</v>
      </c>
      <c r="E424" t="s">
        <v>239</v>
      </c>
      <c r="F424" t="s">
        <v>254</v>
      </c>
      <c r="G424" t="str">
        <f t="shared" si="91"/>
        <v>Chaetodon_auriga</v>
      </c>
      <c r="H424" t="str">
        <f t="shared" si="84"/>
        <v>Chaetodon_auriga</v>
      </c>
      <c r="I424" t="str">
        <f t="shared" si="81"/>
        <v>Cnidaria</v>
      </c>
      <c r="J424" t="s">
        <v>211</v>
      </c>
      <c r="K424" t="s">
        <v>211</v>
      </c>
      <c r="L424">
        <v>0.2</v>
      </c>
      <c r="M424" s="3">
        <f t="shared" si="90"/>
        <v>0.16666666666666666</v>
      </c>
      <c r="N424">
        <v>1</v>
      </c>
      <c r="O424">
        <v>6</v>
      </c>
      <c r="P424">
        <v>0</v>
      </c>
      <c r="Q424">
        <v>6</v>
      </c>
      <c r="R424">
        <v>151</v>
      </c>
      <c r="S424">
        <v>132</v>
      </c>
      <c r="T424">
        <v>160</v>
      </c>
    </row>
    <row r="425" spans="1:20" x14ac:dyDescent="0.35">
      <c r="A425" t="s">
        <v>18</v>
      </c>
      <c r="B425" t="s">
        <v>19</v>
      </c>
      <c r="C425" t="s">
        <v>21</v>
      </c>
      <c r="D425" t="s">
        <v>205</v>
      </c>
      <c r="E425" t="s">
        <v>239</v>
      </c>
      <c r="F425" t="s">
        <v>254</v>
      </c>
      <c r="G425" t="str">
        <f t="shared" si="91"/>
        <v>Chaetodon_auriga</v>
      </c>
      <c r="H425" t="str">
        <f t="shared" si="84"/>
        <v>Chaetodon_auriga</v>
      </c>
      <c r="I425" t="str">
        <f t="shared" si="81"/>
        <v>Annelida</v>
      </c>
      <c r="J425" t="s">
        <v>82</v>
      </c>
      <c r="K425" t="s">
        <v>258</v>
      </c>
      <c r="L425">
        <v>0.2</v>
      </c>
      <c r="M425" s="3">
        <f t="shared" si="90"/>
        <v>0.16666666666666666</v>
      </c>
      <c r="N425">
        <v>1</v>
      </c>
      <c r="O425">
        <v>6</v>
      </c>
      <c r="P425">
        <v>0</v>
      </c>
      <c r="Q425">
        <v>6</v>
      </c>
      <c r="R425">
        <v>151</v>
      </c>
      <c r="S425">
        <v>132</v>
      </c>
      <c r="T425">
        <v>160</v>
      </c>
    </row>
    <row r="426" spans="1:20" x14ac:dyDescent="0.35">
      <c r="A426" t="s">
        <v>18</v>
      </c>
      <c r="B426" t="s">
        <v>19</v>
      </c>
      <c r="C426" t="s">
        <v>21</v>
      </c>
      <c r="D426" t="s">
        <v>205</v>
      </c>
      <c r="E426" t="s">
        <v>239</v>
      </c>
      <c r="F426" t="s">
        <v>254</v>
      </c>
      <c r="G426" t="str">
        <f t="shared" si="91"/>
        <v>Chaetodon_auriga</v>
      </c>
      <c r="H426" t="str">
        <f t="shared" si="84"/>
        <v>Chaetodon_auriga</v>
      </c>
      <c r="I426" t="s">
        <v>58</v>
      </c>
      <c r="J426" t="s">
        <v>58</v>
      </c>
      <c r="K426" t="s">
        <v>62</v>
      </c>
      <c r="L426">
        <v>20.7</v>
      </c>
      <c r="M426" s="3">
        <f t="shared" si="90"/>
        <v>1</v>
      </c>
      <c r="N426">
        <v>6</v>
      </c>
      <c r="O426">
        <v>6</v>
      </c>
      <c r="P426">
        <v>0</v>
      </c>
      <c r="Q426">
        <v>6</v>
      </c>
      <c r="R426">
        <v>151</v>
      </c>
      <c r="S426">
        <v>132</v>
      </c>
      <c r="T426">
        <v>160</v>
      </c>
    </row>
    <row r="427" spans="1:20" x14ac:dyDescent="0.35">
      <c r="A427" t="s">
        <v>18</v>
      </c>
      <c r="B427" t="s">
        <v>19</v>
      </c>
      <c r="C427" t="s">
        <v>21</v>
      </c>
      <c r="D427" t="s">
        <v>205</v>
      </c>
      <c r="E427" t="s">
        <v>239</v>
      </c>
      <c r="F427" t="s">
        <v>254</v>
      </c>
      <c r="G427" t="str">
        <f t="shared" si="91"/>
        <v>Chaetodon_auriga</v>
      </c>
      <c r="H427" t="str">
        <f t="shared" si="84"/>
        <v>Chaetodon_auriga</v>
      </c>
      <c r="I427" t="str">
        <f t="shared" si="81"/>
        <v>Prim_prod</v>
      </c>
      <c r="J427" t="s">
        <v>178</v>
      </c>
      <c r="K427" t="s">
        <v>177</v>
      </c>
      <c r="L427">
        <v>1.8</v>
      </c>
      <c r="M427" s="3">
        <f t="shared" si="90"/>
        <v>0.5</v>
      </c>
      <c r="N427">
        <v>3</v>
      </c>
      <c r="O427">
        <v>6</v>
      </c>
      <c r="P427">
        <v>0</v>
      </c>
      <c r="Q427">
        <v>6</v>
      </c>
      <c r="R427">
        <v>151</v>
      </c>
      <c r="S427">
        <v>132</v>
      </c>
      <c r="T427">
        <v>160</v>
      </c>
    </row>
    <row r="428" spans="1:20" x14ac:dyDescent="0.35">
      <c r="A428" t="s">
        <v>18</v>
      </c>
      <c r="B428" t="s">
        <v>19</v>
      </c>
      <c r="C428" t="s">
        <v>21</v>
      </c>
      <c r="D428" t="s">
        <v>205</v>
      </c>
      <c r="E428" t="s">
        <v>239</v>
      </c>
      <c r="F428" t="s">
        <v>259</v>
      </c>
      <c r="G428" t="str">
        <f t="shared" si="91"/>
        <v>Chaetodon_fremblii</v>
      </c>
      <c r="H428" t="str">
        <f t="shared" si="84"/>
        <v>Chaetodon_fremblii</v>
      </c>
      <c r="I428" t="str">
        <f t="shared" si="81"/>
        <v>Annelida</v>
      </c>
      <c r="J428" t="s">
        <v>82</v>
      </c>
      <c r="K428" t="s">
        <v>221</v>
      </c>
      <c r="L428">
        <v>25</v>
      </c>
      <c r="M428" s="3">
        <f t="shared" si="90"/>
        <v>0.75</v>
      </c>
      <c r="N428">
        <v>6</v>
      </c>
      <c r="O428">
        <v>14</v>
      </c>
      <c r="P428">
        <f>O428-Q428</f>
        <v>6</v>
      </c>
      <c r="Q428">
        <v>8</v>
      </c>
      <c r="R428">
        <v>103</v>
      </c>
      <c r="S428">
        <v>86</v>
      </c>
      <c r="T428">
        <v>120</v>
      </c>
    </row>
    <row r="429" spans="1:20" x14ac:dyDescent="0.35">
      <c r="A429" t="s">
        <v>18</v>
      </c>
      <c r="B429" t="s">
        <v>19</v>
      </c>
      <c r="C429" t="s">
        <v>21</v>
      </c>
      <c r="D429" t="s">
        <v>205</v>
      </c>
      <c r="E429" t="s">
        <v>239</v>
      </c>
      <c r="F429" t="s">
        <v>259</v>
      </c>
      <c r="G429" t="str">
        <f t="shared" ref="G429:G442" si="92">E429&amp;"_"&amp;F429</f>
        <v>Chaetodon_fremblii</v>
      </c>
      <c r="H429" t="str">
        <f t="shared" si="84"/>
        <v>Chaetodon_fremblii</v>
      </c>
      <c r="I429" t="str">
        <f t="shared" si="81"/>
        <v>Sipuncula</v>
      </c>
      <c r="J429" t="s">
        <v>84</v>
      </c>
      <c r="K429" t="s">
        <v>83</v>
      </c>
      <c r="L429">
        <v>15</v>
      </c>
      <c r="M429" s="3">
        <f t="shared" si="90"/>
        <v>0.75</v>
      </c>
      <c r="N429">
        <v>6</v>
      </c>
      <c r="O429">
        <v>14</v>
      </c>
      <c r="P429">
        <f t="shared" ref="P429:P465" si="93">O429-Q429</f>
        <v>6</v>
      </c>
      <c r="Q429">
        <v>8</v>
      </c>
      <c r="R429">
        <v>103</v>
      </c>
      <c r="S429">
        <v>86</v>
      </c>
      <c r="T429">
        <v>120</v>
      </c>
    </row>
    <row r="430" spans="1:20" x14ac:dyDescent="0.35">
      <c r="A430" t="s">
        <v>18</v>
      </c>
      <c r="B430" t="s">
        <v>19</v>
      </c>
      <c r="C430" t="s">
        <v>21</v>
      </c>
      <c r="D430" t="s">
        <v>205</v>
      </c>
      <c r="E430" t="s">
        <v>239</v>
      </c>
      <c r="F430" t="s">
        <v>259</v>
      </c>
      <c r="G430" t="str">
        <f t="shared" si="92"/>
        <v>Chaetodon_fremblii</v>
      </c>
      <c r="H430" t="str">
        <f t="shared" si="84"/>
        <v>Chaetodon_fremblii</v>
      </c>
      <c r="I430" t="str">
        <f t="shared" si="81"/>
        <v>Crustacea</v>
      </c>
      <c r="J430" t="s">
        <v>108</v>
      </c>
      <c r="K430" t="s">
        <v>100</v>
      </c>
      <c r="L430">
        <v>10.1</v>
      </c>
      <c r="M430" s="3">
        <f t="shared" si="90"/>
        <v>1</v>
      </c>
      <c r="N430">
        <v>8</v>
      </c>
      <c r="O430">
        <v>14</v>
      </c>
      <c r="P430">
        <f t="shared" si="93"/>
        <v>6</v>
      </c>
      <c r="Q430">
        <v>8</v>
      </c>
      <c r="R430">
        <v>103</v>
      </c>
      <c r="S430">
        <v>86</v>
      </c>
      <c r="T430">
        <v>120</v>
      </c>
    </row>
    <row r="431" spans="1:20" x14ac:dyDescent="0.35">
      <c r="A431" t="s">
        <v>18</v>
      </c>
      <c r="B431" t="s">
        <v>19</v>
      </c>
      <c r="C431" t="s">
        <v>21</v>
      </c>
      <c r="D431" t="s">
        <v>205</v>
      </c>
      <c r="E431" t="s">
        <v>239</v>
      </c>
      <c r="F431" t="s">
        <v>259</v>
      </c>
      <c r="G431" t="str">
        <f t="shared" si="92"/>
        <v>Chaetodon_fremblii</v>
      </c>
      <c r="H431" t="str">
        <f t="shared" si="84"/>
        <v>Chaetodon_fremblii</v>
      </c>
      <c r="I431" t="str">
        <f t="shared" si="81"/>
        <v>Annelida</v>
      </c>
      <c r="J431" t="s">
        <v>82</v>
      </c>
      <c r="K431" t="s">
        <v>256</v>
      </c>
      <c r="L431">
        <v>3.1</v>
      </c>
      <c r="M431" s="3">
        <f t="shared" si="90"/>
        <v>0.5</v>
      </c>
      <c r="N431">
        <v>4</v>
      </c>
      <c r="O431">
        <v>14</v>
      </c>
      <c r="P431">
        <f t="shared" si="93"/>
        <v>6</v>
      </c>
      <c r="Q431">
        <v>8</v>
      </c>
      <c r="R431">
        <v>103</v>
      </c>
      <c r="S431">
        <v>86</v>
      </c>
      <c r="T431">
        <v>120</v>
      </c>
    </row>
    <row r="432" spans="1:20" x14ac:dyDescent="0.35">
      <c r="A432" t="s">
        <v>18</v>
      </c>
      <c r="B432" t="s">
        <v>19</v>
      </c>
      <c r="C432" t="s">
        <v>21</v>
      </c>
      <c r="D432" t="s">
        <v>205</v>
      </c>
      <c r="E432" t="s">
        <v>239</v>
      </c>
      <c r="F432" t="s">
        <v>259</v>
      </c>
      <c r="G432" t="str">
        <f t="shared" si="92"/>
        <v>Chaetodon_fremblii</v>
      </c>
      <c r="H432" t="str">
        <f t="shared" si="84"/>
        <v>Chaetodon_fremblii</v>
      </c>
      <c r="I432" t="str">
        <f t="shared" si="81"/>
        <v>Cnidaria</v>
      </c>
      <c r="J432" t="s">
        <v>211</v>
      </c>
      <c r="K432" t="s">
        <v>211</v>
      </c>
      <c r="L432">
        <v>2.9</v>
      </c>
      <c r="M432" s="3">
        <f t="shared" si="90"/>
        <v>0.25</v>
      </c>
      <c r="N432">
        <v>2</v>
      </c>
      <c r="O432">
        <v>14</v>
      </c>
      <c r="P432">
        <f t="shared" si="93"/>
        <v>6</v>
      </c>
      <c r="Q432">
        <v>8</v>
      </c>
      <c r="R432">
        <v>103</v>
      </c>
      <c r="S432">
        <v>86</v>
      </c>
      <c r="T432">
        <v>120</v>
      </c>
    </row>
    <row r="433" spans="1:20" x14ac:dyDescent="0.35">
      <c r="A433" t="s">
        <v>18</v>
      </c>
      <c r="B433" t="s">
        <v>19</v>
      </c>
      <c r="C433" t="s">
        <v>21</v>
      </c>
      <c r="D433" t="s">
        <v>205</v>
      </c>
      <c r="E433" t="s">
        <v>239</v>
      </c>
      <c r="F433" t="s">
        <v>259</v>
      </c>
      <c r="G433" t="str">
        <f t="shared" si="92"/>
        <v>Chaetodon_fremblii</v>
      </c>
      <c r="H433" t="str">
        <f t="shared" si="84"/>
        <v>Chaetodon_fremblii</v>
      </c>
      <c r="I433" t="str">
        <f t="shared" si="81"/>
        <v>Crustacea</v>
      </c>
      <c r="J433" t="s">
        <v>96</v>
      </c>
      <c r="K433" t="s">
        <v>96</v>
      </c>
      <c r="L433">
        <v>1.6</v>
      </c>
      <c r="M433" s="3">
        <f t="shared" si="90"/>
        <v>0.375</v>
      </c>
      <c r="N433">
        <v>3</v>
      </c>
      <c r="O433">
        <v>14</v>
      </c>
      <c r="P433">
        <f t="shared" si="93"/>
        <v>6</v>
      </c>
      <c r="Q433">
        <v>8</v>
      </c>
      <c r="R433">
        <v>103</v>
      </c>
      <c r="S433">
        <v>86</v>
      </c>
      <c r="T433">
        <v>120</v>
      </c>
    </row>
    <row r="434" spans="1:20" x14ac:dyDescent="0.35">
      <c r="A434" t="s">
        <v>18</v>
      </c>
      <c r="B434" t="s">
        <v>19</v>
      </c>
      <c r="C434" t="s">
        <v>21</v>
      </c>
      <c r="D434" t="s">
        <v>205</v>
      </c>
      <c r="E434" t="s">
        <v>239</v>
      </c>
      <c r="F434" t="s">
        <v>259</v>
      </c>
      <c r="G434" t="str">
        <f t="shared" si="92"/>
        <v>Chaetodon_fremblii</v>
      </c>
      <c r="H434" t="str">
        <f t="shared" si="84"/>
        <v>Chaetodon_fremblii</v>
      </c>
      <c r="I434" t="str">
        <f t="shared" si="81"/>
        <v>Mollusca</v>
      </c>
      <c r="J434" t="s">
        <v>88</v>
      </c>
      <c r="K434" t="s">
        <v>255</v>
      </c>
      <c r="L434">
        <v>3.6</v>
      </c>
      <c r="M434" s="3">
        <f t="shared" si="90"/>
        <v>0.125</v>
      </c>
      <c r="N434">
        <v>1</v>
      </c>
      <c r="O434">
        <v>14</v>
      </c>
      <c r="P434">
        <f t="shared" si="93"/>
        <v>6</v>
      </c>
      <c r="Q434">
        <v>8</v>
      </c>
      <c r="R434">
        <v>103</v>
      </c>
      <c r="S434">
        <v>86</v>
      </c>
      <c r="T434">
        <v>120</v>
      </c>
    </row>
    <row r="435" spans="1:20" x14ac:dyDescent="0.35">
      <c r="A435" t="s">
        <v>18</v>
      </c>
      <c r="B435" t="s">
        <v>19</v>
      </c>
      <c r="C435" t="s">
        <v>21</v>
      </c>
      <c r="D435" t="s">
        <v>205</v>
      </c>
      <c r="E435" t="s">
        <v>239</v>
      </c>
      <c r="F435" t="s">
        <v>259</v>
      </c>
      <c r="G435" t="str">
        <f t="shared" si="92"/>
        <v>Chaetodon_fremblii</v>
      </c>
      <c r="H435" t="str">
        <f t="shared" si="84"/>
        <v>Chaetodon_fremblii</v>
      </c>
      <c r="I435" t="str">
        <f t="shared" si="81"/>
        <v>Crustacea</v>
      </c>
      <c r="J435" t="s">
        <v>108</v>
      </c>
      <c r="K435" t="s">
        <v>222</v>
      </c>
      <c r="L435">
        <v>2.2999999999999998</v>
      </c>
      <c r="M435" s="3">
        <f t="shared" si="90"/>
        <v>0.125</v>
      </c>
      <c r="N435">
        <v>1</v>
      </c>
      <c r="O435">
        <v>14</v>
      </c>
      <c r="P435">
        <f t="shared" si="93"/>
        <v>6</v>
      </c>
      <c r="Q435">
        <v>8</v>
      </c>
      <c r="R435">
        <v>103</v>
      </c>
      <c r="S435">
        <v>86</v>
      </c>
      <c r="T435">
        <v>120</v>
      </c>
    </row>
    <row r="436" spans="1:20" x14ac:dyDescent="0.35">
      <c r="A436" t="s">
        <v>18</v>
      </c>
      <c r="B436" t="s">
        <v>19</v>
      </c>
      <c r="C436" t="s">
        <v>21</v>
      </c>
      <c r="D436" t="s">
        <v>205</v>
      </c>
      <c r="E436" t="s">
        <v>239</v>
      </c>
      <c r="F436" t="s">
        <v>259</v>
      </c>
      <c r="G436" t="str">
        <f t="shared" si="92"/>
        <v>Chaetodon_fremblii</v>
      </c>
      <c r="H436" t="str">
        <f t="shared" ref="H436:H469" si="94">G436</f>
        <v>Chaetodon_fremblii</v>
      </c>
      <c r="I436" t="str">
        <f t="shared" si="81"/>
        <v>Hemichordata</v>
      </c>
      <c r="J436" t="s">
        <v>261</v>
      </c>
      <c r="K436" t="s">
        <v>260</v>
      </c>
      <c r="L436">
        <v>2.2999999999999998</v>
      </c>
      <c r="M436" s="3">
        <f t="shared" si="90"/>
        <v>0.125</v>
      </c>
      <c r="N436">
        <v>1</v>
      </c>
      <c r="O436">
        <v>14</v>
      </c>
      <c r="P436">
        <f t="shared" si="93"/>
        <v>6</v>
      </c>
      <c r="Q436">
        <v>8</v>
      </c>
      <c r="R436">
        <v>103</v>
      </c>
      <c r="S436">
        <v>86</v>
      </c>
      <c r="T436">
        <v>120</v>
      </c>
    </row>
    <row r="437" spans="1:20" x14ac:dyDescent="0.35">
      <c r="A437" t="s">
        <v>18</v>
      </c>
      <c r="B437" t="s">
        <v>19</v>
      </c>
      <c r="C437" t="s">
        <v>21</v>
      </c>
      <c r="D437" t="s">
        <v>205</v>
      </c>
      <c r="E437" t="s">
        <v>239</v>
      </c>
      <c r="F437" t="s">
        <v>259</v>
      </c>
      <c r="G437" t="str">
        <f t="shared" si="92"/>
        <v>Chaetodon_fremblii</v>
      </c>
      <c r="H437" t="str">
        <f t="shared" si="94"/>
        <v>Chaetodon_fremblii</v>
      </c>
      <c r="I437" t="str">
        <f t="shared" ref="I437:I499" si="95">IF(J437="Acari","Chelicerata", IF(J437="Scyphozoa","Cnidaria", IF(J437="Anthozoa","Cnidaria",IF(COUNTIF(J437,"*Algae*"),"Prim_prod",IF(COUNTIF(J437,"Plant*"),"Prim_prod",IF(J437="Amphipoda","Crustacea",IF(J437="Tunicata","Tunicata",IF(J437="Appendicularia","Tunicata",IF(J437="Salpidae","Tunicata",IF(J437="Arachnida","Chelicerata",IF(COUNTIF(J437,"*Ascidia*"),"Tunicata",IF(COUNTIF(J437,"*Brachyura*"),"Crustacea",IF(J437="Bryozoa","Bryozoa",IF(J437="Protochonch","Mollusca",IF(J437="Hemichordata","Hemichordata",IF(COUNTIF(J437,"Cephalopoda*"),"Mollusca",IF(J437="Cirripedia","Crustacea",IF(J437="Copepoda","Crustacea",IF(J437="Crinoidea","Echinodermata",IF(COUNTIF(J437,"*Crustacea*"),"Crustacea",IF(J437="Cumacea","Crustacea",IF(J437="Echinoidea","Echinodermata",IF(COUNTIF(J437,"*Fish*"),"Teleostei",IF(J437="Foraminifera","Protozoa",IF(COUNTIF(J437,"*Gastro*"),"Mollusca",IF(J437="Tanaidacea","Crustacea",IF(J437="Holothuridae","Echinodermata",IF(J437="Hydrozoa","Cnidaria",IF(COUNTIF(J437,"*Insecta*"),"Insecta",IF(J437="Isopoda","Crustacea",IF(J437="Limestone_powder","Other",IF(J437="Mollusca","Mollusca",IF(J437="Nematoda","Nematoda",IF(COUNTIF(J437,"*OM*"),"Other",IF(J437="Ophiuridae","Echinodermata",IF(J437="Opisthobranchia","Mollusca",IF(J437="Ostracoda","Crustacea",IF(COUNTIF(J437,"*Pagur*"),"Crustacea",IF(COUNTIF(J437,"*Phanero*"),"Prim_prod",IF(COUNTIF(J437,"*Polych*"),"Annelida",IF(J437="Polyplacophora","Mollusca",IF(COUNTIF(J437,"*Porifera*"),"Porifera",IF(J437="Protochordata","Acraniata",IF(J437="Pycnogonida","Chelicerata",IF(COUNTIF(J437,"*Sand*"),"Other",IF(J437="Scaphopoda","Mollusca",IF(J437="Scleractinia","Cnidaria", IF(J437="Siphonophora","Cnidaria", IF(J437="Seagrass","Prim_prod",IF(COUNTIF(J437,"*Shrimp*"),"Crustacea",IF(COUNTIF(J437,"*Scyllaridae*"),"Crustacea",IF(J437="Siboglinidae","Annelida",IF(J437="Sipunculidae","Sipuncula",IF(COUNTIF(J437,"*Stomato*"),"Crustacea",IF(J437="Precarida","Crustacea",IF(J437="Zoantharia","Cnidaria",IF(J437="Echiura","Annelida",IF(J437="Priapulida","Cephalorynchia",IF(J437="Mysida","Crustacea",IF(J437="Nebaliacea","Crustacea",IF(J437="Ctenophora","Radiata",IF(J437="Cheloniidae","Reptilia",IF(J437="Eggs","Animalia",IF(COUNTIF(J437,"*Bival*"),"Mollusca","Other"))))))))))))))))))))))))))))))))))))))))))))))))))))))))))))))))</f>
        <v>Mollusca</v>
      </c>
      <c r="J437" t="s">
        <v>88</v>
      </c>
      <c r="K437" t="s">
        <v>90</v>
      </c>
      <c r="L437">
        <v>1.4</v>
      </c>
      <c r="M437" s="3">
        <f t="shared" si="90"/>
        <v>0.125</v>
      </c>
      <c r="N437">
        <v>1</v>
      </c>
      <c r="O437">
        <v>14</v>
      </c>
      <c r="P437">
        <f t="shared" si="93"/>
        <v>6</v>
      </c>
      <c r="Q437">
        <v>8</v>
      </c>
      <c r="R437">
        <v>103</v>
      </c>
      <c r="S437">
        <v>86</v>
      </c>
      <c r="T437">
        <v>120</v>
      </c>
    </row>
    <row r="438" spans="1:20" x14ac:dyDescent="0.35">
      <c r="A438" t="s">
        <v>18</v>
      </c>
      <c r="B438" t="s">
        <v>19</v>
      </c>
      <c r="C438" t="s">
        <v>21</v>
      </c>
      <c r="D438" t="s">
        <v>205</v>
      </c>
      <c r="E438" t="s">
        <v>239</v>
      </c>
      <c r="F438" t="s">
        <v>259</v>
      </c>
      <c r="G438" t="str">
        <f t="shared" si="92"/>
        <v>Chaetodon_fremblii</v>
      </c>
      <c r="H438" t="str">
        <f t="shared" si="94"/>
        <v>Chaetodon_fremblii</v>
      </c>
      <c r="I438" t="str">
        <f t="shared" si="95"/>
        <v>Crustacea</v>
      </c>
      <c r="J438" t="s">
        <v>34</v>
      </c>
      <c r="K438" t="s">
        <v>33</v>
      </c>
      <c r="L438">
        <v>0.1</v>
      </c>
      <c r="M438" s="3">
        <f t="shared" si="90"/>
        <v>0.125</v>
      </c>
      <c r="N438">
        <v>1</v>
      </c>
      <c r="O438">
        <v>14</v>
      </c>
      <c r="P438">
        <f t="shared" si="93"/>
        <v>6</v>
      </c>
      <c r="Q438">
        <v>8</v>
      </c>
      <c r="R438">
        <v>103</v>
      </c>
      <c r="S438">
        <v>86</v>
      </c>
      <c r="T438">
        <v>120</v>
      </c>
    </row>
    <row r="439" spans="1:20" x14ac:dyDescent="0.35">
      <c r="A439" t="s">
        <v>18</v>
      </c>
      <c r="B439" t="s">
        <v>19</v>
      </c>
      <c r="C439" t="s">
        <v>21</v>
      </c>
      <c r="D439" t="s">
        <v>205</v>
      </c>
      <c r="E439" t="s">
        <v>239</v>
      </c>
      <c r="F439" t="s">
        <v>259</v>
      </c>
      <c r="G439" t="str">
        <f t="shared" si="92"/>
        <v>Chaetodon_fremblii</v>
      </c>
      <c r="H439" t="str">
        <f t="shared" si="94"/>
        <v>Chaetodon_fremblii</v>
      </c>
      <c r="I439" t="str">
        <f t="shared" si="95"/>
        <v>Mollusca</v>
      </c>
      <c r="J439" t="s">
        <v>88</v>
      </c>
      <c r="K439" t="s">
        <v>262</v>
      </c>
      <c r="L439">
        <v>0.1</v>
      </c>
      <c r="M439" s="3">
        <f t="shared" si="90"/>
        <v>0.125</v>
      </c>
      <c r="N439">
        <v>1</v>
      </c>
      <c r="O439">
        <v>14</v>
      </c>
      <c r="P439">
        <f t="shared" si="93"/>
        <v>6</v>
      </c>
      <c r="Q439">
        <v>8</v>
      </c>
      <c r="R439">
        <v>103</v>
      </c>
      <c r="S439">
        <v>86</v>
      </c>
      <c r="T439">
        <v>120</v>
      </c>
    </row>
    <row r="440" spans="1:20" x14ac:dyDescent="0.35">
      <c r="A440" t="s">
        <v>18</v>
      </c>
      <c r="B440" t="s">
        <v>19</v>
      </c>
      <c r="C440" t="s">
        <v>21</v>
      </c>
      <c r="D440" t="s">
        <v>205</v>
      </c>
      <c r="E440" t="s">
        <v>239</v>
      </c>
      <c r="F440" t="s">
        <v>259</v>
      </c>
      <c r="G440" t="str">
        <f t="shared" si="92"/>
        <v>Chaetodon_fremblii</v>
      </c>
      <c r="H440" t="str">
        <f t="shared" si="94"/>
        <v>Chaetodon_fremblii</v>
      </c>
      <c r="I440" t="s">
        <v>58</v>
      </c>
      <c r="J440" t="s">
        <v>58</v>
      </c>
      <c r="K440" t="s">
        <v>62</v>
      </c>
      <c r="L440">
        <v>21.3</v>
      </c>
      <c r="M440" s="3">
        <f t="shared" si="90"/>
        <v>0.75</v>
      </c>
      <c r="N440">
        <v>6</v>
      </c>
      <c r="O440">
        <v>14</v>
      </c>
      <c r="P440">
        <f t="shared" si="93"/>
        <v>6</v>
      </c>
      <c r="Q440">
        <v>8</v>
      </c>
      <c r="R440">
        <v>103</v>
      </c>
      <c r="S440">
        <v>86</v>
      </c>
      <c r="T440">
        <v>120</v>
      </c>
    </row>
    <row r="441" spans="1:20" x14ac:dyDescent="0.35">
      <c r="A441" t="s">
        <v>18</v>
      </c>
      <c r="B441" t="s">
        <v>19</v>
      </c>
      <c r="C441" t="s">
        <v>21</v>
      </c>
      <c r="D441" t="s">
        <v>205</v>
      </c>
      <c r="E441" t="s">
        <v>239</v>
      </c>
      <c r="F441" t="s">
        <v>259</v>
      </c>
      <c r="G441" t="str">
        <f t="shared" si="92"/>
        <v>Chaetodon_fremblii</v>
      </c>
      <c r="H441" t="str">
        <f t="shared" si="94"/>
        <v>Chaetodon_fremblii</v>
      </c>
      <c r="I441" t="str">
        <f t="shared" si="95"/>
        <v>Prim_prod</v>
      </c>
      <c r="J441" t="s">
        <v>178</v>
      </c>
      <c r="K441" t="s">
        <v>177</v>
      </c>
      <c r="L441">
        <v>11.2</v>
      </c>
      <c r="M441" s="3">
        <f t="shared" si="90"/>
        <v>0.875</v>
      </c>
      <c r="N441">
        <v>7</v>
      </c>
      <c r="O441">
        <v>14</v>
      </c>
      <c r="P441">
        <f t="shared" si="93"/>
        <v>6</v>
      </c>
      <c r="Q441">
        <v>8</v>
      </c>
      <c r="R441">
        <v>103</v>
      </c>
      <c r="S441">
        <v>86</v>
      </c>
      <c r="T441">
        <v>120</v>
      </c>
    </row>
    <row r="442" spans="1:20" x14ac:dyDescent="0.35">
      <c r="A442" t="s">
        <v>18</v>
      </c>
      <c r="B442" t="s">
        <v>19</v>
      </c>
      <c r="C442" t="s">
        <v>21</v>
      </c>
      <c r="D442" t="s">
        <v>205</v>
      </c>
      <c r="E442" t="s">
        <v>239</v>
      </c>
      <c r="F442" t="s">
        <v>264</v>
      </c>
      <c r="G442" t="str">
        <f t="shared" si="92"/>
        <v>Chaetodon_lunula</v>
      </c>
      <c r="H442" t="str">
        <f t="shared" si="94"/>
        <v>Chaetodon_lunula</v>
      </c>
      <c r="I442" t="str">
        <f t="shared" si="95"/>
        <v>Mollusca</v>
      </c>
      <c r="J442" t="s">
        <v>88</v>
      </c>
      <c r="K442" t="s">
        <v>90</v>
      </c>
      <c r="L442">
        <v>29.2</v>
      </c>
      <c r="M442" s="3">
        <f t="shared" si="90"/>
        <v>0.80769230769230771</v>
      </c>
      <c r="N442">
        <v>21</v>
      </c>
      <c r="O442">
        <v>26</v>
      </c>
      <c r="P442">
        <f t="shared" si="93"/>
        <v>0</v>
      </c>
      <c r="Q442">
        <v>26</v>
      </c>
      <c r="R442">
        <v>134</v>
      </c>
      <c r="S442">
        <v>112</v>
      </c>
      <c r="T442">
        <v>150</v>
      </c>
    </row>
    <row r="443" spans="1:20" x14ac:dyDescent="0.35">
      <c r="A443" t="s">
        <v>18</v>
      </c>
      <c r="B443" t="s">
        <v>19</v>
      </c>
      <c r="C443" t="s">
        <v>21</v>
      </c>
      <c r="D443" t="s">
        <v>205</v>
      </c>
      <c r="E443" t="s">
        <v>239</v>
      </c>
      <c r="F443" t="s">
        <v>264</v>
      </c>
      <c r="G443" t="str">
        <f t="shared" ref="G443:G466" si="96">E443&amp;"_"&amp;F443</f>
        <v>Chaetodon_lunula</v>
      </c>
      <c r="H443" t="str">
        <f t="shared" si="94"/>
        <v>Chaetodon_lunula</v>
      </c>
      <c r="I443" t="str">
        <f t="shared" si="95"/>
        <v>Annelida</v>
      </c>
      <c r="J443" t="s">
        <v>82</v>
      </c>
      <c r="K443" t="s">
        <v>221</v>
      </c>
      <c r="L443">
        <v>8.6999999999999993</v>
      </c>
      <c r="M443" s="3">
        <f t="shared" si="90"/>
        <v>0.42307692307692307</v>
      </c>
      <c r="N443">
        <v>11</v>
      </c>
      <c r="O443">
        <v>26</v>
      </c>
      <c r="P443">
        <f t="shared" si="93"/>
        <v>0</v>
      </c>
      <c r="Q443">
        <v>26</v>
      </c>
      <c r="R443">
        <v>134</v>
      </c>
      <c r="S443">
        <v>112</v>
      </c>
      <c r="T443">
        <v>150</v>
      </c>
    </row>
    <row r="444" spans="1:20" x14ac:dyDescent="0.35">
      <c r="A444" t="s">
        <v>18</v>
      </c>
      <c r="B444" t="s">
        <v>19</v>
      </c>
      <c r="C444" t="s">
        <v>21</v>
      </c>
      <c r="D444" t="s">
        <v>205</v>
      </c>
      <c r="E444" t="s">
        <v>239</v>
      </c>
      <c r="F444" t="s">
        <v>264</v>
      </c>
      <c r="G444" t="str">
        <f t="shared" si="96"/>
        <v>Chaetodon_lunula</v>
      </c>
      <c r="H444" t="str">
        <f t="shared" si="94"/>
        <v>Chaetodon_lunula</v>
      </c>
      <c r="I444" t="str">
        <f t="shared" si="95"/>
        <v>Annelida</v>
      </c>
      <c r="J444" t="s">
        <v>82</v>
      </c>
      <c r="K444" t="s">
        <v>256</v>
      </c>
      <c r="L444">
        <v>2.2000000000000002</v>
      </c>
      <c r="M444" s="3">
        <f t="shared" si="90"/>
        <v>0.65384615384615385</v>
      </c>
      <c r="N444">
        <v>17</v>
      </c>
      <c r="O444">
        <v>26</v>
      </c>
      <c r="P444">
        <f t="shared" si="93"/>
        <v>0</v>
      </c>
      <c r="Q444">
        <v>26</v>
      </c>
      <c r="R444">
        <v>134</v>
      </c>
      <c r="S444">
        <v>112</v>
      </c>
      <c r="T444">
        <v>150</v>
      </c>
    </row>
    <row r="445" spans="1:20" x14ac:dyDescent="0.35">
      <c r="A445" t="s">
        <v>18</v>
      </c>
      <c r="B445" t="s">
        <v>19</v>
      </c>
      <c r="C445" t="s">
        <v>21</v>
      </c>
      <c r="D445" t="s">
        <v>205</v>
      </c>
      <c r="E445" t="s">
        <v>239</v>
      </c>
      <c r="F445" t="s">
        <v>264</v>
      </c>
      <c r="G445" t="str">
        <f t="shared" si="96"/>
        <v>Chaetodon_lunula</v>
      </c>
      <c r="H445" t="str">
        <f t="shared" si="94"/>
        <v>Chaetodon_lunula</v>
      </c>
      <c r="I445" t="str">
        <f t="shared" si="95"/>
        <v>Sipuncula</v>
      </c>
      <c r="J445" t="s">
        <v>84</v>
      </c>
      <c r="K445" t="s">
        <v>83</v>
      </c>
      <c r="L445">
        <v>1.7</v>
      </c>
      <c r="M445" s="3">
        <f t="shared" si="90"/>
        <v>0.34615384615384615</v>
      </c>
      <c r="N445">
        <v>9</v>
      </c>
      <c r="O445">
        <v>26</v>
      </c>
      <c r="P445">
        <f t="shared" si="93"/>
        <v>0</v>
      </c>
      <c r="Q445">
        <v>26</v>
      </c>
      <c r="R445">
        <v>134</v>
      </c>
      <c r="S445">
        <v>112</v>
      </c>
      <c r="T445">
        <v>150</v>
      </c>
    </row>
    <row r="446" spans="1:20" x14ac:dyDescent="0.35">
      <c r="A446" t="s">
        <v>18</v>
      </c>
      <c r="B446" t="s">
        <v>19</v>
      </c>
      <c r="C446" t="s">
        <v>21</v>
      </c>
      <c r="D446" t="s">
        <v>205</v>
      </c>
      <c r="E446" t="s">
        <v>239</v>
      </c>
      <c r="F446" t="s">
        <v>264</v>
      </c>
      <c r="G446" t="str">
        <f t="shared" si="96"/>
        <v>Chaetodon_lunula</v>
      </c>
      <c r="H446" t="str">
        <f t="shared" si="94"/>
        <v>Chaetodon_lunula</v>
      </c>
      <c r="I446" t="str">
        <f t="shared" si="95"/>
        <v>Annelida</v>
      </c>
      <c r="J446" t="s">
        <v>82</v>
      </c>
      <c r="K446" t="s">
        <v>267</v>
      </c>
      <c r="L446">
        <v>1.9</v>
      </c>
      <c r="M446" s="3">
        <f t="shared" si="90"/>
        <v>0.30769230769230771</v>
      </c>
      <c r="N446">
        <v>8</v>
      </c>
      <c r="O446">
        <v>26</v>
      </c>
      <c r="P446">
        <f t="shared" si="93"/>
        <v>0</v>
      </c>
      <c r="Q446">
        <v>26</v>
      </c>
      <c r="R446">
        <v>134</v>
      </c>
      <c r="S446">
        <v>112</v>
      </c>
      <c r="T446">
        <v>150</v>
      </c>
    </row>
    <row r="447" spans="1:20" x14ac:dyDescent="0.35">
      <c r="A447" t="s">
        <v>18</v>
      </c>
      <c r="B447" t="s">
        <v>19</v>
      </c>
      <c r="C447" t="s">
        <v>21</v>
      </c>
      <c r="D447" t="s">
        <v>205</v>
      </c>
      <c r="E447" t="s">
        <v>239</v>
      </c>
      <c r="F447" t="s">
        <v>264</v>
      </c>
      <c r="G447" t="str">
        <f t="shared" si="96"/>
        <v>Chaetodon_lunula</v>
      </c>
      <c r="H447" t="str">
        <f t="shared" si="94"/>
        <v>Chaetodon_lunula</v>
      </c>
      <c r="I447" t="str">
        <f t="shared" si="95"/>
        <v>Mollusca</v>
      </c>
      <c r="J447" t="s">
        <v>88</v>
      </c>
      <c r="K447" t="s">
        <v>87</v>
      </c>
      <c r="L447">
        <v>0.7</v>
      </c>
      <c r="M447" s="3">
        <f t="shared" si="90"/>
        <v>0.26923076923076922</v>
      </c>
      <c r="N447">
        <v>7</v>
      </c>
      <c r="O447">
        <v>26</v>
      </c>
      <c r="P447">
        <f t="shared" si="93"/>
        <v>0</v>
      </c>
      <c r="Q447">
        <v>26</v>
      </c>
      <c r="R447">
        <v>134</v>
      </c>
      <c r="S447">
        <v>112</v>
      </c>
      <c r="T447">
        <v>150</v>
      </c>
    </row>
    <row r="448" spans="1:20" x14ac:dyDescent="0.35">
      <c r="A448" t="s">
        <v>18</v>
      </c>
      <c r="B448" t="s">
        <v>19</v>
      </c>
      <c r="C448" t="s">
        <v>21</v>
      </c>
      <c r="D448" t="s">
        <v>205</v>
      </c>
      <c r="E448" t="s">
        <v>239</v>
      </c>
      <c r="F448" t="s">
        <v>264</v>
      </c>
      <c r="G448" t="str">
        <f t="shared" si="96"/>
        <v>Chaetodon_lunula</v>
      </c>
      <c r="H448" t="str">
        <f t="shared" si="94"/>
        <v>Chaetodon_lunula</v>
      </c>
      <c r="I448" t="str">
        <f t="shared" si="95"/>
        <v>Crustacea</v>
      </c>
      <c r="J448" t="s">
        <v>108</v>
      </c>
      <c r="K448" t="s">
        <v>100</v>
      </c>
      <c r="L448">
        <v>0.3</v>
      </c>
      <c r="M448" s="3">
        <f t="shared" si="90"/>
        <v>0.34615384615384615</v>
      </c>
      <c r="N448">
        <v>9</v>
      </c>
      <c r="O448">
        <v>26</v>
      </c>
      <c r="P448">
        <f t="shared" si="93"/>
        <v>0</v>
      </c>
      <c r="Q448">
        <v>26</v>
      </c>
      <c r="R448">
        <v>134</v>
      </c>
      <c r="S448">
        <v>112</v>
      </c>
      <c r="T448">
        <v>150</v>
      </c>
    </row>
    <row r="449" spans="1:20" x14ac:dyDescent="0.35">
      <c r="A449" t="s">
        <v>18</v>
      </c>
      <c r="B449" t="s">
        <v>19</v>
      </c>
      <c r="C449" t="s">
        <v>21</v>
      </c>
      <c r="D449" t="s">
        <v>205</v>
      </c>
      <c r="E449" t="s">
        <v>239</v>
      </c>
      <c r="F449" t="s">
        <v>264</v>
      </c>
      <c r="G449" t="str">
        <f t="shared" si="96"/>
        <v>Chaetodon_lunula</v>
      </c>
      <c r="H449" t="str">
        <f t="shared" si="94"/>
        <v>Chaetodon_lunula</v>
      </c>
      <c r="I449" t="str">
        <f t="shared" si="95"/>
        <v>Echinodermata</v>
      </c>
      <c r="J449" t="s">
        <v>102</v>
      </c>
      <c r="K449" t="s">
        <v>102</v>
      </c>
      <c r="L449">
        <v>1.3</v>
      </c>
      <c r="M449" s="3">
        <f t="shared" si="90"/>
        <v>7.6923076923076927E-2</v>
      </c>
      <c r="N449">
        <v>2</v>
      </c>
      <c r="O449">
        <v>26</v>
      </c>
      <c r="P449">
        <f t="shared" si="93"/>
        <v>0</v>
      </c>
      <c r="Q449">
        <v>26</v>
      </c>
      <c r="R449">
        <v>134</v>
      </c>
      <c r="S449">
        <v>112</v>
      </c>
      <c r="T449">
        <v>150</v>
      </c>
    </row>
    <row r="450" spans="1:20" x14ac:dyDescent="0.35">
      <c r="A450" t="s">
        <v>18</v>
      </c>
      <c r="B450" t="s">
        <v>19</v>
      </c>
      <c r="C450" t="s">
        <v>21</v>
      </c>
      <c r="D450" t="s">
        <v>205</v>
      </c>
      <c r="E450" t="s">
        <v>239</v>
      </c>
      <c r="F450" t="s">
        <v>264</v>
      </c>
      <c r="G450" t="str">
        <f t="shared" si="96"/>
        <v>Chaetodon_lunula</v>
      </c>
      <c r="H450" t="str">
        <f t="shared" si="94"/>
        <v>Chaetodon_lunula</v>
      </c>
      <c r="I450" t="str">
        <f t="shared" si="95"/>
        <v>Teleostei</v>
      </c>
      <c r="J450" t="s">
        <v>27</v>
      </c>
      <c r="K450" t="s">
        <v>229</v>
      </c>
      <c r="L450">
        <v>1.1000000000000001</v>
      </c>
      <c r="M450" s="3">
        <f t="shared" si="90"/>
        <v>7.6923076923076927E-2</v>
      </c>
      <c r="N450">
        <v>2</v>
      </c>
      <c r="O450">
        <v>26</v>
      </c>
      <c r="P450">
        <f t="shared" si="93"/>
        <v>0</v>
      </c>
      <c r="Q450">
        <v>26</v>
      </c>
      <c r="R450">
        <v>134</v>
      </c>
      <c r="S450">
        <v>112</v>
      </c>
      <c r="T450">
        <v>150</v>
      </c>
    </row>
    <row r="451" spans="1:20" x14ac:dyDescent="0.35">
      <c r="A451" t="s">
        <v>18</v>
      </c>
      <c r="B451" t="s">
        <v>19</v>
      </c>
      <c r="C451" t="s">
        <v>21</v>
      </c>
      <c r="D451" t="s">
        <v>205</v>
      </c>
      <c r="E451" t="s">
        <v>239</v>
      </c>
      <c r="F451" t="s">
        <v>264</v>
      </c>
      <c r="G451" t="str">
        <f t="shared" si="96"/>
        <v>Chaetodon_lunula</v>
      </c>
      <c r="H451" t="str">
        <f t="shared" si="94"/>
        <v>Chaetodon_lunula</v>
      </c>
      <c r="I451" t="str">
        <f t="shared" si="95"/>
        <v>Crustacea</v>
      </c>
      <c r="J451" t="s">
        <v>34</v>
      </c>
      <c r="K451" t="s">
        <v>33</v>
      </c>
      <c r="L451">
        <v>0.3</v>
      </c>
      <c r="M451" s="3">
        <f t="shared" si="90"/>
        <v>0.15384615384615385</v>
      </c>
      <c r="N451">
        <v>4</v>
      </c>
      <c r="O451">
        <v>26</v>
      </c>
      <c r="P451">
        <f t="shared" si="93"/>
        <v>0</v>
      </c>
      <c r="Q451">
        <v>26</v>
      </c>
      <c r="R451">
        <v>134</v>
      </c>
      <c r="S451">
        <v>112</v>
      </c>
      <c r="T451">
        <v>150</v>
      </c>
    </row>
    <row r="452" spans="1:20" x14ac:dyDescent="0.35">
      <c r="A452" t="s">
        <v>18</v>
      </c>
      <c r="B452" t="s">
        <v>19</v>
      </c>
      <c r="C452" t="s">
        <v>21</v>
      </c>
      <c r="D452" t="s">
        <v>205</v>
      </c>
      <c r="E452" t="s">
        <v>239</v>
      </c>
      <c r="F452" t="s">
        <v>264</v>
      </c>
      <c r="G452" t="str">
        <f t="shared" si="96"/>
        <v>Chaetodon_lunula</v>
      </c>
      <c r="H452" t="str">
        <f t="shared" si="94"/>
        <v>Chaetodon_lunula</v>
      </c>
      <c r="I452" t="str">
        <f t="shared" si="95"/>
        <v>Echinodermata</v>
      </c>
      <c r="J452" t="s">
        <v>103</v>
      </c>
      <c r="K452" t="s">
        <v>103</v>
      </c>
      <c r="L452">
        <v>0.2</v>
      </c>
      <c r="M452" s="3">
        <f t="shared" si="90"/>
        <v>0.15384615384615385</v>
      </c>
      <c r="N452">
        <v>4</v>
      </c>
      <c r="O452">
        <v>26</v>
      </c>
      <c r="P452">
        <f t="shared" si="93"/>
        <v>0</v>
      </c>
      <c r="Q452">
        <v>26</v>
      </c>
      <c r="R452">
        <v>134</v>
      </c>
      <c r="S452">
        <v>112</v>
      </c>
      <c r="T452">
        <v>150</v>
      </c>
    </row>
    <row r="453" spans="1:20" x14ac:dyDescent="0.35">
      <c r="A453" t="s">
        <v>18</v>
      </c>
      <c r="B453" t="s">
        <v>19</v>
      </c>
      <c r="C453" t="s">
        <v>21</v>
      </c>
      <c r="D453" t="s">
        <v>205</v>
      </c>
      <c r="E453" t="s">
        <v>239</v>
      </c>
      <c r="F453" t="s">
        <v>264</v>
      </c>
      <c r="G453" t="str">
        <f t="shared" si="96"/>
        <v>Chaetodon_lunula</v>
      </c>
      <c r="H453" t="str">
        <f t="shared" si="94"/>
        <v>Chaetodon_lunula</v>
      </c>
      <c r="I453" t="str">
        <f t="shared" si="95"/>
        <v>Cnidaria</v>
      </c>
      <c r="J453" t="s">
        <v>238</v>
      </c>
      <c r="K453" t="s">
        <v>235</v>
      </c>
      <c r="L453">
        <v>0.3</v>
      </c>
      <c r="M453" s="3">
        <f t="shared" si="90"/>
        <v>7.6923076923076927E-2</v>
      </c>
      <c r="N453">
        <v>2</v>
      </c>
      <c r="O453">
        <v>26</v>
      </c>
      <c r="P453">
        <f t="shared" si="93"/>
        <v>0</v>
      </c>
      <c r="Q453">
        <v>26</v>
      </c>
      <c r="R453">
        <v>134</v>
      </c>
      <c r="S453">
        <v>112</v>
      </c>
      <c r="T453">
        <v>150</v>
      </c>
    </row>
    <row r="454" spans="1:20" x14ac:dyDescent="0.35">
      <c r="A454" t="s">
        <v>18</v>
      </c>
      <c r="B454" t="s">
        <v>19</v>
      </c>
      <c r="C454" t="s">
        <v>21</v>
      </c>
      <c r="D454" t="s">
        <v>205</v>
      </c>
      <c r="E454" t="s">
        <v>239</v>
      </c>
      <c r="F454" t="s">
        <v>264</v>
      </c>
      <c r="G454" t="str">
        <f t="shared" si="96"/>
        <v>Chaetodon_lunula</v>
      </c>
      <c r="H454" t="str">
        <f t="shared" si="94"/>
        <v>Chaetodon_lunula</v>
      </c>
      <c r="I454" t="str">
        <f t="shared" si="95"/>
        <v>Annelida</v>
      </c>
      <c r="J454" t="s">
        <v>82</v>
      </c>
      <c r="K454" t="s">
        <v>219</v>
      </c>
      <c r="L454">
        <v>0.2</v>
      </c>
      <c r="M454" s="3">
        <f t="shared" si="90"/>
        <v>0.11538461538461539</v>
      </c>
      <c r="N454">
        <v>3</v>
      </c>
      <c r="O454">
        <v>26</v>
      </c>
      <c r="P454">
        <f t="shared" si="93"/>
        <v>0</v>
      </c>
      <c r="Q454">
        <v>26</v>
      </c>
      <c r="R454">
        <v>134</v>
      </c>
      <c r="S454">
        <v>112</v>
      </c>
      <c r="T454">
        <v>150</v>
      </c>
    </row>
    <row r="455" spans="1:20" x14ac:dyDescent="0.35">
      <c r="A455" t="s">
        <v>18</v>
      </c>
      <c r="B455" t="s">
        <v>19</v>
      </c>
      <c r="C455" t="s">
        <v>21</v>
      </c>
      <c r="D455" t="s">
        <v>205</v>
      </c>
      <c r="E455" t="s">
        <v>239</v>
      </c>
      <c r="F455" t="s">
        <v>264</v>
      </c>
      <c r="G455" t="str">
        <f t="shared" si="96"/>
        <v>Chaetodon_lunula</v>
      </c>
      <c r="H455" t="str">
        <f t="shared" si="94"/>
        <v>Chaetodon_lunula</v>
      </c>
      <c r="I455" t="str">
        <f t="shared" si="95"/>
        <v>Crustacea</v>
      </c>
      <c r="J455" t="s">
        <v>108</v>
      </c>
      <c r="K455" t="s">
        <v>222</v>
      </c>
      <c r="L455">
        <v>0.1</v>
      </c>
      <c r="M455" s="3">
        <f t="shared" si="90"/>
        <v>0.11538461538461539</v>
      </c>
      <c r="N455">
        <v>3</v>
      </c>
      <c r="O455">
        <v>26</v>
      </c>
      <c r="P455">
        <f t="shared" si="93"/>
        <v>0</v>
      </c>
      <c r="Q455">
        <v>26</v>
      </c>
      <c r="R455">
        <v>134</v>
      </c>
      <c r="S455">
        <v>112</v>
      </c>
      <c r="T455">
        <v>150</v>
      </c>
    </row>
    <row r="456" spans="1:20" x14ac:dyDescent="0.35">
      <c r="A456" t="s">
        <v>18</v>
      </c>
      <c r="B456" t="s">
        <v>19</v>
      </c>
      <c r="C456" t="s">
        <v>21</v>
      </c>
      <c r="D456" t="s">
        <v>205</v>
      </c>
      <c r="E456" t="s">
        <v>239</v>
      </c>
      <c r="F456" t="s">
        <v>264</v>
      </c>
      <c r="G456" t="str">
        <f t="shared" si="96"/>
        <v>Chaetodon_lunula</v>
      </c>
      <c r="H456" t="str">
        <f t="shared" si="94"/>
        <v>Chaetodon_lunula</v>
      </c>
      <c r="I456" t="str">
        <f t="shared" si="95"/>
        <v>Crustacea</v>
      </c>
      <c r="J456" t="s">
        <v>63</v>
      </c>
      <c r="K456" t="s">
        <v>265</v>
      </c>
      <c r="L456">
        <v>0.2</v>
      </c>
      <c r="M456" s="3">
        <f t="shared" si="90"/>
        <v>3.8461538461538464E-2</v>
      </c>
      <c r="N456">
        <v>1</v>
      </c>
      <c r="O456">
        <v>26</v>
      </c>
      <c r="P456">
        <f t="shared" si="93"/>
        <v>0</v>
      </c>
      <c r="Q456">
        <v>26</v>
      </c>
      <c r="R456">
        <v>134</v>
      </c>
      <c r="S456">
        <v>112</v>
      </c>
      <c r="T456">
        <v>150</v>
      </c>
    </row>
    <row r="457" spans="1:20" x14ac:dyDescent="0.35">
      <c r="A457" t="s">
        <v>18</v>
      </c>
      <c r="B457" t="s">
        <v>19</v>
      </c>
      <c r="C457" t="s">
        <v>21</v>
      </c>
      <c r="D457" t="s">
        <v>205</v>
      </c>
      <c r="E457" t="s">
        <v>239</v>
      </c>
      <c r="F457" t="s">
        <v>264</v>
      </c>
      <c r="G457" t="str">
        <f t="shared" si="96"/>
        <v>Chaetodon_lunula</v>
      </c>
      <c r="H457" t="str">
        <f t="shared" si="94"/>
        <v>Chaetodon_lunula</v>
      </c>
      <c r="I457" t="str">
        <f t="shared" si="95"/>
        <v>Crustacea</v>
      </c>
      <c r="J457" t="s">
        <v>94</v>
      </c>
      <c r="K457" t="s">
        <v>94</v>
      </c>
      <c r="L457">
        <v>0.1</v>
      </c>
      <c r="M457" s="3">
        <f t="shared" si="90"/>
        <v>7.6923076923076927E-2</v>
      </c>
      <c r="N457">
        <v>2</v>
      </c>
      <c r="O457">
        <v>26</v>
      </c>
      <c r="P457">
        <f t="shared" si="93"/>
        <v>0</v>
      </c>
      <c r="Q457">
        <v>26</v>
      </c>
      <c r="R457">
        <v>134</v>
      </c>
      <c r="S457">
        <v>112</v>
      </c>
      <c r="T457">
        <v>150</v>
      </c>
    </row>
    <row r="458" spans="1:20" x14ac:dyDescent="0.35">
      <c r="A458" t="s">
        <v>18</v>
      </c>
      <c r="B458" t="s">
        <v>19</v>
      </c>
      <c r="C458" t="s">
        <v>21</v>
      </c>
      <c r="D458" t="s">
        <v>205</v>
      </c>
      <c r="E458" t="s">
        <v>239</v>
      </c>
      <c r="F458" t="s">
        <v>264</v>
      </c>
      <c r="G458" t="str">
        <f t="shared" si="96"/>
        <v>Chaetodon_lunula</v>
      </c>
      <c r="H458" t="str">
        <f t="shared" si="94"/>
        <v>Chaetodon_lunula</v>
      </c>
      <c r="I458" t="str">
        <f t="shared" si="95"/>
        <v>Cnidaria</v>
      </c>
      <c r="J458" t="s">
        <v>211</v>
      </c>
      <c r="K458" t="s">
        <v>211</v>
      </c>
      <c r="L458">
        <v>0.1</v>
      </c>
      <c r="M458" s="3">
        <f t="shared" si="90"/>
        <v>7.6923076923076927E-2</v>
      </c>
      <c r="N458">
        <v>2</v>
      </c>
      <c r="O458">
        <v>26</v>
      </c>
      <c r="P458">
        <f t="shared" si="93"/>
        <v>0</v>
      </c>
      <c r="Q458">
        <v>26</v>
      </c>
      <c r="R458">
        <v>134</v>
      </c>
      <c r="S458">
        <v>112</v>
      </c>
      <c r="T458">
        <v>150</v>
      </c>
    </row>
    <row r="459" spans="1:20" x14ac:dyDescent="0.35">
      <c r="A459" t="s">
        <v>18</v>
      </c>
      <c r="B459" t="s">
        <v>19</v>
      </c>
      <c r="C459" t="s">
        <v>21</v>
      </c>
      <c r="D459" t="s">
        <v>205</v>
      </c>
      <c r="E459" t="s">
        <v>239</v>
      </c>
      <c r="F459" t="s">
        <v>264</v>
      </c>
      <c r="G459" t="str">
        <f t="shared" si="96"/>
        <v>Chaetodon_lunula</v>
      </c>
      <c r="H459" t="str">
        <f t="shared" si="94"/>
        <v>Chaetodon_lunula</v>
      </c>
      <c r="I459" t="str">
        <f t="shared" si="95"/>
        <v>Cnidaria</v>
      </c>
      <c r="J459" t="s">
        <v>238</v>
      </c>
      <c r="K459" t="s">
        <v>257</v>
      </c>
      <c r="L459">
        <v>0.1</v>
      </c>
      <c r="M459" s="3">
        <f t="shared" si="90"/>
        <v>3.8461538461538464E-2</v>
      </c>
      <c r="N459">
        <v>1</v>
      </c>
      <c r="O459">
        <v>26</v>
      </c>
      <c r="P459">
        <f t="shared" si="93"/>
        <v>0</v>
      </c>
      <c r="Q459">
        <v>26</v>
      </c>
      <c r="R459">
        <v>134</v>
      </c>
      <c r="S459">
        <v>112</v>
      </c>
      <c r="T459">
        <v>150</v>
      </c>
    </row>
    <row r="460" spans="1:20" x14ac:dyDescent="0.35">
      <c r="A460" t="s">
        <v>18</v>
      </c>
      <c r="B460" t="s">
        <v>19</v>
      </c>
      <c r="C460" t="s">
        <v>21</v>
      </c>
      <c r="D460" t="s">
        <v>205</v>
      </c>
      <c r="E460" t="s">
        <v>239</v>
      </c>
      <c r="F460" t="s">
        <v>264</v>
      </c>
      <c r="G460" t="str">
        <f t="shared" si="96"/>
        <v>Chaetodon_lunula</v>
      </c>
      <c r="H460" t="str">
        <f t="shared" si="94"/>
        <v>Chaetodon_lunula</v>
      </c>
      <c r="I460" t="str">
        <f t="shared" si="95"/>
        <v>Crustacea</v>
      </c>
      <c r="J460" t="s">
        <v>73</v>
      </c>
      <c r="K460" t="s">
        <v>70</v>
      </c>
      <c r="L460">
        <v>0.1</v>
      </c>
      <c r="M460" s="3">
        <f t="shared" si="90"/>
        <v>3.8461538461538464E-2</v>
      </c>
      <c r="N460">
        <v>1</v>
      </c>
      <c r="O460">
        <v>26</v>
      </c>
      <c r="P460">
        <f t="shared" si="93"/>
        <v>0</v>
      </c>
      <c r="Q460">
        <v>26</v>
      </c>
      <c r="R460">
        <v>134</v>
      </c>
      <c r="S460">
        <v>112</v>
      </c>
      <c r="T460">
        <v>150</v>
      </c>
    </row>
    <row r="461" spans="1:20" x14ac:dyDescent="0.35">
      <c r="A461" t="s">
        <v>18</v>
      </c>
      <c r="B461" t="s">
        <v>19</v>
      </c>
      <c r="C461" t="s">
        <v>21</v>
      </c>
      <c r="D461" t="s">
        <v>205</v>
      </c>
      <c r="E461" t="s">
        <v>239</v>
      </c>
      <c r="F461" t="s">
        <v>264</v>
      </c>
      <c r="G461" t="str">
        <f t="shared" si="96"/>
        <v>Chaetodon_lunula</v>
      </c>
      <c r="H461" t="str">
        <f t="shared" si="94"/>
        <v>Chaetodon_lunula</v>
      </c>
      <c r="I461" t="str">
        <f t="shared" si="95"/>
        <v>Crustacea</v>
      </c>
      <c r="J461" t="s">
        <v>29</v>
      </c>
      <c r="K461" t="s">
        <v>29</v>
      </c>
      <c r="L461">
        <v>0.1</v>
      </c>
      <c r="M461" s="3">
        <f t="shared" si="90"/>
        <v>3.8461538461538464E-2</v>
      </c>
      <c r="N461">
        <v>1</v>
      </c>
      <c r="O461">
        <v>26</v>
      </c>
      <c r="P461">
        <f t="shared" si="93"/>
        <v>0</v>
      </c>
      <c r="Q461">
        <v>26</v>
      </c>
      <c r="R461">
        <v>134</v>
      </c>
      <c r="S461">
        <v>112</v>
      </c>
      <c r="T461">
        <v>150</v>
      </c>
    </row>
    <row r="462" spans="1:20" x14ac:dyDescent="0.35">
      <c r="A462" t="s">
        <v>18</v>
      </c>
      <c r="B462" t="s">
        <v>19</v>
      </c>
      <c r="C462" t="s">
        <v>21</v>
      </c>
      <c r="D462" t="s">
        <v>205</v>
      </c>
      <c r="E462" t="s">
        <v>239</v>
      </c>
      <c r="F462" t="s">
        <v>264</v>
      </c>
      <c r="G462" t="str">
        <f t="shared" si="96"/>
        <v>Chaetodon_lunula</v>
      </c>
      <c r="H462" t="str">
        <f t="shared" si="94"/>
        <v>Chaetodon_lunula</v>
      </c>
      <c r="I462" t="str">
        <f t="shared" si="95"/>
        <v>Tunicata</v>
      </c>
      <c r="J462" t="s">
        <v>176</v>
      </c>
      <c r="K462" t="s">
        <v>176</v>
      </c>
      <c r="L462">
        <v>0.1</v>
      </c>
      <c r="M462" s="3">
        <f t="shared" si="90"/>
        <v>3.8461538461538464E-2</v>
      </c>
      <c r="N462">
        <v>1</v>
      </c>
      <c r="O462">
        <v>26</v>
      </c>
      <c r="P462">
        <f t="shared" si="93"/>
        <v>0</v>
      </c>
      <c r="Q462">
        <v>26</v>
      </c>
      <c r="R462">
        <v>134</v>
      </c>
      <c r="S462">
        <v>112</v>
      </c>
      <c r="T462">
        <v>150</v>
      </c>
    </row>
    <row r="463" spans="1:20" x14ac:dyDescent="0.35">
      <c r="A463" t="s">
        <v>18</v>
      </c>
      <c r="B463" t="s">
        <v>19</v>
      </c>
      <c r="C463" t="s">
        <v>21</v>
      </c>
      <c r="D463" t="s">
        <v>205</v>
      </c>
      <c r="E463" t="s">
        <v>239</v>
      </c>
      <c r="F463" t="s">
        <v>264</v>
      </c>
      <c r="G463" t="str">
        <f t="shared" si="96"/>
        <v>Chaetodon_lunula</v>
      </c>
      <c r="H463" t="str">
        <f t="shared" si="94"/>
        <v>Chaetodon_lunula</v>
      </c>
      <c r="I463" t="s">
        <v>58</v>
      </c>
      <c r="J463" t="s">
        <v>58</v>
      </c>
      <c r="K463" t="s">
        <v>266</v>
      </c>
      <c r="L463">
        <v>50.3</v>
      </c>
      <c r="M463" s="3">
        <f t="shared" si="90"/>
        <v>0.92307692307692313</v>
      </c>
      <c r="N463">
        <v>24</v>
      </c>
      <c r="O463">
        <v>26</v>
      </c>
      <c r="P463">
        <f t="shared" si="93"/>
        <v>0</v>
      </c>
      <c r="Q463">
        <v>26</v>
      </c>
      <c r="R463">
        <v>134</v>
      </c>
      <c r="S463">
        <v>112</v>
      </c>
      <c r="T463">
        <v>150</v>
      </c>
    </row>
    <row r="464" spans="1:20" x14ac:dyDescent="0.35">
      <c r="A464" t="s">
        <v>18</v>
      </c>
      <c r="B464" t="s">
        <v>19</v>
      </c>
      <c r="C464" t="s">
        <v>21</v>
      </c>
      <c r="D464" t="s">
        <v>205</v>
      </c>
      <c r="E464" t="s">
        <v>239</v>
      </c>
      <c r="F464" t="s">
        <v>264</v>
      </c>
      <c r="G464" t="str">
        <f t="shared" si="96"/>
        <v>Chaetodon_lunula</v>
      </c>
      <c r="H464" t="str">
        <f t="shared" si="94"/>
        <v>Chaetodon_lunula</v>
      </c>
      <c r="I464" t="str">
        <f t="shared" si="95"/>
        <v>Prim_prod</v>
      </c>
      <c r="J464" t="s">
        <v>178</v>
      </c>
      <c r="K464" t="s">
        <v>177</v>
      </c>
      <c r="L464">
        <v>0.5</v>
      </c>
      <c r="M464" s="3">
        <f t="shared" si="90"/>
        <v>0.19230769230769232</v>
      </c>
      <c r="N464">
        <v>5</v>
      </c>
      <c r="O464">
        <v>26</v>
      </c>
      <c r="P464">
        <f t="shared" si="93"/>
        <v>0</v>
      </c>
      <c r="Q464">
        <v>26</v>
      </c>
      <c r="R464">
        <v>134</v>
      </c>
      <c r="S464">
        <v>112</v>
      </c>
      <c r="T464">
        <v>150</v>
      </c>
    </row>
    <row r="465" spans="1:20" x14ac:dyDescent="0.35">
      <c r="A465" t="s">
        <v>18</v>
      </c>
      <c r="B465" t="s">
        <v>19</v>
      </c>
      <c r="C465" t="s">
        <v>21</v>
      </c>
      <c r="D465" t="s">
        <v>205</v>
      </c>
      <c r="E465" t="s">
        <v>239</v>
      </c>
      <c r="F465" t="s">
        <v>264</v>
      </c>
      <c r="G465" t="str">
        <f t="shared" si="96"/>
        <v>Chaetodon_lunula</v>
      </c>
      <c r="H465" t="str">
        <f t="shared" si="94"/>
        <v>Chaetodon_lunula</v>
      </c>
      <c r="I465" t="str">
        <f t="shared" si="95"/>
        <v>Crustacea</v>
      </c>
      <c r="J465" t="s">
        <v>63</v>
      </c>
      <c r="K465" t="s">
        <v>61</v>
      </c>
      <c r="L465">
        <v>0.2</v>
      </c>
      <c r="M465" s="3">
        <f t="shared" si="90"/>
        <v>0.15384615384615385</v>
      </c>
      <c r="N465">
        <v>4</v>
      </c>
      <c r="O465">
        <v>26</v>
      </c>
      <c r="P465">
        <f t="shared" si="93"/>
        <v>0</v>
      </c>
      <c r="Q465">
        <v>26</v>
      </c>
      <c r="R465">
        <v>134</v>
      </c>
      <c r="S465">
        <v>112</v>
      </c>
      <c r="T465">
        <v>150</v>
      </c>
    </row>
    <row r="466" spans="1:20" x14ac:dyDescent="0.35">
      <c r="A466" t="s">
        <v>18</v>
      </c>
      <c r="B466" t="s">
        <v>19</v>
      </c>
      <c r="C466" t="s">
        <v>21</v>
      </c>
      <c r="D466" t="s">
        <v>268</v>
      </c>
      <c r="E466" t="s">
        <v>269</v>
      </c>
      <c r="F466" t="s">
        <v>270</v>
      </c>
      <c r="G466" t="str">
        <f t="shared" si="96"/>
        <v>Plectroglyphidodon_johnstonianus</v>
      </c>
      <c r="H466" t="str">
        <f t="shared" si="94"/>
        <v>Plectroglyphidodon_johnstonianus</v>
      </c>
      <c r="I466" t="str">
        <f t="shared" si="95"/>
        <v>Cnidaria</v>
      </c>
      <c r="J466" t="s">
        <v>238</v>
      </c>
      <c r="K466" t="s">
        <v>271</v>
      </c>
      <c r="L466">
        <v>94.3</v>
      </c>
      <c r="M466" s="3">
        <f t="shared" si="90"/>
        <v>1</v>
      </c>
      <c r="N466">
        <v>6</v>
      </c>
      <c r="O466">
        <v>8</v>
      </c>
      <c r="P466">
        <v>2</v>
      </c>
      <c r="Q466">
        <v>6</v>
      </c>
      <c r="R466">
        <v>60</v>
      </c>
      <c r="S466">
        <v>39</v>
      </c>
      <c r="T466">
        <v>70</v>
      </c>
    </row>
    <row r="467" spans="1:20" x14ac:dyDescent="0.35">
      <c r="A467" t="s">
        <v>18</v>
      </c>
      <c r="B467" t="s">
        <v>19</v>
      </c>
      <c r="C467" t="s">
        <v>21</v>
      </c>
      <c r="D467" t="s">
        <v>268</v>
      </c>
      <c r="E467" t="s">
        <v>269</v>
      </c>
      <c r="F467" t="s">
        <v>270</v>
      </c>
      <c r="G467" t="str">
        <f t="shared" ref="G467:G470" si="97">E467&amp;"_"&amp;F467</f>
        <v>Plectroglyphidodon_johnstonianus</v>
      </c>
      <c r="H467" t="str">
        <f t="shared" si="94"/>
        <v>Plectroglyphidodon_johnstonianus</v>
      </c>
      <c r="I467" t="str">
        <f t="shared" si="95"/>
        <v>Prim_prod</v>
      </c>
      <c r="J467" t="s">
        <v>178</v>
      </c>
      <c r="K467" t="s">
        <v>177</v>
      </c>
      <c r="L467">
        <v>2</v>
      </c>
      <c r="M467" s="3">
        <f t="shared" si="90"/>
        <v>0.5</v>
      </c>
      <c r="N467">
        <v>3</v>
      </c>
      <c r="O467">
        <v>8</v>
      </c>
      <c r="P467">
        <v>2</v>
      </c>
      <c r="Q467">
        <v>6</v>
      </c>
      <c r="R467">
        <v>60</v>
      </c>
      <c r="S467">
        <v>39</v>
      </c>
      <c r="T467">
        <v>70</v>
      </c>
    </row>
    <row r="468" spans="1:20" x14ac:dyDescent="0.35">
      <c r="A468" t="s">
        <v>18</v>
      </c>
      <c r="B468" t="s">
        <v>19</v>
      </c>
      <c r="C468" t="s">
        <v>21</v>
      </c>
      <c r="D468" t="s">
        <v>268</v>
      </c>
      <c r="E468" t="s">
        <v>269</v>
      </c>
      <c r="F468" t="s">
        <v>270</v>
      </c>
      <c r="G468" t="str">
        <f t="shared" si="97"/>
        <v>Plectroglyphidodon_johnstonianus</v>
      </c>
      <c r="H468" t="str">
        <f t="shared" si="94"/>
        <v>Plectroglyphidodon_johnstonianus</v>
      </c>
      <c r="I468" t="str">
        <f t="shared" si="95"/>
        <v>Sipuncula</v>
      </c>
      <c r="J468" t="s">
        <v>84</v>
      </c>
      <c r="K468" t="s">
        <v>83</v>
      </c>
      <c r="L468">
        <v>0.2</v>
      </c>
      <c r="M468" s="3">
        <f t="shared" si="90"/>
        <v>0.16666666666666666</v>
      </c>
      <c r="N468">
        <v>1</v>
      </c>
      <c r="O468">
        <v>8</v>
      </c>
      <c r="P468">
        <v>2</v>
      </c>
      <c r="Q468">
        <v>6</v>
      </c>
      <c r="R468">
        <v>60</v>
      </c>
      <c r="S468">
        <v>39</v>
      </c>
      <c r="T468">
        <v>70</v>
      </c>
    </row>
    <row r="469" spans="1:20" x14ac:dyDescent="0.35">
      <c r="A469" t="s">
        <v>18</v>
      </c>
      <c r="B469" t="s">
        <v>19</v>
      </c>
      <c r="C469" t="s">
        <v>21</v>
      </c>
      <c r="D469" t="s">
        <v>268</v>
      </c>
      <c r="E469" t="s">
        <v>269</v>
      </c>
      <c r="F469" t="s">
        <v>270</v>
      </c>
      <c r="G469" t="str">
        <f t="shared" si="97"/>
        <v>Plectroglyphidodon_johnstonianus</v>
      </c>
      <c r="H469" t="str">
        <f t="shared" si="94"/>
        <v>Plectroglyphidodon_johnstonianus</v>
      </c>
      <c r="I469" t="s">
        <v>58</v>
      </c>
      <c r="J469" t="s">
        <v>58</v>
      </c>
      <c r="K469" t="s">
        <v>62</v>
      </c>
      <c r="L469">
        <v>3.5</v>
      </c>
      <c r="M469" s="3">
        <f t="shared" si="90"/>
        <v>0.66666666666666663</v>
      </c>
      <c r="N469">
        <v>4</v>
      </c>
      <c r="O469">
        <v>8</v>
      </c>
      <c r="P469">
        <v>2</v>
      </c>
      <c r="Q469">
        <v>6</v>
      </c>
      <c r="R469">
        <v>60</v>
      </c>
      <c r="S469">
        <v>39</v>
      </c>
      <c r="T469">
        <v>70</v>
      </c>
    </row>
    <row r="470" spans="1:20" x14ac:dyDescent="0.35">
      <c r="A470" t="s">
        <v>18</v>
      </c>
      <c r="B470" t="s">
        <v>19</v>
      </c>
      <c r="C470" t="s">
        <v>21</v>
      </c>
      <c r="D470" t="s">
        <v>268</v>
      </c>
      <c r="E470" t="s">
        <v>272</v>
      </c>
      <c r="F470" t="s">
        <v>273</v>
      </c>
      <c r="G470" t="str">
        <f t="shared" si="97"/>
        <v>Pomacentrus_jenkinsi</v>
      </c>
      <c r="H470" t="s">
        <v>274</v>
      </c>
      <c r="I470" t="str">
        <f t="shared" si="95"/>
        <v>Prim_prod</v>
      </c>
      <c r="J470" t="s">
        <v>178</v>
      </c>
      <c r="K470" t="s">
        <v>275</v>
      </c>
      <c r="L470">
        <v>24.1</v>
      </c>
      <c r="M470" s="3">
        <f t="shared" si="90"/>
        <v>1</v>
      </c>
      <c r="N470">
        <v>15</v>
      </c>
      <c r="O470">
        <v>22</v>
      </c>
      <c r="P470">
        <f>O470-Q470</f>
        <v>7</v>
      </c>
      <c r="Q470">
        <v>15</v>
      </c>
      <c r="R470">
        <v>89</v>
      </c>
      <c r="S470">
        <v>80</v>
      </c>
      <c r="T470">
        <v>100</v>
      </c>
    </row>
    <row r="471" spans="1:20" x14ac:dyDescent="0.35">
      <c r="A471" t="s">
        <v>18</v>
      </c>
      <c r="B471" t="s">
        <v>19</v>
      </c>
      <c r="C471" t="s">
        <v>21</v>
      </c>
      <c r="D471" t="s">
        <v>268</v>
      </c>
      <c r="E471" t="s">
        <v>272</v>
      </c>
      <c r="F471" t="s">
        <v>273</v>
      </c>
      <c r="G471" t="str">
        <f t="shared" ref="G471:G481" si="98">E471&amp;"_"&amp;F471</f>
        <v>Pomacentrus_jenkinsi</v>
      </c>
      <c r="H471" t="s">
        <v>274</v>
      </c>
      <c r="I471" t="str">
        <f t="shared" si="95"/>
        <v>Porifera</v>
      </c>
      <c r="J471" t="s">
        <v>210</v>
      </c>
      <c r="K471" t="s">
        <v>210</v>
      </c>
      <c r="L471">
        <v>5.7</v>
      </c>
      <c r="M471" s="3">
        <f t="shared" si="90"/>
        <v>0.4</v>
      </c>
      <c r="N471">
        <v>6</v>
      </c>
      <c r="O471">
        <v>22</v>
      </c>
      <c r="P471">
        <f t="shared" ref="P471:P489" si="99">O471-Q471</f>
        <v>7</v>
      </c>
      <c r="Q471">
        <v>15</v>
      </c>
      <c r="R471">
        <v>89</v>
      </c>
      <c r="S471">
        <v>80</v>
      </c>
      <c r="T471">
        <v>100</v>
      </c>
    </row>
    <row r="472" spans="1:20" x14ac:dyDescent="0.35">
      <c r="A472" t="s">
        <v>18</v>
      </c>
      <c r="B472" t="s">
        <v>19</v>
      </c>
      <c r="C472" t="s">
        <v>21</v>
      </c>
      <c r="D472" t="s">
        <v>268</v>
      </c>
      <c r="E472" t="s">
        <v>272</v>
      </c>
      <c r="F472" t="s">
        <v>273</v>
      </c>
      <c r="G472" t="str">
        <f t="shared" si="98"/>
        <v>Pomacentrus_jenkinsi</v>
      </c>
      <c r="H472" t="s">
        <v>274</v>
      </c>
      <c r="I472" t="str">
        <f t="shared" si="95"/>
        <v>Crustacea</v>
      </c>
      <c r="J472" t="s">
        <v>73</v>
      </c>
      <c r="K472" t="s">
        <v>70</v>
      </c>
      <c r="L472">
        <v>4.5999999999999996</v>
      </c>
      <c r="M472" s="3">
        <f t="shared" si="90"/>
        <v>6.6666666666666666E-2</v>
      </c>
      <c r="N472">
        <v>1</v>
      </c>
      <c r="O472">
        <v>22</v>
      </c>
      <c r="P472">
        <f t="shared" si="99"/>
        <v>7</v>
      </c>
      <c r="Q472">
        <v>15</v>
      </c>
      <c r="R472">
        <v>89</v>
      </c>
      <c r="S472">
        <v>80</v>
      </c>
      <c r="T472">
        <v>100</v>
      </c>
    </row>
    <row r="473" spans="1:20" x14ac:dyDescent="0.35">
      <c r="A473" t="s">
        <v>18</v>
      </c>
      <c r="B473" t="s">
        <v>19</v>
      </c>
      <c r="C473" t="s">
        <v>21</v>
      </c>
      <c r="D473" t="s">
        <v>268</v>
      </c>
      <c r="E473" t="s">
        <v>272</v>
      </c>
      <c r="F473" t="s">
        <v>273</v>
      </c>
      <c r="G473" t="str">
        <f t="shared" si="98"/>
        <v>Pomacentrus_jenkinsi</v>
      </c>
      <c r="H473" t="s">
        <v>274</v>
      </c>
      <c r="I473" t="str">
        <f t="shared" si="95"/>
        <v>Annelida</v>
      </c>
      <c r="J473" t="s">
        <v>82</v>
      </c>
      <c r="K473" t="s">
        <v>263</v>
      </c>
      <c r="L473">
        <v>2</v>
      </c>
      <c r="M473" s="3">
        <f t="shared" si="90"/>
        <v>0.13333333333333333</v>
      </c>
      <c r="N473">
        <v>2</v>
      </c>
      <c r="O473">
        <v>22</v>
      </c>
      <c r="P473">
        <f t="shared" si="99"/>
        <v>7</v>
      </c>
      <c r="Q473">
        <v>15</v>
      </c>
      <c r="R473">
        <v>89</v>
      </c>
      <c r="S473">
        <v>80</v>
      </c>
      <c r="T473">
        <v>100</v>
      </c>
    </row>
    <row r="474" spans="1:20" x14ac:dyDescent="0.35">
      <c r="A474" t="s">
        <v>18</v>
      </c>
      <c r="B474" t="s">
        <v>19</v>
      </c>
      <c r="C474" t="s">
        <v>21</v>
      </c>
      <c r="D474" t="s">
        <v>268</v>
      </c>
      <c r="E474" t="s">
        <v>272</v>
      </c>
      <c r="F474" t="s">
        <v>273</v>
      </c>
      <c r="G474" t="str">
        <f t="shared" si="98"/>
        <v>Pomacentrus_jenkinsi</v>
      </c>
      <c r="H474" t="s">
        <v>274</v>
      </c>
      <c r="I474" t="str">
        <f t="shared" si="95"/>
        <v>Teleostei</v>
      </c>
      <c r="J474" t="s">
        <v>27</v>
      </c>
      <c r="K474" t="s">
        <v>276</v>
      </c>
      <c r="L474">
        <v>1</v>
      </c>
      <c r="M474" s="3">
        <f t="shared" si="90"/>
        <v>0.13333333333333333</v>
      </c>
      <c r="N474">
        <v>2</v>
      </c>
      <c r="O474">
        <v>22</v>
      </c>
      <c r="P474">
        <f t="shared" si="99"/>
        <v>7</v>
      </c>
      <c r="Q474">
        <v>15</v>
      </c>
      <c r="R474">
        <v>89</v>
      </c>
      <c r="S474">
        <v>80</v>
      </c>
      <c r="T474">
        <v>100</v>
      </c>
    </row>
    <row r="475" spans="1:20" x14ac:dyDescent="0.35">
      <c r="A475" t="s">
        <v>18</v>
      </c>
      <c r="B475" t="s">
        <v>19</v>
      </c>
      <c r="C475" t="s">
        <v>21</v>
      </c>
      <c r="D475" t="s">
        <v>268</v>
      </c>
      <c r="E475" t="s">
        <v>272</v>
      </c>
      <c r="F475" t="s">
        <v>273</v>
      </c>
      <c r="G475" t="str">
        <f t="shared" si="98"/>
        <v>Pomacentrus_jenkinsi</v>
      </c>
      <c r="H475" t="s">
        <v>274</v>
      </c>
      <c r="I475" t="str">
        <f t="shared" si="95"/>
        <v>Crustacea</v>
      </c>
      <c r="J475" t="s">
        <v>73</v>
      </c>
      <c r="K475" t="s">
        <v>232</v>
      </c>
      <c r="L475">
        <v>0.4</v>
      </c>
      <c r="M475" s="3">
        <f t="shared" si="90"/>
        <v>0.26666666666666666</v>
      </c>
      <c r="N475">
        <v>4</v>
      </c>
      <c r="O475">
        <v>22</v>
      </c>
      <c r="P475">
        <f t="shared" si="99"/>
        <v>7</v>
      </c>
      <c r="Q475">
        <v>15</v>
      </c>
      <c r="R475">
        <v>89</v>
      </c>
      <c r="S475">
        <v>80</v>
      </c>
      <c r="T475">
        <v>100</v>
      </c>
    </row>
    <row r="476" spans="1:20" x14ac:dyDescent="0.35">
      <c r="A476" t="s">
        <v>18</v>
      </c>
      <c r="B476" t="s">
        <v>19</v>
      </c>
      <c r="C476" t="s">
        <v>21</v>
      </c>
      <c r="D476" t="s">
        <v>268</v>
      </c>
      <c r="E476" t="s">
        <v>272</v>
      </c>
      <c r="F476" t="s">
        <v>273</v>
      </c>
      <c r="G476" t="str">
        <f t="shared" si="98"/>
        <v>Pomacentrus_jenkinsi</v>
      </c>
      <c r="H476" t="s">
        <v>274</v>
      </c>
      <c r="I476" t="str">
        <f t="shared" si="95"/>
        <v>Crustacea</v>
      </c>
      <c r="J476" t="s">
        <v>108</v>
      </c>
      <c r="K476" t="s">
        <v>100</v>
      </c>
      <c r="L476">
        <v>0.2</v>
      </c>
      <c r="M476" s="3">
        <f t="shared" ref="M476:M539" si="100">N476/Q476</f>
        <v>0.13333333333333333</v>
      </c>
      <c r="N476">
        <v>2</v>
      </c>
      <c r="O476">
        <v>22</v>
      </c>
      <c r="P476">
        <f t="shared" si="99"/>
        <v>7</v>
      </c>
      <c r="Q476">
        <v>15</v>
      </c>
      <c r="R476">
        <v>89</v>
      </c>
      <c r="S476">
        <v>80</v>
      </c>
      <c r="T476">
        <v>100</v>
      </c>
    </row>
    <row r="477" spans="1:20" x14ac:dyDescent="0.35">
      <c r="A477" t="s">
        <v>18</v>
      </c>
      <c r="B477" t="s">
        <v>19</v>
      </c>
      <c r="C477" t="s">
        <v>21</v>
      </c>
      <c r="D477" t="s">
        <v>268</v>
      </c>
      <c r="E477" t="s">
        <v>272</v>
      </c>
      <c r="F477" t="s">
        <v>273</v>
      </c>
      <c r="G477" t="str">
        <f t="shared" si="98"/>
        <v>Pomacentrus_jenkinsi</v>
      </c>
      <c r="H477" t="s">
        <v>274</v>
      </c>
      <c r="I477" t="str">
        <f t="shared" si="95"/>
        <v>Crustacea</v>
      </c>
      <c r="J477" t="s">
        <v>277</v>
      </c>
      <c r="K477" t="s">
        <v>277</v>
      </c>
      <c r="L477">
        <v>0.1</v>
      </c>
      <c r="M477" s="3">
        <f t="shared" si="100"/>
        <v>6.6666666666666666E-2</v>
      </c>
      <c r="N477">
        <v>1</v>
      </c>
      <c r="O477">
        <v>22</v>
      </c>
      <c r="P477">
        <f t="shared" si="99"/>
        <v>7</v>
      </c>
      <c r="Q477">
        <v>15</v>
      </c>
      <c r="R477">
        <v>89</v>
      </c>
      <c r="S477">
        <v>80</v>
      </c>
      <c r="T477">
        <v>100</v>
      </c>
    </row>
    <row r="478" spans="1:20" x14ac:dyDescent="0.35">
      <c r="A478" t="s">
        <v>18</v>
      </c>
      <c r="B478" t="s">
        <v>19</v>
      </c>
      <c r="C478" t="s">
        <v>21</v>
      </c>
      <c r="D478" t="s">
        <v>268</v>
      </c>
      <c r="E478" t="s">
        <v>272</v>
      </c>
      <c r="F478" t="s">
        <v>273</v>
      </c>
      <c r="G478" t="str">
        <f t="shared" si="98"/>
        <v>Pomacentrus_jenkinsi</v>
      </c>
      <c r="H478" t="s">
        <v>274</v>
      </c>
      <c r="I478" t="str">
        <f t="shared" si="95"/>
        <v>Mollusca</v>
      </c>
      <c r="J478" t="s">
        <v>91</v>
      </c>
      <c r="K478" t="s">
        <v>91</v>
      </c>
      <c r="L478">
        <v>0.1</v>
      </c>
      <c r="M478" s="3">
        <f t="shared" si="100"/>
        <v>6.6666666666666666E-2</v>
      </c>
      <c r="N478">
        <v>1</v>
      </c>
      <c r="O478">
        <v>22</v>
      </c>
      <c r="P478">
        <f t="shared" si="99"/>
        <v>7</v>
      </c>
      <c r="Q478">
        <v>15</v>
      </c>
      <c r="R478">
        <v>89</v>
      </c>
      <c r="S478">
        <v>80</v>
      </c>
      <c r="T478">
        <v>100</v>
      </c>
    </row>
    <row r="479" spans="1:20" x14ac:dyDescent="0.35">
      <c r="A479" t="s">
        <v>18</v>
      </c>
      <c r="B479" t="s">
        <v>19</v>
      </c>
      <c r="C479" t="s">
        <v>21</v>
      </c>
      <c r="D479" t="s">
        <v>268</v>
      </c>
      <c r="E479" t="s">
        <v>272</v>
      </c>
      <c r="F479" t="s">
        <v>273</v>
      </c>
      <c r="G479" t="str">
        <f t="shared" si="98"/>
        <v>Pomacentrus_jenkinsi</v>
      </c>
      <c r="H479" t="s">
        <v>274</v>
      </c>
      <c r="I479" t="s">
        <v>58</v>
      </c>
      <c r="J479" t="s">
        <v>58</v>
      </c>
      <c r="K479" t="s">
        <v>278</v>
      </c>
      <c r="L479">
        <v>60.1</v>
      </c>
      <c r="M479" s="3">
        <f t="shared" si="100"/>
        <v>1</v>
      </c>
      <c r="N479">
        <v>15</v>
      </c>
      <c r="O479">
        <v>22</v>
      </c>
      <c r="P479">
        <f t="shared" si="99"/>
        <v>7</v>
      </c>
      <c r="Q479">
        <v>15</v>
      </c>
      <c r="R479">
        <v>89</v>
      </c>
      <c r="S479">
        <v>80</v>
      </c>
      <c r="T479">
        <v>100</v>
      </c>
    </row>
    <row r="480" spans="1:20" x14ac:dyDescent="0.35">
      <c r="A480" t="s">
        <v>18</v>
      </c>
      <c r="B480" t="s">
        <v>19</v>
      </c>
      <c r="C480" t="s">
        <v>21</v>
      </c>
      <c r="D480" t="s">
        <v>268</v>
      </c>
      <c r="E480" t="s">
        <v>272</v>
      </c>
      <c r="F480" t="s">
        <v>273</v>
      </c>
      <c r="G480" t="str">
        <f t="shared" si="98"/>
        <v>Pomacentrus_jenkinsi</v>
      </c>
      <c r="H480" t="s">
        <v>274</v>
      </c>
      <c r="I480" t="str">
        <f t="shared" si="95"/>
        <v>Other</v>
      </c>
      <c r="J480" t="s">
        <v>183</v>
      </c>
      <c r="K480" t="s">
        <v>183</v>
      </c>
      <c r="L480">
        <v>1.7</v>
      </c>
      <c r="M480" s="3">
        <f t="shared" si="100"/>
        <v>0.26666666666666666</v>
      </c>
      <c r="N480">
        <v>4</v>
      </c>
      <c r="O480">
        <v>22</v>
      </c>
      <c r="P480">
        <f t="shared" si="99"/>
        <v>7</v>
      </c>
      <c r="Q480">
        <v>15</v>
      </c>
      <c r="R480">
        <v>89</v>
      </c>
      <c r="S480">
        <v>80</v>
      </c>
      <c r="T480">
        <v>100</v>
      </c>
    </row>
    <row r="481" spans="1:20" x14ac:dyDescent="0.35">
      <c r="A481" t="s">
        <v>18</v>
      </c>
      <c r="B481" t="s">
        <v>19</v>
      </c>
      <c r="C481" t="s">
        <v>21</v>
      </c>
      <c r="D481" t="s">
        <v>268</v>
      </c>
      <c r="E481" t="s">
        <v>279</v>
      </c>
      <c r="F481" t="s">
        <v>280</v>
      </c>
      <c r="G481" t="str">
        <f t="shared" si="98"/>
        <v>Abudefduf_sindonis</v>
      </c>
      <c r="H481" t="s">
        <v>281</v>
      </c>
      <c r="I481" t="str">
        <f t="shared" si="95"/>
        <v>Prim_prod</v>
      </c>
      <c r="J481" t="s">
        <v>178</v>
      </c>
      <c r="K481" t="s">
        <v>275</v>
      </c>
      <c r="L481">
        <v>39.4</v>
      </c>
      <c r="M481" s="3">
        <f t="shared" si="100"/>
        <v>1</v>
      </c>
      <c r="N481">
        <v>5</v>
      </c>
      <c r="O481">
        <v>5</v>
      </c>
      <c r="P481">
        <f t="shared" si="99"/>
        <v>0</v>
      </c>
      <c r="Q481">
        <v>5</v>
      </c>
      <c r="R481">
        <v>91</v>
      </c>
      <c r="S481">
        <v>81</v>
      </c>
      <c r="T481">
        <v>102</v>
      </c>
    </row>
    <row r="482" spans="1:20" x14ac:dyDescent="0.35">
      <c r="A482" t="s">
        <v>18</v>
      </c>
      <c r="B482" t="s">
        <v>19</v>
      </c>
      <c r="C482" t="s">
        <v>21</v>
      </c>
      <c r="D482" t="s">
        <v>268</v>
      </c>
      <c r="E482" t="s">
        <v>279</v>
      </c>
      <c r="F482" t="s">
        <v>280</v>
      </c>
      <c r="G482" t="str">
        <f t="shared" ref="G482:G490" si="101">E482&amp;"_"&amp;F482</f>
        <v>Abudefduf_sindonis</v>
      </c>
      <c r="H482" t="s">
        <v>281</v>
      </c>
      <c r="I482" t="str">
        <f t="shared" si="95"/>
        <v>Annelida</v>
      </c>
      <c r="J482" t="s">
        <v>82</v>
      </c>
      <c r="K482" t="s">
        <v>82</v>
      </c>
      <c r="L482">
        <v>2.2000000000000002</v>
      </c>
      <c r="M482" s="3">
        <f t="shared" si="100"/>
        <v>0.8</v>
      </c>
      <c r="N482">
        <v>4</v>
      </c>
      <c r="O482">
        <v>5</v>
      </c>
      <c r="P482">
        <f t="shared" si="99"/>
        <v>0</v>
      </c>
      <c r="Q482">
        <v>5</v>
      </c>
      <c r="R482">
        <v>91</v>
      </c>
      <c r="S482">
        <v>81</v>
      </c>
      <c r="T482">
        <v>102</v>
      </c>
    </row>
    <row r="483" spans="1:20" x14ac:dyDescent="0.35">
      <c r="A483" t="s">
        <v>18</v>
      </c>
      <c r="B483" t="s">
        <v>19</v>
      </c>
      <c r="C483" t="s">
        <v>21</v>
      </c>
      <c r="D483" t="s">
        <v>268</v>
      </c>
      <c r="E483" t="s">
        <v>279</v>
      </c>
      <c r="F483" t="s">
        <v>280</v>
      </c>
      <c r="G483" t="str">
        <f t="shared" si="101"/>
        <v>Abudefduf_sindonis</v>
      </c>
      <c r="H483" t="s">
        <v>281</v>
      </c>
      <c r="I483" t="str">
        <f t="shared" si="95"/>
        <v>Crustacea</v>
      </c>
      <c r="J483" t="s">
        <v>108</v>
      </c>
      <c r="K483" t="s">
        <v>100</v>
      </c>
      <c r="L483">
        <v>2.2000000000000002</v>
      </c>
      <c r="M483" s="3">
        <f t="shared" si="100"/>
        <v>0.8</v>
      </c>
      <c r="N483">
        <v>4</v>
      </c>
      <c r="O483">
        <v>5</v>
      </c>
      <c r="P483">
        <f t="shared" si="99"/>
        <v>0</v>
      </c>
      <c r="Q483">
        <v>5</v>
      </c>
      <c r="R483">
        <v>91</v>
      </c>
      <c r="S483">
        <v>81</v>
      </c>
      <c r="T483">
        <v>102</v>
      </c>
    </row>
    <row r="484" spans="1:20" x14ac:dyDescent="0.35">
      <c r="A484" t="s">
        <v>18</v>
      </c>
      <c r="B484" t="s">
        <v>19</v>
      </c>
      <c r="C484" t="s">
        <v>21</v>
      </c>
      <c r="D484" t="s">
        <v>268</v>
      </c>
      <c r="E484" t="s">
        <v>279</v>
      </c>
      <c r="F484" t="s">
        <v>280</v>
      </c>
      <c r="G484" t="str">
        <f t="shared" si="101"/>
        <v>Abudefduf_sindonis</v>
      </c>
      <c r="H484" t="s">
        <v>281</v>
      </c>
      <c r="I484" t="str">
        <f t="shared" si="95"/>
        <v>Crustacea</v>
      </c>
      <c r="J484" t="s">
        <v>34</v>
      </c>
      <c r="K484" t="s">
        <v>33</v>
      </c>
      <c r="L484">
        <v>7</v>
      </c>
      <c r="M484" s="3">
        <f t="shared" si="100"/>
        <v>0.2</v>
      </c>
      <c r="N484">
        <v>1</v>
      </c>
      <c r="O484">
        <v>5</v>
      </c>
      <c r="P484">
        <f t="shared" si="99"/>
        <v>0</v>
      </c>
      <c r="Q484">
        <v>5</v>
      </c>
      <c r="R484">
        <v>91</v>
      </c>
      <c r="S484">
        <v>81</v>
      </c>
      <c r="T484">
        <v>102</v>
      </c>
    </row>
    <row r="485" spans="1:20" x14ac:dyDescent="0.35">
      <c r="A485" t="s">
        <v>18</v>
      </c>
      <c r="B485" t="s">
        <v>19</v>
      </c>
      <c r="C485" t="s">
        <v>21</v>
      </c>
      <c r="D485" t="s">
        <v>268</v>
      </c>
      <c r="E485" t="s">
        <v>279</v>
      </c>
      <c r="F485" t="s">
        <v>280</v>
      </c>
      <c r="G485" t="str">
        <f t="shared" si="101"/>
        <v>Abudefduf_sindonis</v>
      </c>
      <c r="H485" t="s">
        <v>281</v>
      </c>
      <c r="I485" t="str">
        <f t="shared" si="95"/>
        <v>Crustacea</v>
      </c>
      <c r="J485" t="s">
        <v>73</v>
      </c>
      <c r="K485" t="s">
        <v>232</v>
      </c>
      <c r="L485">
        <v>1</v>
      </c>
      <c r="M485" s="3">
        <f t="shared" si="100"/>
        <v>0.8</v>
      </c>
      <c r="N485">
        <v>4</v>
      </c>
      <c r="O485">
        <v>5</v>
      </c>
      <c r="P485">
        <f t="shared" si="99"/>
        <v>0</v>
      </c>
      <c r="Q485">
        <v>5</v>
      </c>
      <c r="R485">
        <v>91</v>
      </c>
      <c r="S485">
        <v>81</v>
      </c>
      <c r="T485">
        <v>102</v>
      </c>
    </row>
    <row r="486" spans="1:20" x14ac:dyDescent="0.35">
      <c r="A486" t="s">
        <v>18</v>
      </c>
      <c r="B486" t="s">
        <v>19</v>
      </c>
      <c r="C486" t="s">
        <v>21</v>
      </c>
      <c r="D486" t="s">
        <v>268</v>
      </c>
      <c r="E486" t="s">
        <v>279</v>
      </c>
      <c r="F486" t="s">
        <v>280</v>
      </c>
      <c r="G486" t="str">
        <f t="shared" si="101"/>
        <v>Abudefduf_sindonis</v>
      </c>
      <c r="H486" t="s">
        <v>281</v>
      </c>
      <c r="I486" t="str">
        <f t="shared" si="95"/>
        <v>Cnidaria</v>
      </c>
      <c r="J486" t="s">
        <v>211</v>
      </c>
      <c r="K486" t="s">
        <v>211</v>
      </c>
      <c r="L486">
        <v>1</v>
      </c>
      <c r="M486" s="3">
        <f t="shared" si="100"/>
        <v>0.2</v>
      </c>
      <c r="N486">
        <v>1</v>
      </c>
      <c r="O486">
        <v>5</v>
      </c>
      <c r="P486">
        <f t="shared" si="99"/>
        <v>0</v>
      </c>
      <c r="Q486">
        <v>5</v>
      </c>
      <c r="R486">
        <v>91</v>
      </c>
      <c r="S486">
        <v>81</v>
      </c>
      <c r="T486">
        <v>102</v>
      </c>
    </row>
    <row r="487" spans="1:20" x14ac:dyDescent="0.35">
      <c r="A487" t="s">
        <v>18</v>
      </c>
      <c r="B487" t="s">
        <v>19</v>
      </c>
      <c r="C487" t="s">
        <v>21</v>
      </c>
      <c r="D487" t="s">
        <v>268</v>
      </c>
      <c r="E487" t="s">
        <v>279</v>
      </c>
      <c r="F487" t="s">
        <v>280</v>
      </c>
      <c r="G487" t="str">
        <f t="shared" si="101"/>
        <v>Abudefduf_sindonis</v>
      </c>
      <c r="H487" t="s">
        <v>281</v>
      </c>
      <c r="I487" t="str">
        <f t="shared" si="95"/>
        <v>Sipuncula</v>
      </c>
      <c r="J487" t="s">
        <v>84</v>
      </c>
      <c r="K487" t="s">
        <v>83</v>
      </c>
      <c r="L487">
        <v>0.2</v>
      </c>
      <c r="M487" s="3">
        <f t="shared" si="100"/>
        <v>0.2</v>
      </c>
      <c r="N487">
        <v>1</v>
      </c>
      <c r="O487">
        <v>5</v>
      </c>
      <c r="P487">
        <f t="shared" si="99"/>
        <v>0</v>
      </c>
      <c r="Q487">
        <v>5</v>
      </c>
      <c r="R487">
        <v>91</v>
      </c>
      <c r="S487">
        <v>81</v>
      </c>
      <c r="T487">
        <v>102</v>
      </c>
    </row>
    <row r="488" spans="1:20" x14ac:dyDescent="0.35">
      <c r="A488" t="s">
        <v>18</v>
      </c>
      <c r="B488" t="s">
        <v>19</v>
      </c>
      <c r="C488" t="s">
        <v>21</v>
      </c>
      <c r="D488" t="s">
        <v>268</v>
      </c>
      <c r="E488" t="s">
        <v>279</v>
      </c>
      <c r="F488" t="s">
        <v>280</v>
      </c>
      <c r="G488" t="str">
        <f t="shared" si="101"/>
        <v>Abudefduf_sindonis</v>
      </c>
      <c r="H488" t="s">
        <v>281</v>
      </c>
      <c r="I488" t="str">
        <f t="shared" si="95"/>
        <v>Insecta</v>
      </c>
      <c r="J488" t="s">
        <v>282</v>
      </c>
      <c r="K488" t="s">
        <v>282</v>
      </c>
      <c r="L488">
        <v>0.2</v>
      </c>
      <c r="M488" s="3">
        <f t="shared" si="100"/>
        <v>0.2</v>
      </c>
      <c r="N488">
        <v>1</v>
      </c>
      <c r="O488">
        <v>5</v>
      </c>
      <c r="P488">
        <f t="shared" si="99"/>
        <v>0</v>
      </c>
      <c r="Q488">
        <v>5</v>
      </c>
      <c r="R488">
        <v>91</v>
      </c>
      <c r="S488">
        <v>81</v>
      </c>
      <c r="T488">
        <v>102</v>
      </c>
    </row>
    <row r="489" spans="1:20" x14ac:dyDescent="0.35">
      <c r="A489" t="s">
        <v>18</v>
      </c>
      <c r="B489" t="s">
        <v>19</v>
      </c>
      <c r="C489" t="s">
        <v>21</v>
      </c>
      <c r="D489" t="s">
        <v>268</v>
      </c>
      <c r="E489" t="s">
        <v>279</v>
      </c>
      <c r="F489" t="s">
        <v>280</v>
      </c>
      <c r="G489" t="str">
        <f t="shared" si="101"/>
        <v>Abudefduf_sindonis</v>
      </c>
      <c r="H489" t="s">
        <v>281</v>
      </c>
      <c r="I489" t="s">
        <v>58</v>
      </c>
      <c r="J489" t="s">
        <v>58</v>
      </c>
      <c r="K489" t="s">
        <v>278</v>
      </c>
      <c r="L489">
        <v>46.8</v>
      </c>
      <c r="M489" s="3">
        <f t="shared" si="100"/>
        <v>1</v>
      </c>
      <c r="N489">
        <v>5</v>
      </c>
      <c r="O489">
        <v>5</v>
      </c>
      <c r="P489">
        <f t="shared" si="99"/>
        <v>0</v>
      </c>
      <c r="Q489">
        <v>5</v>
      </c>
      <c r="R489">
        <v>91</v>
      </c>
      <c r="S489">
        <v>81</v>
      </c>
      <c r="T489">
        <v>102</v>
      </c>
    </row>
    <row r="490" spans="1:20" x14ac:dyDescent="0.35">
      <c r="A490" t="s">
        <v>18</v>
      </c>
      <c r="B490" t="s">
        <v>19</v>
      </c>
      <c r="C490" t="s">
        <v>21</v>
      </c>
      <c r="D490" t="s">
        <v>268</v>
      </c>
      <c r="E490" t="s">
        <v>279</v>
      </c>
      <c r="F490" t="s">
        <v>283</v>
      </c>
      <c r="G490" t="str">
        <f t="shared" si="101"/>
        <v>Abudefduf_sordidus</v>
      </c>
      <c r="H490" t="str">
        <f>G490</f>
        <v>Abudefduf_sordidus</v>
      </c>
      <c r="I490" t="str">
        <f t="shared" si="95"/>
        <v>Prim_prod</v>
      </c>
      <c r="J490" t="s">
        <v>178</v>
      </c>
      <c r="K490" t="s">
        <v>275</v>
      </c>
      <c r="L490">
        <v>35</v>
      </c>
      <c r="M490" s="3">
        <f t="shared" si="100"/>
        <v>1</v>
      </c>
      <c r="N490">
        <v>5</v>
      </c>
      <c r="O490">
        <v>5</v>
      </c>
      <c r="P490">
        <v>0</v>
      </c>
      <c r="Q490">
        <v>5</v>
      </c>
      <c r="R490">
        <v>147</v>
      </c>
      <c r="S490">
        <v>129</v>
      </c>
      <c r="T490">
        <v>160</v>
      </c>
    </row>
    <row r="491" spans="1:20" x14ac:dyDescent="0.35">
      <c r="A491" t="s">
        <v>18</v>
      </c>
      <c r="B491" t="s">
        <v>19</v>
      </c>
      <c r="C491" t="s">
        <v>21</v>
      </c>
      <c r="D491" t="s">
        <v>268</v>
      </c>
      <c r="E491" t="s">
        <v>279</v>
      </c>
      <c r="F491" t="s">
        <v>283</v>
      </c>
      <c r="G491" t="str">
        <f t="shared" ref="G491:G503" si="102">E491&amp;"_"&amp;F491</f>
        <v>Abudefduf_sordidus</v>
      </c>
      <c r="H491" t="str">
        <f t="shared" ref="H491:H554" si="103">G491</f>
        <v>Abudefduf_sordidus</v>
      </c>
      <c r="I491" t="str">
        <f t="shared" si="95"/>
        <v>Crustacea</v>
      </c>
      <c r="J491" t="s">
        <v>29</v>
      </c>
      <c r="K491" t="s">
        <v>29</v>
      </c>
      <c r="L491">
        <v>20</v>
      </c>
      <c r="M491" s="3">
        <f t="shared" si="100"/>
        <v>0.8</v>
      </c>
      <c r="N491">
        <v>4</v>
      </c>
      <c r="O491">
        <v>5</v>
      </c>
      <c r="P491">
        <v>0</v>
      </c>
      <c r="Q491">
        <v>5</v>
      </c>
      <c r="R491">
        <v>147</v>
      </c>
      <c r="S491">
        <v>129</v>
      </c>
      <c r="T491">
        <v>160</v>
      </c>
    </row>
    <row r="492" spans="1:20" x14ac:dyDescent="0.35">
      <c r="A492" t="s">
        <v>18</v>
      </c>
      <c r="B492" t="s">
        <v>19</v>
      </c>
      <c r="C492" t="s">
        <v>21</v>
      </c>
      <c r="D492" t="s">
        <v>268</v>
      </c>
      <c r="E492" t="s">
        <v>279</v>
      </c>
      <c r="F492" t="s">
        <v>283</v>
      </c>
      <c r="G492" t="str">
        <f t="shared" si="102"/>
        <v>Abudefduf_sordidus</v>
      </c>
      <c r="H492" t="str">
        <f t="shared" si="103"/>
        <v>Abudefduf_sordidus</v>
      </c>
      <c r="I492" t="str">
        <f t="shared" si="95"/>
        <v>Porifera</v>
      </c>
      <c r="J492" t="s">
        <v>210</v>
      </c>
      <c r="K492" t="s">
        <v>210</v>
      </c>
      <c r="L492">
        <v>12.2</v>
      </c>
      <c r="M492" s="3">
        <f t="shared" si="100"/>
        <v>0.8</v>
      </c>
      <c r="N492">
        <v>4</v>
      </c>
      <c r="O492">
        <v>5</v>
      </c>
      <c r="P492">
        <v>0</v>
      </c>
      <c r="Q492">
        <v>5</v>
      </c>
      <c r="R492">
        <v>147</v>
      </c>
      <c r="S492">
        <v>129</v>
      </c>
      <c r="T492">
        <v>160</v>
      </c>
    </row>
    <row r="493" spans="1:20" x14ac:dyDescent="0.35">
      <c r="A493" t="s">
        <v>18</v>
      </c>
      <c r="B493" t="s">
        <v>19</v>
      </c>
      <c r="C493" t="s">
        <v>21</v>
      </c>
      <c r="D493" t="s">
        <v>268</v>
      </c>
      <c r="E493" t="s">
        <v>279</v>
      </c>
      <c r="F493" t="s">
        <v>283</v>
      </c>
      <c r="G493" t="str">
        <f t="shared" si="102"/>
        <v>Abudefduf_sordidus</v>
      </c>
      <c r="H493" t="str">
        <f t="shared" si="103"/>
        <v>Abudefduf_sordidus</v>
      </c>
      <c r="I493" t="str">
        <f t="shared" si="95"/>
        <v>Mollusca</v>
      </c>
      <c r="J493" t="s">
        <v>88</v>
      </c>
      <c r="K493" t="s">
        <v>87</v>
      </c>
      <c r="L493">
        <v>9.1999999999999993</v>
      </c>
      <c r="M493" s="3">
        <f t="shared" si="100"/>
        <v>0.8</v>
      </c>
      <c r="N493">
        <v>4</v>
      </c>
      <c r="O493">
        <v>5</v>
      </c>
      <c r="P493">
        <v>0</v>
      </c>
      <c r="Q493">
        <v>5</v>
      </c>
      <c r="R493">
        <v>147</v>
      </c>
      <c r="S493">
        <v>129</v>
      </c>
      <c r="T493">
        <v>160</v>
      </c>
    </row>
    <row r="494" spans="1:20" x14ac:dyDescent="0.35">
      <c r="A494" t="s">
        <v>18</v>
      </c>
      <c r="B494" t="s">
        <v>19</v>
      </c>
      <c r="C494" t="s">
        <v>21</v>
      </c>
      <c r="D494" t="s">
        <v>268</v>
      </c>
      <c r="E494" t="s">
        <v>279</v>
      </c>
      <c r="F494" t="s">
        <v>283</v>
      </c>
      <c r="G494" t="str">
        <f t="shared" si="102"/>
        <v>Abudefduf_sordidus</v>
      </c>
      <c r="H494" t="str">
        <f t="shared" si="103"/>
        <v>Abudefduf_sordidus</v>
      </c>
      <c r="I494" t="str">
        <f t="shared" si="95"/>
        <v>Crustacea</v>
      </c>
      <c r="J494" t="s">
        <v>108</v>
      </c>
      <c r="K494" t="s">
        <v>100</v>
      </c>
      <c r="L494">
        <v>4.4000000000000004</v>
      </c>
      <c r="M494" s="3">
        <f t="shared" si="100"/>
        <v>1</v>
      </c>
      <c r="N494">
        <v>5</v>
      </c>
      <c r="O494">
        <v>5</v>
      </c>
      <c r="P494">
        <v>0</v>
      </c>
      <c r="Q494">
        <v>5</v>
      </c>
      <c r="R494">
        <v>147</v>
      </c>
      <c r="S494">
        <v>129</v>
      </c>
      <c r="T494">
        <v>160</v>
      </c>
    </row>
    <row r="495" spans="1:20" x14ac:dyDescent="0.35">
      <c r="A495" t="s">
        <v>18</v>
      </c>
      <c r="B495" t="s">
        <v>19</v>
      </c>
      <c r="C495" t="s">
        <v>21</v>
      </c>
      <c r="D495" t="s">
        <v>268</v>
      </c>
      <c r="E495" t="s">
        <v>279</v>
      </c>
      <c r="F495" t="s">
        <v>283</v>
      </c>
      <c r="G495" t="str">
        <f t="shared" si="102"/>
        <v>Abudefduf_sordidus</v>
      </c>
      <c r="H495" t="str">
        <f t="shared" si="103"/>
        <v>Abudefduf_sordidus</v>
      </c>
      <c r="I495" t="str">
        <f t="shared" si="95"/>
        <v>Mollusca</v>
      </c>
      <c r="J495" t="s">
        <v>88</v>
      </c>
      <c r="K495" t="s">
        <v>223</v>
      </c>
      <c r="L495">
        <v>1.2</v>
      </c>
      <c r="M495" s="3">
        <f t="shared" si="100"/>
        <v>0.4</v>
      </c>
      <c r="N495">
        <v>2</v>
      </c>
      <c r="O495">
        <v>5</v>
      </c>
      <c r="P495">
        <v>0</v>
      </c>
      <c r="Q495">
        <v>5</v>
      </c>
      <c r="R495">
        <v>147</v>
      </c>
      <c r="S495">
        <v>129</v>
      </c>
      <c r="T495">
        <v>160</v>
      </c>
    </row>
    <row r="496" spans="1:20" x14ac:dyDescent="0.35">
      <c r="A496" t="s">
        <v>18</v>
      </c>
      <c r="B496" t="s">
        <v>19</v>
      </c>
      <c r="C496" t="s">
        <v>21</v>
      </c>
      <c r="D496" t="s">
        <v>268</v>
      </c>
      <c r="E496" t="s">
        <v>279</v>
      </c>
      <c r="F496" t="s">
        <v>283</v>
      </c>
      <c r="G496" t="str">
        <f t="shared" si="102"/>
        <v>Abudefduf_sordidus</v>
      </c>
      <c r="H496" t="str">
        <f t="shared" si="103"/>
        <v>Abudefduf_sordidus</v>
      </c>
      <c r="I496" t="str">
        <f t="shared" si="95"/>
        <v>Crustacea</v>
      </c>
      <c r="J496" t="s">
        <v>94</v>
      </c>
      <c r="K496" t="s">
        <v>94</v>
      </c>
      <c r="L496">
        <v>0.6</v>
      </c>
      <c r="M496" s="3">
        <f t="shared" si="100"/>
        <v>0.6</v>
      </c>
      <c r="N496">
        <v>3</v>
      </c>
      <c r="O496">
        <v>5</v>
      </c>
      <c r="P496">
        <v>0</v>
      </c>
      <c r="Q496">
        <v>5</v>
      </c>
      <c r="R496">
        <v>147</v>
      </c>
      <c r="S496">
        <v>129</v>
      </c>
      <c r="T496">
        <v>160</v>
      </c>
    </row>
    <row r="497" spans="1:20" x14ac:dyDescent="0.35">
      <c r="A497" t="s">
        <v>18</v>
      </c>
      <c r="B497" t="s">
        <v>19</v>
      </c>
      <c r="C497" t="s">
        <v>21</v>
      </c>
      <c r="D497" t="s">
        <v>268</v>
      </c>
      <c r="E497" t="s">
        <v>279</v>
      </c>
      <c r="F497" t="s">
        <v>283</v>
      </c>
      <c r="G497" t="str">
        <f t="shared" si="102"/>
        <v>Abudefduf_sordidus</v>
      </c>
      <c r="H497" t="str">
        <f t="shared" si="103"/>
        <v>Abudefduf_sordidus</v>
      </c>
      <c r="I497" t="str">
        <f t="shared" si="95"/>
        <v>Cnidaria</v>
      </c>
      <c r="J497" t="s">
        <v>211</v>
      </c>
      <c r="K497" t="s">
        <v>211</v>
      </c>
      <c r="L497">
        <v>0.4</v>
      </c>
      <c r="M497" s="3">
        <f t="shared" si="100"/>
        <v>0.4</v>
      </c>
      <c r="N497">
        <v>2</v>
      </c>
      <c r="O497">
        <v>5</v>
      </c>
      <c r="P497">
        <v>0</v>
      </c>
      <c r="Q497">
        <v>5</v>
      </c>
      <c r="R497">
        <v>147</v>
      </c>
      <c r="S497">
        <v>129</v>
      </c>
      <c r="T497">
        <v>160</v>
      </c>
    </row>
    <row r="498" spans="1:20" x14ac:dyDescent="0.35">
      <c r="A498" t="s">
        <v>18</v>
      </c>
      <c r="B498" t="s">
        <v>19</v>
      </c>
      <c r="C498" t="s">
        <v>21</v>
      </c>
      <c r="D498" t="s">
        <v>268</v>
      </c>
      <c r="E498" t="s">
        <v>279</v>
      </c>
      <c r="F498" t="s">
        <v>283</v>
      </c>
      <c r="G498" t="str">
        <f t="shared" si="102"/>
        <v>Abudefduf_sordidus</v>
      </c>
      <c r="H498" t="str">
        <f t="shared" si="103"/>
        <v>Abudefduf_sordidus</v>
      </c>
      <c r="I498" t="str">
        <f t="shared" si="95"/>
        <v>Bryozoa</v>
      </c>
      <c r="J498" t="s">
        <v>284</v>
      </c>
      <c r="K498" t="s">
        <v>284</v>
      </c>
      <c r="L498">
        <v>0.4</v>
      </c>
      <c r="M498" s="3">
        <f t="shared" si="100"/>
        <v>0.4</v>
      </c>
      <c r="N498">
        <v>2</v>
      </c>
      <c r="O498">
        <v>5</v>
      </c>
      <c r="P498">
        <v>0</v>
      </c>
      <c r="Q498">
        <v>5</v>
      </c>
      <c r="R498">
        <v>147</v>
      </c>
      <c r="S498">
        <v>129</v>
      </c>
      <c r="T498">
        <v>160</v>
      </c>
    </row>
    <row r="499" spans="1:20" x14ac:dyDescent="0.35">
      <c r="A499" t="s">
        <v>18</v>
      </c>
      <c r="B499" t="s">
        <v>19</v>
      </c>
      <c r="C499" t="s">
        <v>21</v>
      </c>
      <c r="D499" t="s">
        <v>268</v>
      </c>
      <c r="E499" t="s">
        <v>279</v>
      </c>
      <c r="F499" t="s">
        <v>283</v>
      </c>
      <c r="G499" t="str">
        <f t="shared" si="102"/>
        <v>Abudefduf_sordidus</v>
      </c>
      <c r="H499" t="str">
        <f t="shared" si="103"/>
        <v>Abudefduf_sordidus</v>
      </c>
      <c r="I499" t="str">
        <f t="shared" si="95"/>
        <v>Annelida</v>
      </c>
      <c r="J499" t="s">
        <v>82</v>
      </c>
      <c r="K499" t="s">
        <v>82</v>
      </c>
      <c r="L499">
        <v>0.4</v>
      </c>
      <c r="M499" s="3">
        <f t="shared" si="100"/>
        <v>0.4</v>
      </c>
      <c r="N499">
        <v>2</v>
      </c>
      <c r="O499">
        <v>5</v>
      </c>
      <c r="P499">
        <v>0</v>
      </c>
      <c r="Q499">
        <v>5</v>
      </c>
      <c r="R499">
        <v>147</v>
      </c>
      <c r="S499">
        <v>129</v>
      </c>
      <c r="T499">
        <v>160</v>
      </c>
    </row>
    <row r="500" spans="1:20" x14ac:dyDescent="0.35">
      <c r="A500" t="s">
        <v>18</v>
      </c>
      <c r="B500" t="s">
        <v>19</v>
      </c>
      <c r="C500" t="s">
        <v>21</v>
      </c>
      <c r="D500" t="s">
        <v>268</v>
      </c>
      <c r="E500" t="s">
        <v>279</v>
      </c>
      <c r="F500" t="s">
        <v>283</v>
      </c>
      <c r="G500" t="str">
        <f t="shared" si="102"/>
        <v>Abudefduf_sordidus</v>
      </c>
      <c r="H500" t="str">
        <f t="shared" si="103"/>
        <v>Abudefduf_sordidus</v>
      </c>
      <c r="I500" t="s">
        <v>286</v>
      </c>
      <c r="J500" t="s">
        <v>285</v>
      </c>
      <c r="K500" t="s">
        <v>285</v>
      </c>
      <c r="L500">
        <v>0.4</v>
      </c>
      <c r="M500" s="3">
        <f t="shared" si="100"/>
        <v>0.4</v>
      </c>
      <c r="N500">
        <v>2</v>
      </c>
      <c r="O500">
        <v>5</v>
      </c>
      <c r="P500">
        <v>0</v>
      </c>
      <c r="Q500">
        <v>5</v>
      </c>
      <c r="R500">
        <v>147</v>
      </c>
      <c r="S500">
        <v>129</v>
      </c>
      <c r="T500">
        <v>160</v>
      </c>
    </row>
    <row r="501" spans="1:20" x14ac:dyDescent="0.35">
      <c r="A501" t="s">
        <v>18</v>
      </c>
      <c r="B501" t="s">
        <v>19</v>
      </c>
      <c r="C501" t="s">
        <v>21</v>
      </c>
      <c r="D501" t="s">
        <v>268</v>
      </c>
      <c r="E501" t="s">
        <v>279</v>
      </c>
      <c r="F501" t="s">
        <v>283</v>
      </c>
      <c r="G501" t="str">
        <f t="shared" si="102"/>
        <v>Abudefduf_sordidus</v>
      </c>
      <c r="H501" t="str">
        <f t="shared" si="103"/>
        <v>Abudefduf_sordidus</v>
      </c>
      <c r="I501" t="str">
        <f t="shared" ref="I501:I525" si="104">IF(J501="Acari","Chelicerata", IF(J501="Scyphozoa","Cnidaria", IF(J501="Anthozoa","Cnidaria",IF(COUNTIF(J501,"*Algae*"),"Prim_prod",IF(COUNTIF(J501,"Plant*"),"Prim_prod",IF(J501="Amphipoda","Crustacea",IF(J501="Tunicata","Tunicata",IF(J501="Appendicularia","Tunicata",IF(J501="Salpidae","Tunicata",IF(J501="Arachnida","Chelicerata",IF(COUNTIF(J501,"*Ascidia*"),"Tunicata",IF(COUNTIF(J501,"*Brachyura*"),"Crustacea",IF(J501="Bryozoa","Bryozoa",IF(J501="Protochonch","Mollusca",IF(J501="Hemichordata","Hemichordata",IF(COUNTIF(J501,"Cephalopoda*"),"Mollusca",IF(J501="Cirripedia","Crustacea",IF(J501="Copepoda","Crustacea",IF(J501="Crinoidea","Echinodermata",IF(COUNTIF(J501,"*Crustacea*"),"Crustacea",IF(J501="Cumacea","Crustacea",IF(J501="Echinoidea","Echinodermata",IF(COUNTIF(J501,"*Fish*"),"Teleostei",IF(J501="Foraminifera","Protozoa",IF(COUNTIF(J501,"*Gastro*"),"Mollusca",IF(J501="Tanaidacea","Crustacea",IF(J501="Holothuridae","Echinodermata",IF(J501="Hydrozoa","Cnidaria",IF(COUNTIF(J501,"*Insecta*"),"Insecta",IF(J501="Isopoda","Crustacea",IF(J501="Limestone_powder","Other",IF(J501="Mollusca","Mollusca",IF(J501="Nematoda","Nematoda",IF(COUNTIF(J501,"*OM*"),"Other",IF(J501="Ophiuridae","Echinodermata",IF(J501="Opisthobranchia","Mollusca",IF(J501="Ostracoda","Crustacea",IF(COUNTIF(J501,"*Pagur*"),"Crustacea",IF(COUNTIF(J501,"*Phanero*"),"Prim_prod",IF(COUNTIF(J501,"*Polych*"),"Annelida",IF(J501="Polyplacophora","Mollusca",IF(COUNTIF(J501,"*Porifera*"),"Porifera",IF(J501="Protochordata","Acraniata",IF(J501="Pycnogonida","Chelicerata",IF(COUNTIF(J501,"*Sand*"),"Other",IF(J501="Scaphopoda","Mollusca",IF(J501="Scleractinia","Cnidaria", IF(J501="Siphonophora","Cnidaria", IF(J501="Seagrass","Prim_prod",IF(COUNTIF(J501,"*Shrimp*"),"Crustacea",IF(COUNTIF(J501,"*Scyllaridae*"),"Crustacea",IF(J501="Siboglinidae","Annelida",IF(J501="Sipunculidae","Sipuncula",IF(COUNTIF(J501,"*Stomato*"),"Crustacea",IF(J501="Precarida","Crustacea",IF(J501="Zoantharia","Cnidaria",IF(J501="Echiura","Annelida",IF(J501="Priapulida","Cephalorynchia",IF(J501="Mysida","Crustacea",IF(J501="Nebaliacea","Crustacea",IF(J501="Ctenophora","Radiata",IF(J501="Cheloniidae","Reptilia",IF(J501="Eggs","Animalia",IF(COUNTIF(J501,"*Bival*"),"Mollusca","Other"))))))))))))))))))))))))))))))))))))))))))))))))))))))))))))))))</f>
        <v>Insecta</v>
      </c>
      <c r="J501" t="s">
        <v>282</v>
      </c>
      <c r="K501" t="s">
        <v>282</v>
      </c>
      <c r="L501">
        <v>0.4</v>
      </c>
      <c r="M501" s="3">
        <f t="shared" si="100"/>
        <v>0.2</v>
      </c>
      <c r="N501">
        <v>1</v>
      </c>
      <c r="O501">
        <v>5</v>
      </c>
      <c r="P501">
        <v>0</v>
      </c>
      <c r="Q501">
        <v>5</v>
      </c>
      <c r="R501">
        <v>147</v>
      </c>
      <c r="S501">
        <v>129</v>
      </c>
      <c r="T501">
        <v>160</v>
      </c>
    </row>
    <row r="502" spans="1:20" x14ac:dyDescent="0.35">
      <c r="A502" t="s">
        <v>18</v>
      </c>
      <c r="B502" t="s">
        <v>19</v>
      </c>
      <c r="C502" t="s">
        <v>21</v>
      </c>
      <c r="D502" t="s">
        <v>268</v>
      </c>
      <c r="E502" t="s">
        <v>279</v>
      </c>
      <c r="F502" t="s">
        <v>283</v>
      </c>
      <c r="G502" t="str">
        <f t="shared" si="102"/>
        <v>Abudefduf_sordidus</v>
      </c>
      <c r="H502" t="str">
        <f t="shared" si="103"/>
        <v>Abudefduf_sordidus</v>
      </c>
      <c r="I502" t="s">
        <v>58</v>
      </c>
      <c r="J502" t="s">
        <v>58</v>
      </c>
      <c r="K502" t="s">
        <v>62</v>
      </c>
      <c r="L502">
        <v>15.4</v>
      </c>
      <c r="M502" s="3">
        <f t="shared" si="100"/>
        <v>1</v>
      </c>
      <c r="N502">
        <v>5</v>
      </c>
      <c r="O502">
        <v>5</v>
      </c>
      <c r="P502">
        <v>0</v>
      </c>
      <c r="Q502">
        <v>5</v>
      </c>
      <c r="R502">
        <v>147</v>
      </c>
      <c r="S502">
        <v>129</v>
      </c>
      <c r="T502">
        <v>160</v>
      </c>
    </row>
    <row r="503" spans="1:20" x14ac:dyDescent="0.35">
      <c r="A503" t="s">
        <v>18</v>
      </c>
      <c r="B503" t="s">
        <v>19</v>
      </c>
      <c r="C503" t="s">
        <v>21</v>
      </c>
      <c r="D503" t="s">
        <v>268</v>
      </c>
      <c r="E503" t="s">
        <v>279</v>
      </c>
      <c r="F503" t="s">
        <v>287</v>
      </c>
      <c r="G503" t="str">
        <f t="shared" si="102"/>
        <v>Abudefduf_imparipennis</v>
      </c>
      <c r="H503" t="str">
        <f t="shared" si="103"/>
        <v>Abudefduf_imparipennis</v>
      </c>
      <c r="I503" t="str">
        <f t="shared" si="104"/>
        <v>Crustacea</v>
      </c>
      <c r="J503" t="s">
        <v>108</v>
      </c>
      <c r="K503" t="s">
        <v>100</v>
      </c>
      <c r="L503">
        <v>12.6</v>
      </c>
      <c r="M503" s="3">
        <f t="shared" si="100"/>
        <v>0.8</v>
      </c>
      <c r="N503">
        <v>12</v>
      </c>
      <c r="O503">
        <v>15</v>
      </c>
      <c r="P503">
        <v>0</v>
      </c>
      <c r="Q503">
        <v>15</v>
      </c>
      <c r="R503">
        <v>42</v>
      </c>
      <c r="S503">
        <v>29</v>
      </c>
      <c r="T503">
        <v>50</v>
      </c>
    </row>
    <row r="504" spans="1:20" x14ac:dyDescent="0.35">
      <c r="A504" t="s">
        <v>18</v>
      </c>
      <c r="B504" t="s">
        <v>19</v>
      </c>
      <c r="C504" t="s">
        <v>21</v>
      </c>
      <c r="D504" t="s">
        <v>268</v>
      </c>
      <c r="E504" t="s">
        <v>279</v>
      </c>
      <c r="F504" t="s">
        <v>287</v>
      </c>
      <c r="G504" t="str">
        <f t="shared" ref="G504:G521" si="105">E504&amp;"_"&amp;F504</f>
        <v>Abudefduf_imparipennis</v>
      </c>
      <c r="H504" t="str">
        <f t="shared" si="103"/>
        <v>Abudefduf_imparipennis</v>
      </c>
      <c r="I504" t="str">
        <f t="shared" si="104"/>
        <v>Annelida</v>
      </c>
      <c r="J504" t="s">
        <v>82</v>
      </c>
      <c r="K504" t="s">
        <v>82</v>
      </c>
      <c r="L504">
        <v>17.600000000000001</v>
      </c>
      <c r="M504" s="3">
        <f t="shared" si="100"/>
        <v>0.46666666666666667</v>
      </c>
      <c r="N504">
        <v>7</v>
      </c>
      <c r="O504">
        <v>15</v>
      </c>
      <c r="P504">
        <v>0</v>
      </c>
      <c r="Q504">
        <v>15</v>
      </c>
      <c r="R504">
        <v>42</v>
      </c>
      <c r="S504">
        <v>29</v>
      </c>
      <c r="T504">
        <v>50</v>
      </c>
    </row>
    <row r="505" spans="1:20" x14ac:dyDescent="0.35">
      <c r="A505" t="s">
        <v>18</v>
      </c>
      <c r="B505" t="s">
        <v>19</v>
      </c>
      <c r="C505" t="s">
        <v>21</v>
      </c>
      <c r="D505" t="s">
        <v>268</v>
      </c>
      <c r="E505" t="s">
        <v>279</v>
      </c>
      <c r="F505" t="s">
        <v>287</v>
      </c>
      <c r="G505" t="str">
        <f t="shared" si="105"/>
        <v>Abudefduf_imparipennis</v>
      </c>
      <c r="H505" t="str">
        <f t="shared" si="103"/>
        <v>Abudefduf_imparipennis</v>
      </c>
      <c r="I505" t="str">
        <f t="shared" si="104"/>
        <v>Crustacea</v>
      </c>
      <c r="J505" t="s">
        <v>73</v>
      </c>
      <c r="K505" t="s">
        <v>232</v>
      </c>
      <c r="L505">
        <v>7.1</v>
      </c>
      <c r="M505" s="3">
        <f t="shared" si="100"/>
        <v>0.6</v>
      </c>
      <c r="N505">
        <v>9</v>
      </c>
      <c r="O505">
        <v>15</v>
      </c>
      <c r="P505">
        <v>0</v>
      </c>
      <c r="Q505">
        <v>15</v>
      </c>
      <c r="R505">
        <v>42</v>
      </c>
      <c r="S505">
        <v>29</v>
      </c>
      <c r="T505">
        <v>50</v>
      </c>
    </row>
    <row r="506" spans="1:20" x14ac:dyDescent="0.35">
      <c r="A506" t="s">
        <v>18</v>
      </c>
      <c r="B506" t="s">
        <v>19</v>
      </c>
      <c r="C506" t="s">
        <v>21</v>
      </c>
      <c r="D506" t="s">
        <v>268</v>
      </c>
      <c r="E506" t="s">
        <v>279</v>
      </c>
      <c r="F506" t="s">
        <v>287</v>
      </c>
      <c r="G506" t="str">
        <f t="shared" si="105"/>
        <v>Abudefduf_imparipennis</v>
      </c>
      <c r="H506" t="str">
        <f t="shared" si="103"/>
        <v>Abudefduf_imparipennis</v>
      </c>
      <c r="I506" t="str">
        <f t="shared" si="104"/>
        <v>Sipuncula</v>
      </c>
      <c r="J506" t="s">
        <v>84</v>
      </c>
      <c r="K506" t="s">
        <v>83</v>
      </c>
      <c r="L506">
        <v>1.9</v>
      </c>
      <c r="M506" s="3">
        <f t="shared" si="100"/>
        <v>0.53333333333333333</v>
      </c>
      <c r="N506">
        <v>8</v>
      </c>
      <c r="O506">
        <v>15</v>
      </c>
      <c r="P506">
        <v>0</v>
      </c>
      <c r="Q506">
        <v>15</v>
      </c>
      <c r="R506">
        <v>42</v>
      </c>
      <c r="S506">
        <v>29</v>
      </c>
      <c r="T506">
        <v>50</v>
      </c>
    </row>
    <row r="507" spans="1:20" x14ac:dyDescent="0.35">
      <c r="A507" t="s">
        <v>18</v>
      </c>
      <c r="B507" t="s">
        <v>19</v>
      </c>
      <c r="C507" t="s">
        <v>21</v>
      </c>
      <c r="D507" t="s">
        <v>268</v>
      </c>
      <c r="E507" t="s">
        <v>279</v>
      </c>
      <c r="F507" t="s">
        <v>287</v>
      </c>
      <c r="G507" t="str">
        <f t="shared" si="105"/>
        <v>Abudefduf_imparipennis</v>
      </c>
      <c r="H507" t="str">
        <f t="shared" si="103"/>
        <v>Abudefduf_imparipennis</v>
      </c>
      <c r="I507" t="str">
        <f t="shared" si="104"/>
        <v>Teleostei</v>
      </c>
      <c r="J507" t="s">
        <v>27</v>
      </c>
      <c r="K507" t="s">
        <v>276</v>
      </c>
      <c r="L507">
        <v>3.1</v>
      </c>
      <c r="M507" s="3">
        <f t="shared" si="100"/>
        <v>0.2</v>
      </c>
      <c r="N507">
        <v>3</v>
      </c>
      <c r="O507">
        <v>15</v>
      </c>
      <c r="P507">
        <v>0</v>
      </c>
      <c r="Q507">
        <v>15</v>
      </c>
      <c r="R507">
        <v>42</v>
      </c>
      <c r="S507">
        <v>29</v>
      </c>
      <c r="T507">
        <v>50</v>
      </c>
    </row>
    <row r="508" spans="1:20" x14ac:dyDescent="0.35">
      <c r="A508" t="s">
        <v>18</v>
      </c>
      <c r="B508" t="s">
        <v>19</v>
      </c>
      <c r="C508" t="s">
        <v>21</v>
      </c>
      <c r="D508" t="s">
        <v>268</v>
      </c>
      <c r="E508" t="s">
        <v>279</v>
      </c>
      <c r="F508" t="s">
        <v>287</v>
      </c>
      <c r="G508" t="str">
        <f t="shared" si="105"/>
        <v>Abudefduf_imparipennis</v>
      </c>
      <c r="H508" t="str">
        <f t="shared" si="103"/>
        <v>Abudefduf_imparipennis</v>
      </c>
      <c r="I508" t="str">
        <f t="shared" si="104"/>
        <v>Animalia</v>
      </c>
      <c r="J508" t="s">
        <v>116</v>
      </c>
      <c r="K508" t="s">
        <v>288</v>
      </c>
      <c r="L508">
        <v>1.8</v>
      </c>
      <c r="M508" s="3">
        <f t="shared" si="100"/>
        <v>0.26666666666666666</v>
      </c>
      <c r="N508">
        <v>4</v>
      </c>
      <c r="O508">
        <v>15</v>
      </c>
      <c r="P508">
        <v>0</v>
      </c>
      <c r="Q508">
        <v>15</v>
      </c>
      <c r="R508">
        <v>42</v>
      </c>
      <c r="S508">
        <v>29</v>
      </c>
      <c r="T508">
        <v>50</v>
      </c>
    </row>
    <row r="509" spans="1:20" x14ac:dyDescent="0.35">
      <c r="A509" t="s">
        <v>18</v>
      </c>
      <c r="B509" t="s">
        <v>19</v>
      </c>
      <c r="C509" t="s">
        <v>21</v>
      </c>
      <c r="D509" t="s">
        <v>268</v>
      </c>
      <c r="E509" t="s">
        <v>279</v>
      </c>
      <c r="F509" t="s">
        <v>287</v>
      </c>
      <c r="G509" t="str">
        <f t="shared" si="105"/>
        <v>Abudefduf_imparipennis</v>
      </c>
      <c r="H509" t="str">
        <f t="shared" si="103"/>
        <v>Abudefduf_imparipennis</v>
      </c>
      <c r="I509" t="str">
        <f t="shared" si="104"/>
        <v>Mollusca</v>
      </c>
      <c r="J509" t="s">
        <v>88</v>
      </c>
      <c r="K509" t="s">
        <v>90</v>
      </c>
      <c r="L509">
        <v>1.7</v>
      </c>
      <c r="M509" s="3">
        <f t="shared" si="100"/>
        <v>0.13333333333333333</v>
      </c>
      <c r="N509">
        <v>2</v>
      </c>
      <c r="O509">
        <v>15</v>
      </c>
      <c r="P509">
        <v>0</v>
      </c>
      <c r="Q509">
        <v>15</v>
      </c>
      <c r="R509">
        <v>42</v>
      </c>
      <c r="S509">
        <v>29</v>
      </c>
      <c r="T509">
        <v>50</v>
      </c>
    </row>
    <row r="510" spans="1:20" x14ac:dyDescent="0.35">
      <c r="A510" t="s">
        <v>18</v>
      </c>
      <c r="B510" t="s">
        <v>19</v>
      </c>
      <c r="C510" t="s">
        <v>21</v>
      </c>
      <c r="D510" t="s">
        <v>268</v>
      </c>
      <c r="E510" t="s">
        <v>279</v>
      </c>
      <c r="F510" t="s">
        <v>287</v>
      </c>
      <c r="G510" t="str">
        <f t="shared" si="105"/>
        <v>Abudefduf_imparipennis</v>
      </c>
      <c r="H510" t="str">
        <f t="shared" si="103"/>
        <v>Abudefduf_imparipennis</v>
      </c>
      <c r="I510" t="str">
        <f t="shared" si="104"/>
        <v>Prim_prod</v>
      </c>
      <c r="J510" t="s">
        <v>178</v>
      </c>
      <c r="K510" t="s">
        <v>216</v>
      </c>
      <c r="L510">
        <v>0.5</v>
      </c>
      <c r="M510" s="3">
        <f t="shared" si="100"/>
        <v>0.4</v>
      </c>
      <c r="N510">
        <v>6</v>
      </c>
      <c r="O510">
        <v>15</v>
      </c>
      <c r="P510">
        <v>0</v>
      </c>
      <c r="Q510">
        <v>15</v>
      </c>
      <c r="R510">
        <v>42</v>
      </c>
      <c r="S510">
        <v>29</v>
      </c>
      <c r="T510">
        <v>50</v>
      </c>
    </row>
    <row r="511" spans="1:20" x14ac:dyDescent="0.35">
      <c r="A511" t="s">
        <v>18</v>
      </c>
      <c r="B511" t="s">
        <v>19</v>
      </c>
      <c r="C511" t="s">
        <v>21</v>
      </c>
      <c r="D511" t="s">
        <v>268</v>
      </c>
      <c r="E511" t="s">
        <v>279</v>
      </c>
      <c r="F511" t="s">
        <v>287</v>
      </c>
      <c r="G511" t="str">
        <f t="shared" si="105"/>
        <v>Abudefduf_imparipennis</v>
      </c>
      <c r="H511" t="str">
        <f t="shared" si="103"/>
        <v>Abudefduf_imparipennis</v>
      </c>
      <c r="I511" t="str">
        <f t="shared" si="104"/>
        <v>Prim_prod</v>
      </c>
      <c r="J511" t="s">
        <v>178</v>
      </c>
      <c r="K511" t="s">
        <v>177</v>
      </c>
      <c r="L511">
        <v>0.8</v>
      </c>
      <c r="M511" s="3">
        <f t="shared" si="100"/>
        <v>0.13333333333333333</v>
      </c>
      <c r="N511">
        <v>2</v>
      </c>
      <c r="O511">
        <v>15</v>
      </c>
      <c r="P511">
        <v>0</v>
      </c>
      <c r="Q511">
        <v>15</v>
      </c>
      <c r="R511">
        <v>42</v>
      </c>
      <c r="S511">
        <v>29</v>
      </c>
      <c r="T511">
        <v>50</v>
      </c>
    </row>
    <row r="512" spans="1:20" x14ac:dyDescent="0.35">
      <c r="A512" t="s">
        <v>18</v>
      </c>
      <c r="B512" t="s">
        <v>19</v>
      </c>
      <c r="C512" t="s">
        <v>21</v>
      </c>
      <c r="D512" t="s">
        <v>268</v>
      </c>
      <c r="E512" t="s">
        <v>279</v>
      </c>
      <c r="F512" t="s">
        <v>287</v>
      </c>
      <c r="G512" t="str">
        <f t="shared" si="105"/>
        <v>Abudefduf_imparipennis</v>
      </c>
      <c r="H512" t="str">
        <f t="shared" si="103"/>
        <v>Abudefduf_imparipennis</v>
      </c>
      <c r="I512" t="str">
        <f t="shared" si="104"/>
        <v>Mollusca</v>
      </c>
      <c r="J512" t="s">
        <v>88</v>
      </c>
      <c r="K512" t="s">
        <v>223</v>
      </c>
      <c r="L512">
        <v>0.8</v>
      </c>
      <c r="M512" s="3">
        <f t="shared" si="100"/>
        <v>6.6666666666666666E-2</v>
      </c>
      <c r="N512">
        <v>1</v>
      </c>
      <c r="O512">
        <v>15</v>
      </c>
      <c r="P512">
        <v>0</v>
      </c>
      <c r="Q512">
        <v>15</v>
      </c>
      <c r="R512">
        <v>42</v>
      </c>
      <c r="S512">
        <v>29</v>
      </c>
      <c r="T512">
        <v>50</v>
      </c>
    </row>
    <row r="513" spans="1:20" x14ac:dyDescent="0.35">
      <c r="A513" t="s">
        <v>18</v>
      </c>
      <c r="B513" t="s">
        <v>19</v>
      </c>
      <c r="C513" t="s">
        <v>21</v>
      </c>
      <c r="D513" t="s">
        <v>268</v>
      </c>
      <c r="E513" t="s">
        <v>279</v>
      </c>
      <c r="F513" t="s">
        <v>287</v>
      </c>
      <c r="G513" t="str">
        <f t="shared" si="105"/>
        <v>Abudefduf_imparipennis</v>
      </c>
      <c r="H513" t="str">
        <f t="shared" si="103"/>
        <v>Abudefduf_imparipennis</v>
      </c>
      <c r="I513" t="str">
        <f t="shared" si="104"/>
        <v>Crustacea</v>
      </c>
      <c r="J513" t="s">
        <v>96</v>
      </c>
      <c r="K513" t="s">
        <v>96</v>
      </c>
      <c r="L513">
        <v>0.4</v>
      </c>
      <c r="M513" s="3">
        <f t="shared" si="100"/>
        <v>0.13333333333333333</v>
      </c>
      <c r="N513">
        <v>2</v>
      </c>
      <c r="O513">
        <v>15</v>
      </c>
      <c r="P513">
        <v>0</v>
      </c>
      <c r="Q513">
        <v>15</v>
      </c>
      <c r="R513">
        <v>42</v>
      </c>
      <c r="S513">
        <v>29</v>
      </c>
      <c r="T513">
        <v>50</v>
      </c>
    </row>
    <row r="514" spans="1:20" x14ac:dyDescent="0.35">
      <c r="A514" t="s">
        <v>18</v>
      </c>
      <c r="B514" t="s">
        <v>19</v>
      </c>
      <c r="C514" t="s">
        <v>21</v>
      </c>
      <c r="D514" t="s">
        <v>268</v>
      </c>
      <c r="E514" t="s">
        <v>279</v>
      </c>
      <c r="F514" t="s">
        <v>287</v>
      </c>
      <c r="G514" t="str">
        <f t="shared" si="105"/>
        <v>Abudefduf_imparipennis</v>
      </c>
      <c r="H514" t="str">
        <f t="shared" si="103"/>
        <v>Abudefduf_imparipennis</v>
      </c>
      <c r="I514" t="str">
        <f t="shared" si="104"/>
        <v>Porifera</v>
      </c>
      <c r="J514" t="s">
        <v>210</v>
      </c>
      <c r="K514" t="s">
        <v>210</v>
      </c>
      <c r="L514">
        <v>0.3</v>
      </c>
      <c r="M514" s="3">
        <f t="shared" si="100"/>
        <v>6.6666666666666666E-2</v>
      </c>
      <c r="N514">
        <v>1</v>
      </c>
      <c r="O514">
        <v>15</v>
      </c>
      <c r="P514">
        <v>0</v>
      </c>
      <c r="Q514">
        <v>15</v>
      </c>
      <c r="R514">
        <v>42</v>
      </c>
      <c r="S514">
        <v>29</v>
      </c>
      <c r="T514">
        <v>50</v>
      </c>
    </row>
    <row r="515" spans="1:20" x14ac:dyDescent="0.35">
      <c r="A515" t="s">
        <v>18</v>
      </c>
      <c r="B515" t="s">
        <v>19</v>
      </c>
      <c r="C515" t="s">
        <v>21</v>
      </c>
      <c r="D515" t="s">
        <v>268</v>
      </c>
      <c r="E515" t="s">
        <v>279</v>
      </c>
      <c r="F515" t="s">
        <v>287</v>
      </c>
      <c r="G515" t="str">
        <f t="shared" si="105"/>
        <v>Abudefduf_imparipennis</v>
      </c>
      <c r="H515" t="str">
        <f t="shared" si="103"/>
        <v>Abudefduf_imparipennis</v>
      </c>
      <c r="I515" t="str">
        <f t="shared" si="104"/>
        <v>Crustacea</v>
      </c>
      <c r="J515" t="s">
        <v>108</v>
      </c>
      <c r="K515" t="s">
        <v>222</v>
      </c>
      <c r="L515">
        <v>0.1</v>
      </c>
      <c r="M515" s="3">
        <f t="shared" si="100"/>
        <v>6.6666666666666666E-2</v>
      </c>
      <c r="N515">
        <v>1</v>
      </c>
      <c r="O515">
        <v>15</v>
      </c>
      <c r="P515">
        <v>0</v>
      </c>
      <c r="Q515">
        <v>15</v>
      </c>
      <c r="R515">
        <v>42</v>
      </c>
      <c r="S515">
        <v>29</v>
      </c>
      <c r="T515">
        <v>50</v>
      </c>
    </row>
    <row r="516" spans="1:20" x14ac:dyDescent="0.35">
      <c r="A516" t="s">
        <v>18</v>
      </c>
      <c r="B516" t="s">
        <v>19</v>
      </c>
      <c r="C516" t="s">
        <v>21</v>
      </c>
      <c r="D516" t="s">
        <v>268</v>
      </c>
      <c r="E516" t="s">
        <v>279</v>
      </c>
      <c r="F516" t="s">
        <v>287</v>
      </c>
      <c r="G516" t="str">
        <f t="shared" si="105"/>
        <v>Abudefduf_imparipennis</v>
      </c>
      <c r="H516" t="str">
        <f t="shared" si="103"/>
        <v>Abudefduf_imparipennis</v>
      </c>
      <c r="I516" t="str">
        <f t="shared" si="104"/>
        <v>Crustacea</v>
      </c>
      <c r="J516" t="s">
        <v>73</v>
      </c>
      <c r="K516" t="s">
        <v>104</v>
      </c>
      <c r="L516">
        <v>0.1</v>
      </c>
      <c r="M516" s="3">
        <f t="shared" si="100"/>
        <v>6.6666666666666666E-2</v>
      </c>
      <c r="N516">
        <v>1</v>
      </c>
      <c r="O516">
        <v>15</v>
      </c>
      <c r="P516">
        <v>0</v>
      </c>
      <c r="Q516">
        <v>15</v>
      </c>
      <c r="R516">
        <v>42</v>
      </c>
      <c r="S516">
        <v>29</v>
      </c>
      <c r="T516">
        <v>50</v>
      </c>
    </row>
    <row r="517" spans="1:20" x14ac:dyDescent="0.35">
      <c r="A517" t="s">
        <v>18</v>
      </c>
      <c r="B517" t="s">
        <v>19</v>
      </c>
      <c r="C517" t="s">
        <v>21</v>
      </c>
      <c r="D517" t="s">
        <v>268</v>
      </c>
      <c r="E517" t="s">
        <v>279</v>
      </c>
      <c r="F517" t="s">
        <v>287</v>
      </c>
      <c r="G517" t="str">
        <f t="shared" si="105"/>
        <v>Abudefduf_imparipennis</v>
      </c>
      <c r="H517" t="str">
        <f t="shared" si="103"/>
        <v>Abudefduf_imparipennis</v>
      </c>
      <c r="I517" t="str">
        <f t="shared" si="104"/>
        <v>Crustacea</v>
      </c>
      <c r="J517" t="s">
        <v>34</v>
      </c>
      <c r="K517" t="s">
        <v>33</v>
      </c>
      <c r="L517">
        <v>0.1</v>
      </c>
      <c r="M517" s="3">
        <f t="shared" si="100"/>
        <v>6.6666666666666666E-2</v>
      </c>
      <c r="N517">
        <v>1</v>
      </c>
      <c r="O517">
        <v>15</v>
      </c>
      <c r="P517">
        <v>0</v>
      </c>
      <c r="Q517">
        <v>15</v>
      </c>
      <c r="R517">
        <v>42</v>
      </c>
      <c r="S517">
        <v>29</v>
      </c>
      <c r="T517">
        <v>50</v>
      </c>
    </row>
    <row r="518" spans="1:20" x14ac:dyDescent="0.35">
      <c r="A518" t="s">
        <v>18</v>
      </c>
      <c r="B518" t="s">
        <v>19</v>
      </c>
      <c r="C518" t="s">
        <v>21</v>
      </c>
      <c r="D518" t="s">
        <v>268</v>
      </c>
      <c r="E518" t="s">
        <v>279</v>
      </c>
      <c r="F518" t="s">
        <v>287</v>
      </c>
      <c r="G518" t="str">
        <f t="shared" si="105"/>
        <v>Abudefduf_imparipennis</v>
      </c>
      <c r="H518" t="str">
        <f t="shared" si="103"/>
        <v>Abudefduf_imparipennis</v>
      </c>
      <c r="I518" t="str">
        <f t="shared" si="104"/>
        <v>Chelicerata</v>
      </c>
      <c r="J518" t="s">
        <v>72</v>
      </c>
      <c r="K518" t="s">
        <v>247</v>
      </c>
      <c r="L518">
        <v>0.1</v>
      </c>
      <c r="M518" s="3">
        <f t="shared" si="100"/>
        <v>6.6666666666666666E-2</v>
      </c>
      <c r="N518">
        <v>1</v>
      </c>
      <c r="O518">
        <v>15</v>
      </c>
      <c r="P518">
        <v>0</v>
      </c>
      <c r="Q518">
        <v>15</v>
      </c>
      <c r="R518">
        <v>42</v>
      </c>
      <c r="S518">
        <v>29</v>
      </c>
      <c r="T518">
        <v>50</v>
      </c>
    </row>
    <row r="519" spans="1:20" x14ac:dyDescent="0.35">
      <c r="A519" t="s">
        <v>18</v>
      </c>
      <c r="B519" t="s">
        <v>19</v>
      </c>
      <c r="C519" t="s">
        <v>21</v>
      </c>
      <c r="D519" t="s">
        <v>268</v>
      </c>
      <c r="E519" t="s">
        <v>279</v>
      </c>
      <c r="F519" t="s">
        <v>287</v>
      </c>
      <c r="G519" t="str">
        <f t="shared" si="105"/>
        <v>Abudefduf_imparipennis</v>
      </c>
      <c r="H519" t="str">
        <f t="shared" si="103"/>
        <v>Abudefduf_imparipennis</v>
      </c>
      <c r="I519" t="str">
        <f t="shared" si="104"/>
        <v>Insecta</v>
      </c>
      <c r="J519" t="s">
        <v>282</v>
      </c>
      <c r="K519" t="s">
        <v>282</v>
      </c>
      <c r="L519">
        <v>0.1</v>
      </c>
      <c r="M519" s="3">
        <f t="shared" si="100"/>
        <v>6.6666666666666666E-2</v>
      </c>
      <c r="N519">
        <v>1</v>
      </c>
      <c r="O519">
        <v>15</v>
      </c>
      <c r="P519">
        <v>0</v>
      </c>
      <c r="Q519">
        <v>15</v>
      </c>
      <c r="R519">
        <v>42</v>
      </c>
      <c r="S519">
        <v>29</v>
      </c>
      <c r="T519">
        <v>50</v>
      </c>
    </row>
    <row r="520" spans="1:20" x14ac:dyDescent="0.35">
      <c r="A520" t="s">
        <v>18</v>
      </c>
      <c r="B520" t="s">
        <v>19</v>
      </c>
      <c r="C520" t="s">
        <v>21</v>
      </c>
      <c r="D520" t="s">
        <v>268</v>
      </c>
      <c r="E520" t="s">
        <v>279</v>
      </c>
      <c r="F520" t="s">
        <v>287</v>
      </c>
      <c r="G520" t="str">
        <f t="shared" si="105"/>
        <v>Abudefduf_imparipennis</v>
      </c>
      <c r="H520" t="str">
        <f t="shared" si="103"/>
        <v>Abudefduf_imparipennis</v>
      </c>
      <c r="I520" t="s">
        <v>58</v>
      </c>
      <c r="J520" t="s">
        <v>58</v>
      </c>
      <c r="K520" t="s">
        <v>62</v>
      </c>
      <c r="L520">
        <v>50.9</v>
      </c>
      <c r="M520" s="3">
        <f t="shared" si="100"/>
        <v>1</v>
      </c>
      <c r="N520">
        <v>15</v>
      </c>
      <c r="O520">
        <v>15</v>
      </c>
      <c r="P520">
        <v>0</v>
      </c>
      <c r="Q520">
        <v>15</v>
      </c>
      <c r="R520">
        <v>42</v>
      </c>
      <c r="S520">
        <v>29</v>
      </c>
      <c r="T520">
        <v>50</v>
      </c>
    </row>
    <row r="521" spans="1:20" x14ac:dyDescent="0.35">
      <c r="A521" t="s">
        <v>18</v>
      </c>
      <c r="B521" t="s">
        <v>19</v>
      </c>
      <c r="C521" t="s">
        <v>21</v>
      </c>
      <c r="D521" t="s">
        <v>268</v>
      </c>
      <c r="E521" t="s">
        <v>279</v>
      </c>
      <c r="F521" t="s">
        <v>289</v>
      </c>
      <c r="G521" t="str">
        <f t="shared" si="105"/>
        <v>Abudefduf_abdominalis</v>
      </c>
      <c r="H521" t="str">
        <f t="shared" si="103"/>
        <v>Abudefduf_abdominalis</v>
      </c>
      <c r="I521" t="str">
        <f t="shared" si="104"/>
        <v>Crustacea</v>
      </c>
      <c r="J521" t="s">
        <v>73</v>
      </c>
      <c r="K521" t="s">
        <v>70</v>
      </c>
      <c r="L521">
        <v>54</v>
      </c>
      <c r="M521" s="3">
        <f t="shared" si="100"/>
        <v>1</v>
      </c>
      <c r="N521">
        <v>10</v>
      </c>
      <c r="O521">
        <v>14</v>
      </c>
      <c r="P521">
        <v>4</v>
      </c>
      <c r="Q521">
        <v>10</v>
      </c>
      <c r="R521">
        <v>142</v>
      </c>
      <c r="S521">
        <v>105</v>
      </c>
      <c r="T521">
        <v>162</v>
      </c>
    </row>
    <row r="522" spans="1:20" x14ac:dyDescent="0.35">
      <c r="A522" t="s">
        <v>18</v>
      </c>
      <c r="B522" t="s">
        <v>19</v>
      </c>
      <c r="C522" t="s">
        <v>21</v>
      </c>
      <c r="D522" t="s">
        <v>268</v>
      </c>
      <c r="E522" t="s">
        <v>279</v>
      </c>
      <c r="F522" t="s">
        <v>289</v>
      </c>
      <c r="G522" t="str">
        <f t="shared" ref="G522:G535" si="106">E522&amp;"_"&amp;F522</f>
        <v>Abudefduf_abdominalis</v>
      </c>
      <c r="H522" t="str">
        <f t="shared" si="103"/>
        <v>Abudefduf_abdominalis</v>
      </c>
      <c r="I522" t="str">
        <f t="shared" si="104"/>
        <v>Crustacea</v>
      </c>
      <c r="J522" t="s">
        <v>73</v>
      </c>
      <c r="K522" t="s">
        <v>232</v>
      </c>
      <c r="L522">
        <v>6.5</v>
      </c>
      <c r="M522" s="3">
        <f t="shared" si="100"/>
        <v>0.8</v>
      </c>
      <c r="N522">
        <v>8</v>
      </c>
      <c r="O522">
        <v>14</v>
      </c>
      <c r="P522">
        <v>4</v>
      </c>
      <c r="Q522">
        <v>10</v>
      </c>
      <c r="R522">
        <v>142</v>
      </c>
      <c r="S522">
        <v>105</v>
      </c>
      <c r="T522">
        <v>162</v>
      </c>
    </row>
    <row r="523" spans="1:20" x14ac:dyDescent="0.35">
      <c r="A523" t="s">
        <v>18</v>
      </c>
      <c r="B523" t="s">
        <v>19</v>
      </c>
      <c r="C523" t="s">
        <v>21</v>
      </c>
      <c r="D523" t="s">
        <v>268</v>
      </c>
      <c r="E523" t="s">
        <v>279</v>
      </c>
      <c r="F523" t="s">
        <v>289</v>
      </c>
      <c r="G523" t="str">
        <f t="shared" si="106"/>
        <v>Abudefduf_abdominalis</v>
      </c>
      <c r="H523" t="str">
        <f t="shared" si="103"/>
        <v>Abudefduf_abdominalis</v>
      </c>
      <c r="I523" t="str">
        <f t="shared" si="104"/>
        <v>Prim_prod</v>
      </c>
      <c r="J523" t="s">
        <v>178</v>
      </c>
      <c r="K523" t="s">
        <v>177</v>
      </c>
      <c r="L523">
        <v>2.6</v>
      </c>
      <c r="M523" s="3">
        <f t="shared" si="100"/>
        <v>0.4</v>
      </c>
      <c r="N523">
        <v>4</v>
      </c>
      <c r="O523">
        <v>14</v>
      </c>
      <c r="P523">
        <v>4</v>
      </c>
      <c r="Q523">
        <v>10</v>
      </c>
      <c r="R523">
        <v>142</v>
      </c>
      <c r="S523">
        <v>105</v>
      </c>
      <c r="T523">
        <v>162</v>
      </c>
    </row>
    <row r="524" spans="1:20" x14ac:dyDescent="0.35">
      <c r="A524" t="s">
        <v>18</v>
      </c>
      <c r="B524" t="s">
        <v>19</v>
      </c>
      <c r="C524" t="s">
        <v>21</v>
      </c>
      <c r="D524" t="s">
        <v>268</v>
      </c>
      <c r="E524" t="s">
        <v>279</v>
      </c>
      <c r="F524" t="s">
        <v>289</v>
      </c>
      <c r="G524" t="str">
        <f t="shared" si="106"/>
        <v>Abudefduf_abdominalis</v>
      </c>
      <c r="H524" t="str">
        <f t="shared" si="103"/>
        <v>Abudefduf_abdominalis</v>
      </c>
      <c r="I524" t="str">
        <f t="shared" si="104"/>
        <v>Teleostei</v>
      </c>
      <c r="J524" t="s">
        <v>27</v>
      </c>
      <c r="K524" t="s">
        <v>229</v>
      </c>
      <c r="L524">
        <v>2</v>
      </c>
      <c r="M524" s="3">
        <f t="shared" si="100"/>
        <v>0.4</v>
      </c>
      <c r="N524">
        <v>4</v>
      </c>
      <c r="O524">
        <v>14</v>
      </c>
      <c r="P524">
        <v>4</v>
      </c>
      <c r="Q524">
        <v>10</v>
      </c>
      <c r="R524">
        <v>142</v>
      </c>
      <c r="S524">
        <v>105</v>
      </c>
      <c r="T524">
        <v>162</v>
      </c>
    </row>
    <row r="525" spans="1:20" x14ac:dyDescent="0.35">
      <c r="A525" t="s">
        <v>18</v>
      </c>
      <c r="B525" t="s">
        <v>19</v>
      </c>
      <c r="C525" t="s">
        <v>21</v>
      </c>
      <c r="D525" t="s">
        <v>268</v>
      </c>
      <c r="E525" t="s">
        <v>279</v>
      </c>
      <c r="F525" t="s">
        <v>289</v>
      </c>
      <c r="G525" t="str">
        <f t="shared" si="106"/>
        <v>Abudefduf_abdominalis</v>
      </c>
      <c r="H525" t="str">
        <f t="shared" si="103"/>
        <v>Abudefduf_abdominalis</v>
      </c>
      <c r="I525" t="str">
        <f t="shared" si="104"/>
        <v>Annelida</v>
      </c>
      <c r="J525" t="s">
        <v>82</v>
      </c>
      <c r="K525" t="s">
        <v>82</v>
      </c>
      <c r="L525">
        <v>1.9</v>
      </c>
      <c r="M525" s="3">
        <f t="shared" si="100"/>
        <v>0.4</v>
      </c>
      <c r="N525">
        <v>4</v>
      </c>
      <c r="O525">
        <v>14</v>
      </c>
      <c r="P525">
        <v>4</v>
      </c>
      <c r="Q525">
        <v>10</v>
      </c>
      <c r="R525">
        <v>142</v>
      </c>
      <c r="S525">
        <v>105</v>
      </c>
      <c r="T525">
        <v>162</v>
      </c>
    </row>
    <row r="526" spans="1:20" x14ac:dyDescent="0.35">
      <c r="A526" t="s">
        <v>18</v>
      </c>
      <c r="B526" t="s">
        <v>19</v>
      </c>
      <c r="C526" t="s">
        <v>21</v>
      </c>
      <c r="D526" t="s">
        <v>268</v>
      </c>
      <c r="E526" t="s">
        <v>279</v>
      </c>
      <c r="F526" t="s">
        <v>289</v>
      </c>
      <c r="G526" t="str">
        <f t="shared" si="106"/>
        <v>Abudefduf_abdominalis</v>
      </c>
      <c r="H526" t="str">
        <f t="shared" si="103"/>
        <v>Abudefduf_abdominalis</v>
      </c>
      <c r="I526" t="s">
        <v>63</v>
      </c>
      <c r="J526" t="s">
        <v>60</v>
      </c>
      <c r="K526" t="s">
        <v>34</v>
      </c>
      <c r="L526">
        <v>1.7</v>
      </c>
      <c r="M526" s="3">
        <f t="shared" si="100"/>
        <v>0.4</v>
      </c>
      <c r="N526">
        <v>4</v>
      </c>
      <c r="O526">
        <v>14</v>
      </c>
      <c r="P526">
        <v>4</v>
      </c>
      <c r="Q526">
        <v>10</v>
      </c>
      <c r="R526">
        <v>142</v>
      </c>
      <c r="S526">
        <v>105</v>
      </c>
      <c r="T526">
        <v>162</v>
      </c>
    </row>
    <row r="527" spans="1:20" x14ac:dyDescent="0.35">
      <c r="A527" t="s">
        <v>18</v>
      </c>
      <c r="B527" t="s">
        <v>19</v>
      </c>
      <c r="C527" t="s">
        <v>21</v>
      </c>
      <c r="D527" t="s">
        <v>268</v>
      </c>
      <c r="E527" t="s">
        <v>279</v>
      </c>
      <c r="F527" t="s">
        <v>289</v>
      </c>
      <c r="G527" t="str">
        <f t="shared" si="106"/>
        <v>Abudefduf_abdominalis</v>
      </c>
      <c r="H527" t="str">
        <f t="shared" si="103"/>
        <v>Abudefduf_abdominalis</v>
      </c>
      <c r="I527" t="str">
        <f>IF(J527="Acari","Chelicerata", IF(J527="Scyphozoa","Cnidaria", IF(J527="Anthozoa","Cnidaria",IF(COUNTIF(J527,"*Algae*"),"Prim_prod",IF(COUNTIF(J527,"Plant*"),"Prim_prod",IF(J527="Amphipoda","Crustacea",IF(J527="Tunicata","Tunicata",IF(J527="Appendicularia","Tunicata",IF(J527="Salpidae","Tunicata",IF(J527="Arachnida","Chelicerata",IF(COUNTIF(J527,"*Ascidia*"),"Tunicata",IF(COUNTIF(J527,"*Brachyura*"),"Crustacea",IF(J527="Bryozoa","Bryozoa",IF(J527="Protochonch","Mollusca",IF(J527="Hemichordata","Hemichordata",IF(COUNTIF(J527,"Cephalopoda*"),"Mollusca",IF(J527="Cirripedia","Crustacea",IF(J527="Copepoda","Crustacea",IF(J527="Crinoidea","Echinodermata",IF(COUNTIF(J527,"*Crustacea*"),"Crustacea",IF(J527="Cumacea","Crustacea",IF(J527="Echinoidea","Echinodermata",IF(COUNTIF(J527,"*Fish*"),"Teleostei",IF(J527="Foraminifera","Protozoa",IF(COUNTIF(J527,"*Gastro*"),"Mollusca",IF(J527="Tanaidacea","Crustacea",IF(J527="Holothuridae","Echinodermata",IF(J527="Hydrozoa","Cnidaria",IF(COUNTIF(J527,"*Insecta*"),"Insecta",IF(J527="Isopoda","Crustacea",IF(J527="Limestone_powder","Other",IF(J527="Mollusca","Mollusca",IF(J527="Nematoda","Nematoda",IF(COUNTIF(J527,"*OM*"),"Other",IF(J527="Ophiuridae","Echinodermata",IF(J527="Opisthobranchia","Mollusca",IF(J527="Ostracoda","Crustacea",IF(COUNTIF(J527,"*Pagur*"),"Crustacea",IF(COUNTIF(J527,"*Phanero*"),"Prim_prod",IF(COUNTIF(J527,"*Polych*"),"Annelida",IF(J527="Polyplacophora","Mollusca",IF(COUNTIF(J527,"*Porifera*"),"Porifera",IF(J527="Protochordata","Acraniata",IF(J527="Pycnogonida","Chelicerata",IF(COUNTIF(J527,"*Sand*"),"Other",IF(J527="Scaphopoda","Mollusca",IF(J527="Scleractinia","Cnidaria", IF(J527="Siphonophora","Cnidaria", IF(J527="Seagrass","Prim_prod",IF(COUNTIF(J527,"*Shrimp*"),"Crustacea",IF(COUNTIF(J527,"*Scyllaridae*"),"Crustacea",IF(J527="Siboglinidae","Annelida",IF(J527="Sipunculidae","Sipuncula",IF(COUNTIF(J527,"*Stomato*"),"Crustacea",IF(J527="Precarida","Crustacea",IF(J527="Zoantharia","Cnidaria",IF(J527="Echiura","Annelida",IF(J527="Priapulida","Cephalorynchia",IF(J527="Mysida","Crustacea",IF(J527="Nebaliacea","Crustacea",IF(J527="Ctenophora","Radiata",IF(J527="Cheloniidae","Reptilia",IF(J527="Eggs","Animalia",IF(COUNTIF(J527,"*Bival*"),"Mollusca","Other"))))))))))))))))))))))))))))))))))))))))))))))))))))))))))))))))</f>
        <v>Tunicata</v>
      </c>
      <c r="J527" t="s">
        <v>71</v>
      </c>
      <c r="K527" t="s">
        <v>71</v>
      </c>
      <c r="L527">
        <v>4</v>
      </c>
      <c r="M527" s="3">
        <f t="shared" si="100"/>
        <v>0.1</v>
      </c>
      <c r="N527">
        <v>1</v>
      </c>
      <c r="O527">
        <v>14</v>
      </c>
      <c r="P527">
        <v>4</v>
      </c>
      <c r="Q527">
        <v>10</v>
      </c>
      <c r="R527">
        <v>142</v>
      </c>
      <c r="S527">
        <v>105</v>
      </c>
      <c r="T527">
        <v>162</v>
      </c>
    </row>
    <row r="528" spans="1:20" x14ac:dyDescent="0.35">
      <c r="A528" t="s">
        <v>18</v>
      </c>
      <c r="B528" t="s">
        <v>19</v>
      </c>
      <c r="C528" t="s">
        <v>21</v>
      </c>
      <c r="D528" t="s">
        <v>268</v>
      </c>
      <c r="E528" t="s">
        <v>279</v>
      </c>
      <c r="F528" t="s">
        <v>289</v>
      </c>
      <c r="G528" t="str">
        <f t="shared" si="106"/>
        <v>Abudefduf_abdominalis</v>
      </c>
      <c r="H528" t="str">
        <f t="shared" si="103"/>
        <v>Abudefduf_abdominalis</v>
      </c>
      <c r="I528" t="str">
        <f>IF(J528="Acari","Chelicerata", IF(J528="Scyphozoa","Cnidaria", IF(J528="Anthozoa","Cnidaria",IF(COUNTIF(J528,"*Algae*"),"Prim_prod",IF(COUNTIF(J528,"Plant*"),"Prim_prod",IF(J528="Amphipoda","Crustacea",IF(J528="Tunicata","Tunicata",IF(J528="Appendicularia","Tunicata",IF(J528="Salpidae","Tunicata",IF(J528="Arachnida","Chelicerata",IF(COUNTIF(J528,"*Ascidia*"),"Tunicata",IF(COUNTIF(J528,"*Brachyura*"),"Crustacea",IF(J528="Bryozoa","Bryozoa",IF(J528="Protochonch","Mollusca",IF(J528="Hemichordata","Hemichordata",IF(COUNTIF(J528,"Cephalopoda*"),"Mollusca",IF(J528="Cirripedia","Crustacea",IF(J528="Copepoda","Crustacea",IF(J528="Crinoidea","Echinodermata",IF(COUNTIF(J528,"*Crustacea*"),"Crustacea",IF(J528="Cumacea","Crustacea",IF(J528="Echinoidea","Echinodermata",IF(COUNTIF(J528,"*Fish*"),"Teleostei",IF(J528="Foraminifera","Protozoa",IF(COUNTIF(J528,"*Gastro*"),"Mollusca",IF(J528="Tanaidacea","Crustacea",IF(J528="Holothuridae","Echinodermata",IF(J528="Hydrozoa","Cnidaria",IF(COUNTIF(J528,"*Insecta*"),"Insecta",IF(J528="Isopoda","Crustacea",IF(J528="Limestone_powder","Other",IF(J528="Mollusca","Mollusca",IF(J528="Nematoda","Nematoda",IF(COUNTIF(J528,"*OM*"),"Other",IF(J528="Ophiuridae","Echinodermata",IF(J528="Opisthobranchia","Mollusca",IF(J528="Ostracoda","Crustacea",IF(COUNTIF(J528,"*Pagur*"),"Crustacea",IF(COUNTIF(J528,"*Phanero*"),"Prim_prod",IF(COUNTIF(J528,"*Polych*"),"Annelida",IF(J528="Polyplacophora","Mollusca",IF(COUNTIF(J528,"*Porifera*"),"Porifera",IF(J528="Protochordata","Acraniata",IF(J528="Pycnogonida","Chelicerata",IF(COUNTIF(J528,"*Sand*"),"Other",IF(J528="Scaphopoda","Mollusca",IF(J528="Scleractinia","Cnidaria", IF(J528="Siphonophora","Cnidaria", IF(J528="Seagrass","Prim_prod",IF(COUNTIF(J528,"*Shrimp*"),"Crustacea",IF(COUNTIF(J528,"*Scyllaridae*"),"Crustacea",IF(J528="Siboglinidae","Annelida",IF(J528="Sipunculidae","Sipuncula",IF(COUNTIF(J528,"*Stomato*"),"Crustacea",IF(J528="Precarida","Crustacea",IF(J528="Zoantharia","Cnidaria",IF(J528="Echiura","Annelida",IF(J528="Priapulida","Cephalorynchia",IF(J528="Mysida","Crustacea",IF(J528="Nebaliacea","Crustacea",IF(J528="Ctenophora","Radiata",IF(J528="Cheloniidae","Reptilia",IF(J528="Eggs","Animalia",IF(COUNTIF(J528,"*Bival*"),"Mollusca","Other"))))))))))))))))))))))))))))))))))))))))))))))))))))))))))))))))</f>
        <v>Crustacea</v>
      </c>
      <c r="J528" t="s">
        <v>73</v>
      </c>
      <c r="K528" t="s">
        <v>104</v>
      </c>
      <c r="L528">
        <v>0.8</v>
      </c>
      <c r="M528" s="3">
        <f t="shared" si="100"/>
        <v>0.4</v>
      </c>
      <c r="N528">
        <v>4</v>
      </c>
      <c r="O528">
        <v>14</v>
      </c>
      <c r="P528">
        <v>4</v>
      </c>
      <c r="Q528">
        <v>10</v>
      </c>
      <c r="R528">
        <v>142</v>
      </c>
      <c r="S528">
        <v>105</v>
      </c>
      <c r="T528">
        <v>162</v>
      </c>
    </row>
    <row r="529" spans="1:20" x14ac:dyDescent="0.35">
      <c r="A529" t="s">
        <v>18</v>
      </c>
      <c r="B529" t="s">
        <v>19</v>
      </c>
      <c r="C529" t="s">
        <v>21</v>
      </c>
      <c r="D529" t="s">
        <v>268</v>
      </c>
      <c r="E529" t="s">
        <v>279</v>
      </c>
      <c r="F529" t="s">
        <v>289</v>
      </c>
      <c r="G529" t="str">
        <f t="shared" si="106"/>
        <v>Abudefduf_abdominalis</v>
      </c>
      <c r="H529" t="str">
        <f t="shared" si="103"/>
        <v>Abudefduf_abdominalis</v>
      </c>
      <c r="I529" t="s">
        <v>233</v>
      </c>
      <c r="J529" t="s">
        <v>228</v>
      </c>
      <c r="K529" t="s">
        <v>228</v>
      </c>
      <c r="L529">
        <v>1.3</v>
      </c>
      <c r="M529" s="3">
        <f t="shared" si="100"/>
        <v>0.2</v>
      </c>
      <c r="N529">
        <v>2</v>
      </c>
      <c r="O529">
        <v>14</v>
      </c>
      <c r="P529">
        <v>4</v>
      </c>
      <c r="Q529">
        <v>10</v>
      </c>
      <c r="R529">
        <v>142</v>
      </c>
      <c r="S529">
        <v>105</v>
      </c>
      <c r="T529">
        <v>162</v>
      </c>
    </row>
    <row r="530" spans="1:20" x14ac:dyDescent="0.35">
      <c r="A530" t="s">
        <v>18</v>
      </c>
      <c r="B530" t="s">
        <v>19</v>
      </c>
      <c r="C530" t="s">
        <v>21</v>
      </c>
      <c r="D530" t="s">
        <v>268</v>
      </c>
      <c r="E530" t="s">
        <v>279</v>
      </c>
      <c r="F530" t="s">
        <v>289</v>
      </c>
      <c r="G530" t="str">
        <f t="shared" si="106"/>
        <v>Abudefduf_abdominalis</v>
      </c>
      <c r="H530" t="str">
        <f t="shared" si="103"/>
        <v>Abudefduf_abdominalis</v>
      </c>
      <c r="I530" t="str">
        <f>IF(J530="Acari","Chelicerata", IF(J530="Scyphozoa","Cnidaria", IF(J530="Anthozoa","Cnidaria",IF(COUNTIF(J530,"*Algae*"),"Prim_prod",IF(COUNTIF(J530,"Plant*"),"Prim_prod",IF(J530="Amphipoda","Crustacea",IF(J530="Tunicata","Tunicata",IF(J530="Appendicularia","Tunicata",IF(J530="Salpidae","Tunicata",IF(J530="Arachnida","Chelicerata",IF(COUNTIF(J530,"*Ascidia*"),"Tunicata",IF(COUNTIF(J530,"*Brachyura*"),"Crustacea",IF(J530="Bryozoa","Bryozoa",IF(J530="Protochonch","Mollusca",IF(J530="Hemichordata","Hemichordata",IF(COUNTIF(J530,"Cephalopoda*"),"Mollusca",IF(J530="Cirripedia","Crustacea",IF(J530="Copepoda","Crustacea",IF(J530="Crinoidea","Echinodermata",IF(COUNTIF(J530,"*Crustacea*"),"Crustacea",IF(J530="Cumacea","Crustacea",IF(J530="Echinoidea","Echinodermata",IF(COUNTIF(J530,"*Fish*"),"Teleostei",IF(J530="Foraminifera","Protozoa",IF(COUNTIF(J530,"*Gastro*"),"Mollusca",IF(J530="Tanaidacea","Crustacea",IF(J530="Holothuridae","Echinodermata",IF(J530="Hydrozoa","Cnidaria",IF(COUNTIF(J530,"*Insecta*"),"Insecta",IF(J530="Isopoda","Crustacea",IF(J530="Limestone_powder","Other",IF(J530="Mollusca","Mollusca",IF(J530="Nematoda","Nematoda",IF(COUNTIF(J530,"*OM*"),"Other",IF(J530="Ophiuridae","Echinodermata",IF(J530="Opisthobranchia","Mollusca",IF(J530="Ostracoda","Crustacea",IF(COUNTIF(J530,"*Pagur*"),"Crustacea",IF(COUNTIF(J530,"*Phanero*"),"Prim_prod",IF(COUNTIF(J530,"*Polych*"),"Annelida",IF(J530="Polyplacophora","Mollusca",IF(COUNTIF(J530,"*Porifera*"),"Porifera",IF(J530="Protochordata","Acraniata",IF(J530="Pycnogonida","Chelicerata",IF(COUNTIF(J530,"*Sand*"),"Other",IF(J530="Scaphopoda","Mollusca",IF(J530="Scleractinia","Cnidaria", IF(J530="Siphonophora","Cnidaria", IF(J530="Seagrass","Prim_prod",IF(COUNTIF(J530,"*Shrimp*"),"Crustacea",IF(COUNTIF(J530,"*Scyllaridae*"),"Crustacea",IF(J530="Siboglinidae","Annelida",IF(J530="Sipunculidae","Sipuncula",IF(COUNTIF(J530,"*Stomato*"),"Crustacea",IF(J530="Precarida","Crustacea",IF(J530="Zoantharia","Cnidaria",IF(J530="Echiura","Annelida",IF(J530="Priapulida","Cephalorynchia",IF(J530="Mysida","Crustacea",IF(J530="Nebaliacea","Crustacea",IF(J530="Ctenophora","Radiata",IF(J530="Cheloniidae","Reptilia",IF(J530="Eggs","Animalia",IF(COUNTIF(J530,"*Bival*"),"Mollusca","Other"))))))))))))))))))))))))))))))))))))))))))))))))))))))))))))))))</f>
        <v>Mollusca</v>
      </c>
      <c r="J530" t="s">
        <v>91</v>
      </c>
      <c r="K530" t="s">
        <v>237</v>
      </c>
      <c r="L530">
        <v>0.2</v>
      </c>
      <c r="M530" s="3">
        <f t="shared" si="100"/>
        <v>0.2</v>
      </c>
      <c r="N530">
        <v>2</v>
      </c>
      <c r="O530">
        <v>14</v>
      </c>
      <c r="P530">
        <v>4</v>
      </c>
      <c r="Q530">
        <v>10</v>
      </c>
      <c r="R530">
        <v>142</v>
      </c>
      <c r="S530">
        <v>105</v>
      </c>
      <c r="T530">
        <v>162</v>
      </c>
    </row>
    <row r="531" spans="1:20" x14ac:dyDescent="0.35">
      <c r="A531" t="s">
        <v>18</v>
      </c>
      <c r="B531" t="s">
        <v>19</v>
      </c>
      <c r="C531" t="s">
        <v>21</v>
      </c>
      <c r="D531" t="s">
        <v>268</v>
      </c>
      <c r="E531" t="s">
        <v>279</v>
      </c>
      <c r="F531" t="s">
        <v>289</v>
      </c>
      <c r="G531" t="str">
        <f t="shared" si="106"/>
        <v>Abudefduf_abdominalis</v>
      </c>
      <c r="H531" t="str">
        <f t="shared" si="103"/>
        <v>Abudefduf_abdominalis</v>
      </c>
      <c r="I531" t="str">
        <f>IF(J531="Acari","Chelicerata", IF(J531="Scyphozoa","Cnidaria", IF(J531="Anthozoa","Cnidaria",IF(COUNTIF(J531,"*Algae*"),"Prim_prod",IF(COUNTIF(J531,"Plant*"),"Prim_prod",IF(J531="Amphipoda","Crustacea",IF(J531="Tunicata","Tunicata",IF(J531="Appendicularia","Tunicata",IF(J531="Salpidae","Tunicata",IF(J531="Arachnida","Chelicerata",IF(COUNTIF(J531,"*Ascidia*"),"Tunicata",IF(COUNTIF(J531,"*Brachyura*"),"Crustacea",IF(J531="Bryozoa","Bryozoa",IF(J531="Protochonch","Mollusca",IF(J531="Hemichordata","Hemichordata",IF(COUNTIF(J531,"Cephalopoda*"),"Mollusca",IF(J531="Cirripedia","Crustacea",IF(J531="Copepoda","Crustacea",IF(J531="Crinoidea","Echinodermata",IF(COUNTIF(J531,"*Crustacea*"),"Crustacea",IF(J531="Cumacea","Crustacea",IF(J531="Echinoidea","Echinodermata",IF(COUNTIF(J531,"*Fish*"),"Teleostei",IF(J531="Foraminifera","Protozoa",IF(COUNTIF(J531,"*Gastro*"),"Mollusca",IF(J531="Tanaidacea","Crustacea",IF(J531="Holothuridae","Echinodermata",IF(J531="Hydrozoa","Cnidaria",IF(COUNTIF(J531,"*Insecta*"),"Insecta",IF(J531="Isopoda","Crustacea",IF(J531="Limestone_powder","Other",IF(J531="Mollusca","Mollusca",IF(J531="Nematoda","Nematoda",IF(COUNTIF(J531,"*OM*"),"Other",IF(J531="Ophiuridae","Echinodermata",IF(J531="Opisthobranchia","Mollusca",IF(J531="Ostracoda","Crustacea",IF(COUNTIF(J531,"*Pagur*"),"Crustacea",IF(COUNTIF(J531,"*Phanero*"),"Prim_prod",IF(COUNTIF(J531,"*Polych*"),"Annelida",IF(J531="Polyplacophora","Mollusca",IF(COUNTIF(J531,"*Porifera*"),"Porifera",IF(J531="Protochordata","Acraniata",IF(J531="Pycnogonida","Chelicerata",IF(COUNTIF(J531,"*Sand*"),"Other",IF(J531="Scaphopoda","Mollusca",IF(J531="Scleractinia","Cnidaria", IF(J531="Siphonophora","Cnidaria", IF(J531="Seagrass","Prim_prod",IF(COUNTIF(J531,"*Shrimp*"),"Crustacea",IF(COUNTIF(J531,"*Scyllaridae*"),"Crustacea",IF(J531="Siboglinidae","Annelida",IF(J531="Sipunculidae","Sipuncula",IF(COUNTIF(J531,"*Stomato*"),"Crustacea",IF(J531="Precarida","Crustacea",IF(J531="Zoantharia","Cnidaria",IF(J531="Echiura","Annelida",IF(J531="Priapulida","Cephalorynchia",IF(J531="Mysida","Crustacea",IF(J531="Nebaliacea","Crustacea",IF(J531="Ctenophora","Radiata",IF(J531="Cheloniidae","Reptilia",IF(J531="Eggs","Animalia",IF(COUNTIF(J531,"*Bival*"),"Mollusca","Other"))))))))))))))))))))))))))))))))))))))))))))))))))))))))))))))))</f>
        <v>Crustacea</v>
      </c>
      <c r="J531" t="s">
        <v>34</v>
      </c>
      <c r="K531" t="s">
        <v>290</v>
      </c>
      <c r="L531">
        <v>0.2</v>
      </c>
      <c r="M531" s="3">
        <f t="shared" si="100"/>
        <v>0.1</v>
      </c>
      <c r="N531">
        <v>1</v>
      </c>
      <c r="O531">
        <v>14</v>
      </c>
      <c r="P531">
        <v>4</v>
      </c>
      <c r="Q531">
        <v>10</v>
      </c>
      <c r="R531">
        <v>142</v>
      </c>
      <c r="S531">
        <v>105</v>
      </c>
      <c r="T531">
        <v>162</v>
      </c>
    </row>
    <row r="532" spans="1:20" x14ac:dyDescent="0.35">
      <c r="A532" t="s">
        <v>18</v>
      </c>
      <c r="B532" t="s">
        <v>19</v>
      </c>
      <c r="C532" t="s">
        <v>21</v>
      </c>
      <c r="D532" t="s">
        <v>268</v>
      </c>
      <c r="E532" t="s">
        <v>279</v>
      </c>
      <c r="F532" t="s">
        <v>289</v>
      </c>
      <c r="G532" t="str">
        <f t="shared" si="106"/>
        <v>Abudefduf_abdominalis</v>
      </c>
      <c r="H532" t="str">
        <f t="shared" si="103"/>
        <v>Abudefduf_abdominalis</v>
      </c>
      <c r="I532" t="str">
        <f>IF(J532="Acari","Chelicerata", IF(J532="Scyphozoa","Cnidaria", IF(J532="Anthozoa","Cnidaria",IF(COUNTIF(J532,"*Algae*"),"Prim_prod",IF(COUNTIF(J532,"Plant*"),"Prim_prod",IF(J532="Amphipoda","Crustacea",IF(J532="Tunicata","Tunicata",IF(J532="Appendicularia","Tunicata",IF(J532="Salpidae","Tunicata",IF(J532="Arachnida","Chelicerata",IF(COUNTIF(J532,"*Ascidia*"),"Tunicata",IF(COUNTIF(J532,"*Brachyura*"),"Crustacea",IF(J532="Bryozoa","Bryozoa",IF(J532="Protochonch","Mollusca",IF(J532="Hemichordata","Hemichordata",IF(COUNTIF(J532,"Cephalopoda*"),"Mollusca",IF(J532="Cirripedia","Crustacea",IF(J532="Copepoda","Crustacea",IF(J532="Crinoidea","Echinodermata",IF(COUNTIF(J532,"*Crustacea*"),"Crustacea",IF(J532="Cumacea","Crustacea",IF(J532="Echinoidea","Echinodermata",IF(COUNTIF(J532,"*Fish*"),"Teleostei",IF(J532="Foraminifera","Protozoa",IF(COUNTIF(J532,"*Gastro*"),"Mollusca",IF(J532="Tanaidacea","Crustacea",IF(J532="Holothuridae","Echinodermata",IF(J532="Hydrozoa","Cnidaria",IF(COUNTIF(J532,"*Insecta*"),"Insecta",IF(J532="Isopoda","Crustacea",IF(J532="Limestone_powder","Other",IF(J532="Mollusca","Mollusca",IF(J532="Nematoda","Nematoda",IF(COUNTIF(J532,"*OM*"),"Other",IF(J532="Ophiuridae","Echinodermata",IF(J532="Opisthobranchia","Mollusca",IF(J532="Ostracoda","Crustacea",IF(COUNTIF(J532,"*Pagur*"),"Crustacea",IF(COUNTIF(J532,"*Phanero*"),"Prim_prod",IF(COUNTIF(J532,"*Polych*"),"Annelida",IF(J532="Polyplacophora","Mollusca",IF(COUNTIF(J532,"*Porifera*"),"Porifera",IF(J532="Protochordata","Acraniata",IF(J532="Pycnogonida","Chelicerata",IF(COUNTIF(J532,"*Sand*"),"Other",IF(J532="Scaphopoda","Mollusca",IF(J532="Scleractinia","Cnidaria", IF(J532="Siphonophora","Cnidaria", IF(J532="Seagrass","Prim_prod",IF(COUNTIF(J532,"*Shrimp*"),"Crustacea",IF(COUNTIF(J532,"*Scyllaridae*"),"Crustacea",IF(J532="Siboglinidae","Annelida",IF(J532="Sipunculidae","Sipuncula",IF(COUNTIF(J532,"*Stomato*"),"Crustacea",IF(J532="Precarida","Crustacea",IF(J532="Zoantharia","Cnidaria",IF(J532="Echiura","Annelida",IF(J532="Priapulida","Cephalorynchia",IF(J532="Mysida","Crustacea",IF(J532="Nebaliacea","Crustacea",IF(J532="Ctenophora","Radiata",IF(J532="Cheloniidae","Reptilia",IF(J532="Eggs","Animalia",IF(COUNTIF(J532,"*Bival*"),"Mollusca","Other"))))))))))))))))))))))))))))))))))))))))))))))))))))))))))))))))</f>
        <v>Mollusca</v>
      </c>
      <c r="J532" t="s">
        <v>88</v>
      </c>
      <c r="K532" t="s">
        <v>236</v>
      </c>
      <c r="L532">
        <v>0.1</v>
      </c>
      <c r="M532" s="3">
        <f t="shared" si="100"/>
        <v>0.1</v>
      </c>
      <c r="N532">
        <v>1</v>
      </c>
      <c r="O532">
        <v>14</v>
      </c>
      <c r="P532">
        <v>4</v>
      </c>
      <c r="Q532">
        <v>10</v>
      </c>
      <c r="R532">
        <v>142</v>
      </c>
      <c r="S532">
        <v>105</v>
      </c>
      <c r="T532">
        <v>162</v>
      </c>
    </row>
    <row r="533" spans="1:20" x14ac:dyDescent="0.35">
      <c r="A533" t="s">
        <v>18</v>
      </c>
      <c r="B533" t="s">
        <v>19</v>
      </c>
      <c r="C533" t="s">
        <v>21</v>
      </c>
      <c r="D533" t="s">
        <v>268</v>
      </c>
      <c r="E533" t="s">
        <v>279</v>
      </c>
      <c r="F533" t="s">
        <v>289</v>
      </c>
      <c r="G533" t="str">
        <f t="shared" si="106"/>
        <v>Abudefduf_abdominalis</v>
      </c>
      <c r="H533" t="str">
        <f t="shared" si="103"/>
        <v>Abudefduf_abdominalis</v>
      </c>
      <c r="I533" t="str">
        <f>IF(J533="Acari","Chelicerata", IF(J533="Scyphozoa","Cnidaria", IF(J533="Anthozoa","Cnidaria",IF(COUNTIF(J533,"*Algae*"),"Prim_prod",IF(COUNTIF(J533,"Plant*"),"Prim_prod",IF(J533="Amphipoda","Crustacea",IF(J533="Tunicata","Tunicata",IF(J533="Appendicularia","Tunicata",IF(J533="Salpidae","Tunicata",IF(J533="Arachnida","Chelicerata",IF(COUNTIF(J533,"*Ascidia*"),"Tunicata",IF(COUNTIF(J533,"*Brachyura*"),"Crustacea",IF(J533="Bryozoa","Bryozoa",IF(J533="Protochonch","Mollusca",IF(J533="Hemichordata","Hemichordata",IF(COUNTIF(J533,"Cephalopoda*"),"Mollusca",IF(J533="Cirripedia","Crustacea",IF(J533="Copepoda","Crustacea",IF(J533="Crinoidea","Echinodermata",IF(COUNTIF(J533,"*Crustacea*"),"Crustacea",IF(J533="Cumacea","Crustacea",IF(J533="Echinoidea","Echinodermata",IF(COUNTIF(J533,"*Fish*"),"Teleostei",IF(J533="Foraminifera","Protozoa",IF(COUNTIF(J533,"*Gastro*"),"Mollusca",IF(J533="Tanaidacea","Crustacea",IF(J533="Holothuridae","Echinodermata",IF(J533="Hydrozoa","Cnidaria",IF(COUNTIF(J533,"*Insecta*"),"Insecta",IF(J533="Isopoda","Crustacea",IF(J533="Limestone_powder","Other",IF(J533="Mollusca","Mollusca",IF(J533="Nematoda","Nematoda",IF(COUNTIF(J533,"*OM*"),"Other",IF(J533="Ophiuridae","Echinodermata",IF(J533="Opisthobranchia","Mollusca",IF(J533="Ostracoda","Crustacea",IF(COUNTIF(J533,"*Pagur*"),"Crustacea",IF(COUNTIF(J533,"*Phanero*"),"Prim_prod",IF(COUNTIF(J533,"*Polych*"),"Annelida",IF(J533="Polyplacophora","Mollusca",IF(COUNTIF(J533,"*Porifera*"),"Porifera",IF(J533="Protochordata","Acraniata",IF(J533="Pycnogonida","Chelicerata",IF(COUNTIF(J533,"*Sand*"),"Other",IF(J533="Scaphopoda","Mollusca",IF(J533="Scleractinia","Cnidaria", IF(J533="Siphonophora","Cnidaria", IF(J533="Seagrass","Prim_prod",IF(COUNTIF(J533,"*Shrimp*"),"Crustacea",IF(COUNTIF(J533,"*Scyllaridae*"),"Crustacea",IF(J533="Siboglinidae","Annelida",IF(J533="Sipunculidae","Sipuncula",IF(COUNTIF(J533,"*Stomato*"),"Crustacea",IF(J533="Precarida","Crustacea",IF(J533="Zoantharia","Cnidaria",IF(J533="Echiura","Annelida",IF(J533="Priapulida","Cephalorynchia",IF(J533="Mysida","Crustacea",IF(J533="Nebaliacea","Crustacea",IF(J533="Ctenophora","Radiata",IF(J533="Cheloniidae","Reptilia",IF(J533="Eggs","Animalia",IF(COUNTIF(J533,"*Bival*"),"Mollusca","Other"))))))))))))))))))))))))))))))))))))))))))))))))))))))))))))))))</f>
        <v>Crustacea</v>
      </c>
      <c r="J533" t="s">
        <v>63</v>
      </c>
      <c r="K533" t="s">
        <v>291</v>
      </c>
      <c r="L533">
        <v>0.1</v>
      </c>
      <c r="M533" s="3">
        <f t="shared" si="100"/>
        <v>0.1</v>
      </c>
      <c r="N533">
        <v>1</v>
      </c>
      <c r="O533">
        <v>14</v>
      </c>
      <c r="P533">
        <v>4</v>
      </c>
      <c r="Q533">
        <v>10</v>
      </c>
      <c r="R533">
        <v>142</v>
      </c>
      <c r="S533">
        <v>105</v>
      </c>
      <c r="T533">
        <v>162</v>
      </c>
    </row>
    <row r="534" spans="1:20" x14ac:dyDescent="0.35">
      <c r="A534" t="s">
        <v>18</v>
      </c>
      <c r="B534" t="s">
        <v>19</v>
      </c>
      <c r="C534" t="s">
        <v>21</v>
      </c>
      <c r="D534" t="s">
        <v>268</v>
      </c>
      <c r="E534" t="s">
        <v>279</v>
      </c>
      <c r="F534" t="s">
        <v>289</v>
      </c>
      <c r="G534" t="str">
        <f t="shared" si="106"/>
        <v>Abudefduf_abdominalis</v>
      </c>
      <c r="H534" t="str">
        <f t="shared" si="103"/>
        <v>Abudefduf_abdominalis</v>
      </c>
      <c r="I534" t="s">
        <v>58</v>
      </c>
      <c r="J534" t="s">
        <v>58</v>
      </c>
      <c r="K534" t="s">
        <v>62</v>
      </c>
      <c r="L534">
        <v>24.6</v>
      </c>
      <c r="M534" s="3">
        <f t="shared" si="100"/>
        <v>0.9</v>
      </c>
      <c r="N534">
        <v>9</v>
      </c>
      <c r="O534">
        <v>14</v>
      </c>
      <c r="P534">
        <v>4</v>
      </c>
      <c r="Q534">
        <v>10</v>
      </c>
      <c r="R534">
        <v>142</v>
      </c>
      <c r="S534">
        <v>105</v>
      </c>
      <c r="T534">
        <v>162</v>
      </c>
    </row>
    <row r="535" spans="1:20" x14ac:dyDescent="0.35">
      <c r="A535" t="s">
        <v>18</v>
      </c>
      <c r="B535" t="s">
        <v>19</v>
      </c>
      <c r="C535" t="s">
        <v>21</v>
      </c>
      <c r="D535" t="s">
        <v>268</v>
      </c>
      <c r="E535" t="s">
        <v>292</v>
      </c>
      <c r="F535" t="s">
        <v>293</v>
      </c>
      <c r="G535" t="str">
        <f t="shared" si="106"/>
        <v>Dascyllus_albisella</v>
      </c>
      <c r="H535" t="str">
        <f t="shared" si="103"/>
        <v>Dascyllus_albisella</v>
      </c>
      <c r="I535" t="str">
        <f>IF(J535="Acari","Chelicerata", IF(J535="Scyphozoa","Cnidaria", IF(J535="Anthozoa","Cnidaria",IF(COUNTIF(J535,"*Algae*"),"Prim_prod",IF(COUNTIF(J535,"Plant*"),"Prim_prod",IF(J535="Amphipoda","Crustacea",IF(J535="Tunicata","Tunicata",IF(J535="Appendicularia","Tunicata",IF(J535="Salpidae","Tunicata",IF(J535="Arachnida","Chelicerata",IF(COUNTIF(J535,"*Ascidia*"),"Tunicata",IF(COUNTIF(J535,"*Brachyura*"),"Crustacea",IF(J535="Bryozoa","Bryozoa",IF(J535="Protochonch","Mollusca",IF(J535="Hemichordata","Hemichordata",IF(COUNTIF(J535,"Cephalopoda*"),"Mollusca",IF(J535="Cirripedia","Crustacea",IF(J535="Copepoda","Crustacea",IF(J535="Crinoidea","Echinodermata",IF(COUNTIF(J535,"*Crustacea*"),"Crustacea",IF(J535="Cumacea","Crustacea",IF(J535="Echinoidea","Echinodermata",IF(COUNTIF(J535,"*Fish*"),"Teleostei",IF(J535="Foraminifera","Protozoa",IF(COUNTIF(J535,"*Gastro*"),"Mollusca",IF(J535="Tanaidacea","Crustacea",IF(J535="Holothuridae","Echinodermata",IF(J535="Hydrozoa","Cnidaria",IF(COUNTIF(J535,"*Insecta*"),"Insecta",IF(J535="Isopoda","Crustacea",IF(J535="Limestone_powder","Other",IF(J535="Mollusca","Mollusca",IF(J535="Nematoda","Nematoda",IF(COUNTIF(J535,"*OM*"),"Other",IF(J535="Ophiuridae","Echinodermata",IF(J535="Opisthobranchia","Mollusca",IF(J535="Ostracoda","Crustacea",IF(COUNTIF(J535,"*Pagur*"),"Crustacea",IF(COUNTIF(J535,"*Phanero*"),"Prim_prod",IF(COUNTIF(J535,"*Polych*"),"Annelida",IF(J535="Polyplacophora","Mollusca",IF(COUNTIF(J535,"*Porifera*"),"Porifera",IF(J535="Protochordata","Acraniata",IF(J535="Pycnogonida","Chelicerata",IF(COUNTIF(J535,"*Sand*"),"Other",IF(J535="Scaphopoda","Mollusca",IF(J535="Scleractinia","Cnidaria", IF(J535="Siphonophora","Cnidaria", IF(J535="Seagrass","Prim_prod",IF(COUNTIF(J535,"*Shrimp*"),"Crustacea",IF(COUNTIF(J535,"*Scyllaridae*"),"Crustacea",IF(J535="Siboglinidae","Annelida",IF(J535="Sipunculidae","Sipuncula",IF(COUNTIF(J535,"*Stomato*"),"Crustacea",IF(J535="Precarida","Crustacea",IF(J535="Zoantharia","Cnidaria",IF(J535="Echiura","Annelida",IF(J535="Priapulida","Cephalorynchia",IF(J535="Mysida","Crustacea",IF(J535="Nebaliacea","Crustacea",IF(J535="Ctenophora","Radiata",IF(J535="Cheloniidae","Reptilia",IF(J535="Eggs","Animalia",IF(COUNTIF(J535,"*Bival*"),"Mollusca","Other"))))))))))))))))))))))))))))))))))))))))))))))))))))))))))))))))</f>
        <v>Tunicata</v>
      </c>
      <c r="J535" t="s">
        <v>71</v>
      </c>
      <c r="K535" t="s">
        <v>71</v>
      </c>
      <c r="L535">
        <v>43.1</v>
      </c>
      <c r="M535" s="3">
        <f t="shared" si="100"/>
        <v>0.75</v>
      </c>
      <c r="N535">
        <v>6</v>
      </c>
      <c r="O535">
        <v>12</v>
      </c>
      <c r="P535">
        <f>O535-Q535</f>
        <v>4</v>
      </c>
      <c r="Q535">
        <v>8</v>
      </c>
      <c r="R535">
        <v>79</v>
      </c>
      <c r="S535">
        <v>42</v>
      </c>
      <c r="T535">
        <v>95</v>
      </c>
    </row>
    <row r="536" spans="1:20" x14ac:dyDescent="0.35">
      <c r="A536" t="s">
        <v>18</v>
      </c>
      <c r="B536" t="s">
        <v>19</v>
      </c>
      <c r="C536" t="s">
        <v>21</v>
      </c>
      <c r="D536" t="s">
        <v>268</v>
      </c>
      <c r="E536" t="s">
        <v>292</v>
      </c>
      <c r="F536" t="s">
        <v>293</v>
      </c>
      <c r="G536" t="str">
        <f t="shared" ref="G536:G547" si="107">E536&amp;"_"&amp;F536</f>
        <v>Dascyllus_albisella</v>
      </c>
      <c r="H536" t="str">
        <f t="shared" si="103"/>
        <v>Dascyllus_albisella</v>
      </c>
      <c r="I536" t="str">
        <f t="shared" ref="I536:I551" si="108">IF(J536="Acari","Chelicerata", IF(J536="Scyphozoa","Cnidaria", IF(J536="Anthozoa","Cnidaria",IF(COUNTIF(J536,"*Algae*"),"Prim_prod",IF(COUNTIF(J536,"Plant*"),"Prim_prod",IF(J536="Amphipoda","Crustacea",IF(J536="Tunicata","Tunicata",IF(J536="Appendicularia","Tunicata",IF(J536="Salpidae","Tunicata",IF(J536="Arachnida","Chelicerata",IF(COUNTIF(J536,"*Ascidia*"),"Tunicata",IF(COUNTIF(J536,"*Brachyura*"),"Crustacea",IF(J536="Bryozoa","Bryozoa",IF(J536="Protochonch","Mollusca",IF(J536="Hemichordata","Hemichordata",IF(COUNTIF(J536,"Cephalopoda*"),"Mollusca",IF(J536="Cirripedia","Crustacea",IF(J536="Copepoda","Crustacea",IF(J536="Crinoidea","Echinodermata",IF(COUNTIF(J536,"*Crustacea*"),"Crustacea",IF(J536="Cumacea","Crustacea",IF(J536="Echinoidea","Echinodermata",IF(COUNTIF(J536,"*Fish*"),"Teleostei",IF(J536="Foraminifera","Protozoa",IF(COUNTIF(J536,"*Gastro*"),"Mollusca",IF(J536="Tanaidacea","Crustacea",IF(J536="Holothuridae","Echinodermata",IF(J536="Hydrozoa","Cnidaria",IF(COUNTIF(J536,"*Insecta*"),"Insecta",IF(J536="Isopoda","Crustacea",IF(J536="Limestone_powder","Other",IF(J536="Mollusca","Mollusca",IF(J536="Nematoda","Nematoda",IF(COUNTIF(J536,"*OM*"),"Other",IF(J536="Ophiuridae","Echinodermata",IF(J536="Opisthobranchia","Mollusca",IF(J536="Ostracoda","Crustacea",IF(COUNTIF(J536,"*Pagur*"),"Crustacea",IF(COUNTIF(J536,"*Phanero*"),"Prim_prod",IF(COUNTIF(J536,"*Polych*"),"Annelida",IF(J536="Polyplacophora","Mollusca",IF(COUNTIF(J536,"*Porifera*"),"Porifera",IF(J536="Protochordata","Acraniata",IF(J536="Pycnogonida","Chelicerata",IF(COUNTIF(J536,"*Sand*"),"Other",IF(J536="Scaphopoda","Mollusca",IF(J536="Scleractinia","Cnidaria", IF(J536="Siphonophora","Cnidaria", IF(J536="Seagrass","Prim_prod",IF(COUNTIF(J536,"*Shrimp*"),"Crustacea",IF(COUNTIF(J536,"*Scyllaridae*"),"Crustacea",IF(J536="Siboglinidae","Annelida",IF(J536="Sipunculidae","Sipuncula",IF(COUNTIF(J536,"*Stomato*"),"Crustacea",IF(J536="Precarida","Crustacea",IF(J536="Zoantharia","Cnidaria",IF(J536="Echiura","Annelida",IF(J536="Priapulida","Cephalorynchia",IF(J536="Mysida","Crustacea",IF(J536="Nebaliacea","Crustacea",IF(J536="Ctenophora","Radiata",IF(J536="Cheloniidae","Reptilia",IF(J536="Eggs","Animalia",IF(COUNTIF(J536,"*Bival*"),"Mollusca","Other"))))))))))))))))))))))))))))))))))))))))))))))))))))))))))))))))</f>
        <v>Crustacea</v>
      </c>
      <c r="J536" t="s">
        <v>73</v>
      </c>
      <c r="K536" t="s">
        <v>70</v>
      </c>
      <c r="L536">
        <v>11.2</v>
      </c>
      <c r="M536" s="3">
        <f t="shared" si="100"/>
        <v>0.75</v>
      </c>
      <c r="N536">
        <v>6</v>
      </c>
      <c r="O536">
        <v>12</v>
      </c>
      <c r="P536">
        <f t="shared" ref="P536:P545" si="109">O536-Q536</f>
        <v>4</v>
      </c>
      <c r="Q536">
        <v>8</v>
      </c>
      <c r="R536">
        <v>79</v>
      </c>
      <c r="S536">
        <v>42</v>
      </c>
      <c r="T536">
        <v>95</v>
      </c>
    </row>
    <row r="537" spans="1:20" x14ac:dyDescent="0.35">
      <c r="A537" t="s">
        <v>18</v>
      </c>
      <c r="B537" t="s">
        <v>19</v>
      </c>
      <c r="C537" t="s">
        <v>21</v>
      </c>
      <c r="D537" t="s">
        <v>268</v>
      </c>
      <c r="E537" t="s">
        <v>292</v>
      </c>
      <c r="F537" t="s">
        <v>293</v>
      </c>
      <c r="G537" t="str">
        <f t="shared" si="107"/>
        <v>Dascyllus_albisella</v>
      </c>
      <c r="H537" t="str">
        <f t="shared" si="103"/>
        <v>Dascyllus_albisella</v>
      </c>
      <c r="I537" t="str">
        <f t="shared" si="108"/>
        <v>Crustacea</v>
      </c>
      <c r="J537" t="s">
        <v>73</v>
      </c>
      <c r="K537" t="s">
        <v>232</v>
      </c>
      <c r="L537">
        <v>9.1999999999999993</v>
      </c>
      <c r="M537" s="3">
        <f t="shared" si="100"/>
        <v>0.75</v>
      </c>
      <c r="N537">
        <v>6</v>
      </c>
      <c r="O537">
        <v>12</v>
      </c>
      <c r="P537">
        <f t="shared" si="109"/>
        <v>4</v>
      </c>
      <c r="Q537">
        <v>8</v>
      </c>
      <c r="R537">
        <v>79</v>
      </c>
      <c r="S537">
        <v>42</v>
      </c>
      <c r="T537">
        <v>95</v>
      </c>
    </row>
    <row r="538" spans="1:20" x14ac:dyDescent="0.35">
      <c r="A538" t="s">
        <v>18</v>
      </c>
      <c r="B538" t="s">
        <v>19</v>
      </c>
      <c r="C538" t="s">
        <v>21</v>
      </c>
      <c r="D538" t="s">
        <v>268</v>
      </c>
      <c r="E538" t="s">
        <v>292</v>
      </c>
      <c r="F538" t="s">
        <v>293</v>
      </c>
      <c r="G538" t="str">
        <f t="shared" si="107"/>
        <v>Dascyllus_albisella</v>
      </c>
      <c r="H538" t="str">
        <f t="shared" si="103"/>
        <v>Dascyllus_albisella</v>
      </c>
      <c r="I538" t="str">
        <f t="shared" si="108"/>
        <v>Other</v>
      </c>
      <c r="J538" t="s">
        <v>228</v>
      </c>
      <c r="K538" t="s">
        <v>228</v>
      </c>
      <c r="L538">
        <v>7.2</v>
      </c>
      <c r="M538" s="3">
        <f t="shared" si="100"/>
        <v>0.5</v>
      </c>
      <c r="N538">
        <v>4</v>
      </c>
      <c r="O538">
        <v>12</v>
      </c>
      <c r="P538">
        <f t="shared" si="109"/>
        <v>4</v>
      </c>
      <c r="Q538">
        <v>8</v>
      </c>
      <c r="R538">
        <v>79</v>
      </c>
      <c r="S538">
        <v>42</v>
      </c>
      <c r="T538">
        <v>95</v>
      </c>
    </row>
    <row r="539" spans="1:20" x14ac:dyDescent="0.35">
      <c r="A539" t="s">
        <v>18</v>
      </c>
      <c r="B539" t="s">
        <v>19</v>
      </c>
      <c r="C539" t="s">
        <v>21</v>
      </c>
      <c r="D539" t="s">
        <v>268</v>
      </c>
      <c r="E539" t="s">
        <v>292</v>
      </c>
      <c r="F539" t="s">
        <v>293</v>
      </c>
      <c r="G539" t="str">
        <f t="shared" si="107"/>
        <v>Dascyllus_albisella</v>
      </c>
      <c r="H539" t="str">
        <f t="shared" si="103"/>
        <v>Dascyllus_albisella</v>
      </c>
      <c r="I539" t="str">
        <f t="shared" si="108"/>
        <v>Prim_prod</v>
      </c>
      <c r="J539" t="s">
        <v>178</v>
      </c>
      <c r="K539" t="s">
        <v>177</v>
      </c>
      <c r="L539">
        <v>1.5</v>
      </c>
      <c r="M539" s="3">
        <f t="shared" si="100"/>
        <v>0.5</v>
      </c>
      <c r="N539">
        <v>4</v>
      </c>
      <c r="O539">
        <v>12</v>
      </c>
      <c r="P539">
        <f t="shared" si="109"/>
        <v>4</v>
      </c>
      <c r="Q539">
        <v>8</v>
      </c>
      <c r="R539">
        <v>79</v>
      </c>
      <c r="S539">
        <v>42</v>
      </c>
      <c r="T539">
        <v>95</v>
      </c>
    </row>
    <row r="540" spans="1:20" x14ac:dyDescent="0.35">
      <c r="A540" t="s">
        <v>18</v>
      </c>
      <c r="B540" t="s">
        <v>19</v>
      </c>
      <c r="C540" t="s">
        <v>21</v>
      </c>
      <c r="D540" t="s">
        <v>268</v>
      </c>
      <c r="E540" t="s">
        <v>292</v>
      </c>
      <c r="F540" t="s">
        <v>293</v>
      </c>
      <c r="G540" t="str">
        <f t="shared" si="107"/>
        <v>Dascyllus_albisella</v>
      </c>
      <c r="H540" t="str">
        <f t="shared" si="103"/>
        <v>Dascyllus_albisella</v>
      </c>
      <c r="I540" t="s">
        <v>63</v>
      </c>
      <c r="J540" t="s">
        <v>60</v>
      </c>
      <c r="K540" t="s">
        <v>68</v>
      </c>
      <c r="L540">
        <v>2.2000000000000002</v>
      </c>
      <c r="M540" s="3">
        <f t="shared" ref="M540:M603" si="110">N540/Q540</f>
        <v>0.25</v>
      </c>
      <c r="N540">
        <v>2</v>
      </c>
      <c r="O540">
        <v>12</v>
      </c>
      <c r="P540">
        <f t="shared" si="109"/>
        <v>4</v>
      </c>
      <c r="Q540">
        <v>8</v>
      </c>
      <c r="R540">
        <v>79</v>
      </c>
      <c r="S540">
        <v>42</v>
      </c>
      <c r="T540">
        <v>95</v>
      </c>
    </row>
    <row r="541" spans="1:20" x14ac:dyDescent="0.35">
      <c r="A541" t="s">
        <v>18</v>
      </c>
      <c r="B541" t="s">
        <v>19</v>
      </c>
      <c r="C541" t="s">
        <v>21</v>
      </c>
      <c r="D541" t="s">
        <v>268</v>
      </c>
      <c r="E541" t="s">
        <v>292</v>
      </c>
      <c r="F541" t="s">
        <v>293</v>
      </c>
      <c r="G541" t="str">
        <f t="shared" si="107"/>
        <v>Dascyllus_albisella</v>
      </c>
      <c r="H541" t="str">
        <f t="shared" si="103"/>
        <v>Dascyllus_albisella</v>
      </c>
      <c r="I541" t="str">
        <f t="shared" si="108"/>
        <v>Teleostei</v>
      </c>
      <c r="J541" t="s">
        <v>27</v>
      </c>
      <c r="K541" t="s">
        <v>229</v>
      </c>
      <c r="L541">
        <v>1.1000000000000001</v>
      </c>
      <c r="M541" s="3">
        <f t="shared" si="110"/>
        <v>0.25</v>
      </c>
      <c r="N541">
        <v>2</v>
      </c>
      <c r="O541">
        <v>12</v>
      </c>
      <c r="P541">
        <f t="shared" si="109"/>
        <v>4</v>
      </c>
      <c r="Q541">
        <v>8</v>
      </c>
      <c r="R541">
        <v>79</v>
      </c>
      <c r="S541">
        <v>42</v>
      </c>
      <c r="T541">
        <v>95</v>
      </c>
    </row>
    <row r="542" spans="1:20" x14ac:dyDescent="0.35">
      <c r="A542" t="s">
        <v>18</v>
      </c>
      <c r="B542" t="s">
        <v>19</v>
      </c>
      <c r="C542" t="s">
        <v>21</v>
      </c>
      <c r="D542" t="s">
        <v>268</v>
      </c>
      <c r="E542" t="s">
        <v>292</v>
      </c>
      <c r="F542" t="s">
        <v>293</v>
      </c>
      <c r="G542" t="str">
        <f t="shared" si="107"/>
        <v>Dascyllus_albisella</v>
      </c>
      <c r="H542" t="str">
        <f t="shared" si="103"/>
        <v>Dascyllus_albisella</v>
      </c>
      <c r="I542" t="str">
        <f t="shared" si="108"/>
        <v>Cnidaria</v>
      </c>
      <c r="J542" t="s">
        <v>211</v>
      </c>
      <c r="K542" t="s">
        <v>294</v>
      </c>
      <c r="L542">
        <v>0.2</v>
      </c>
      <c r="M542" s="3">
        <f t="shared" si="110"/>
        <v>0.125</v>
      </c>
      <c r="N542">
        <v>1</v>
      </c>
      <c r="O542">
        <v>12</v>
      </c>
      <c r="P542">
        <f t="shared" si="109"/>
        <v>4</v>
      </c>
      <c r="Q542">
        <v>8</v>
      </c>
      <c r="R542">
        <v>79</v>
      </c>
      <c r="S542">
        <v>42</v>
      </c>
      <c r="T542">
        <v>95</v>
      </c>
    </row>
    <row r="543" spans="1:20" x14ac:dyDescent="0.35">
      <c r="A543" t="s">
        <v>18</v>
      </c>
      <c r="B543" t="s">
        <v>19</v>
      </c>
      <c r="C543" t="s">
        <v>21</v>
      </c>
      <c r="D543" t="s">
        <v>268</v>
      </c>
      <c r="E543" t="s">
        <v>292</v>
      </c>
      <c r="F543" t="s">
        <v>293</v>
      </c>
      <c r="G543" t="str">
        <f t="shared" si="107"/>
        <v>Dascyllus_albisella</v>
      </c>
      <c r="H543" t="str">
        <f t="shared" si="103"/>
        <v>Dascyllus_albisella</v>
      </c>
      <c r="I543" t="str">
        <f t="shared" si="108"/>
        <v>Mollusca</v>
      </c>
      <c r="J543" t="s">
        <v>91</v>
      </c>
      <c r="K543" t="s">
        <v>237</v>
      </c>
      <c r="L543">
        <v>0.2</v>
      </c>
      <c r="M543" s="3">
        <f t="shared" si="110"/>
        <v>0.125</v>
      </c>
      <c r="N543">
        <v>1</v>
      </c>
      <c r="O543">
        <v>12</v>
      </c>
      <c r="P543">
        <f t="shared" si="109"/>
        <v>4</v>
      </c>
      <c r="Q543">
        <v>8</v>
      </c>
      <c r="R543">
        <v>79</v>
      </c>
      <c r="S543">
        <v>42</v>
      </c>
      <c r="T543">
        <v>95</v>
      </c>
    </row>
    <row r="544" spans="1:20" x14ac:dyDescent="0.35">
      <c r="A544" t="s">
        <v>18</v>
      </c>
      <c r="B544" t="s">
        <v>19</v>
      </c>
      <c r="C544" t="s">
        <v>21</v>
      </c>
      <c r="D544" t="s">
        <v>268</v>
      </c>
      <c r="E544" t="s">
        <v>292</v>
      </c>
      <c r="F544" t="s">
        <v>293</v>
      </c>
      <c r="G544" t="str">
        <f t="shared" si="107"/>
        <v>Dascyllus_albisella</v>
      </c>
      <c r="H544" t="str">
        <f t="shared" si="103"/>
        <v>Dascyllus_albisella</v>
      </c>
      <c r="I544" t="str">
        <f t="shared" si="108"/>
        <v>Crustacea</v>
      </c>
      <c r="J544" t="s">
        <v>108</v>
      </c>
      <c r="K544" t="s">
        <v>100</v>
      </c>
      <c r="L544">
        <v>0.2</v>
      </c>
      <c r="M544" s="3">
        <f t="shared" si="110"/>
        <v>0.125</v>
      </c>
      <c r="N544">
        <v>1</v>
      </c>
      <c r="O544">
        <v>12</v>
      </c>
      <c r="P544">
        <f t="shared" si="109"/>
        <v>4</v>
      </c>
      <c r="Q544">
        <v>8</v>
      </c>
      <c r="R544">
        <v>79</v>
      </c>
      <c r="S544">
        <v>42</v>
      </c>
      <c r="T544">
        <v>95</v>
      </c>
    </row>
    <row r="545" spans="1:20" x14ac:dyDescent="0.35">
      <c r="A545" t="s">
        <v>18</v>
      </c>
      <c r="B545" t="s">
        <v>19</v>
      </c>
      <c r="C545" t="s">
        <v>21</v>
      </c>
      <c r="D545" t="s">
        <v>268</v>
      </c>
      <c r="E545" t="s">
        <v>292</v>
      </c>
      <c r="F545" t="s">
        <v>293</v>
      </c>
      <c r="G545" t="str">
        <f t="shared" si="107"/>
        <v>Dascyllus_albisella</v>
      </c>
      <c r="H545" t="str">
        <f t="shared" si="103"/>
        <v>Dascyllus_albisella</v>
      </c>
      <c r="I545" t="str">
        <f t="shared" si="108"/>
        <v>Crustacea</v>
      </c>
      <c r="J545" t="s">
        <v>73</v>
      </c>
      <c r="K545" t="s">
        <v>104</v>
      </c>
      <c r="L545">
        <v>0.2</v>
      </c>
      <c r="M545" s="3">
        <f t="shared" si="110"/>
        <v>0.125</v>
      </c>
      <c r="N545">
        <v>1</v>
      </c>
      <c r="O545">
        <v>12</v>
      </c>
      <c r="P545">
        <f t="shared" si="109"/>
        <v>4</v>
      </c>
      <c r="Q545">
        <v>8</v>
      </c>
      <c r="R545">
        <v>79</v>
      </c>
      <c r="S545">
        <v>42</v>
      </c>
      <c r="T545">
        <v>95</v>
      </c>
    </row>
    <row r="546" spans="1:20" x14ac:dyDescent="0.35">
      <c r="A546" t="s">
        <v>18</v>
      </c>
      <c r="B546" t="s">
        <v>19</v>
      </c>
      <c r="C546" t="s">
        <v>21</v>
      </c>
      <c r="D546" t="s">
        <v>268</v>
      </c>
      <c r="E546" t="s">
        <v>292</v>
      </c>
      <c r="F546" t="s">
        <v>293</v>
      </c>
      <c r="G546" t="str">
        <f t="shared" si="107"/>
        <v>Dascyllus_albisella</v>
      </c>
      <c r="H546" t="str">
        <f t="shared" si="103"/>
        <v>Dascyllus_albisella</v>
      </c>
      <c r="I546" t="s">
        <v>58</v>
      </c>
      <c r="J546" t="s">
        <v>58</v>
      </c>
      <c r="K546" t="s">
        <v>62</v>
      </c>
      <c r="L546">
        <v>23.7</v>
      </c>
      <c r="M546" s="3">
        <f t="shared" si="110"/>
        <v>0.625</v>
      </c>
      <c r="N546">
        <v>5</v>
      </c>
      <c r="O546">
        <v>12</v>
      </c>
      <c r="P546">
        <f t="shared" ref="P546:P577" si="111">O546-Q546</f>
        <v>4</v>
      </c>
      <c r="Q546">
        <v>8</v>
      </c>
      <c r="R546">
        <v>79</v>
      </c>
      <c r="S546">
        <v>42</v>
      </c>
      <c r="T546">
        <v>95</v>
      </c>
    </row>
    <row r="547" spans="1:20" x14ac:dyDescent="0.35">
      <c r="A547" t="s">
        <v>18</v>
      </c>
      <c r="B547" t="s">
        <v>19</v>
      </c>
      <c r="C547" t="s">
        <v>21</v>
      </c>
      <c r="D547" t="s">
        <v>268</v>
      </c>
      <c r="E547" t="s">
        <v>295</v>
      </c>
      <c r="F547" t="s">
        <v>296</v>
      </c>
      <c r="G547" t="str">
        <f t="shared" si="107"/>
        <v>Chromis_vanderbilti</v>
      </c>
      <c r="H547" t="str">
        <f t="shared" si="103"/>
        <v>Chromis_vanderbilti</v>
      </c>
      <c r="I547" t="str">
        <f t="shared" si="108"/>
        <v>Crustacea</v>
      </c>
      <c r="J547" t="s">
        <v>73</v>
      </c>
      <c r="K547" t="s">
        <v>70</v>
      </c>
      <c r="L547">
        <v>30.5</v>
      </c>
      <c r="M547" s="3">
        <f t="shared" si="110"/>
        <v>0.91666666666666663</v>
      </c>
      <c r="N547">
        <v>11</v>
      </c>
      <c r="O547">
        <v>12</v>
      </c>
      <c r="P547">
        <f t="shared" si="111"/>
        <v>0</v>
      </c>
      <c r="Q547">
        <v>12</v>
      </c>
      <c r="R547">
        <v>38</v>
      </c>
      <c r="S547">
        <v>17</v>
      </c>
      <c r="T547">
        <v>46</v>
      </c>
    </row>
    <row r="548" spans="1:20" x14ac:dyDescent="0.35">
      <c r="A548" t="s">
        <v>18</v>
      </c>
      <c r="B548" t="s">
        <v>19</v>
      </c>
      <c r="C548" t="s">
        <v>21</v>
      </c>
      <c r="D548" t="s">
        <v>268</v>
      </c>
      <c r="E548" t="s">
        <v>295</v>
      </c>
      <c r="F548" t="s">
        <v>296</v>
      </c>
      <c r="G548" t="str">
        <f t="shared" ref="G548:G559" si="112">E548&amp;"_"&amp;F548</f>
        <v>Chromis_vanderbilti</v>
      </c>
      <c r="H548" t="str">
        <f t="shared" si="103"/>
        <v>Chromis_vanderbilti</v>
      </c>
      <c r="I548" t="str">
        <f t="shared" si="108"/>
        <v>Tunicata</v>
      </c>
      <c r="J548" t="s">
        <v>71</v>
      </c>
      <c r="K548" t="s">
        <v>71</v>
      </c>
      <c r="L548">
        <v>21.7</v>
      </c>
      <c r="M548" s="3">
        <f t="shared" si="110"/>
        <v>0.66666666666666663</v>
      </c>
      <c r="N548">
        <v>8</v>
      </c>
      <c r="O548">
        <v>12</v>
      </c>
      <c r="P548">
        <f t="shared" si="111"/>
        <v>0</v>
      </c>
      <c r="Q548">
        <v>12</v>
      </c>
      <c r="R548">
        <v>38</v>
      </c>
      <c r="S548">
        <v>17</v>
      </c>
      <c r="T548">
        <v>46</v>
      </c>
    </row>
    <row r="549" spans="1:20" x14ac:dyDescent="0.35">
      <c r="A549" t="s">
        <v>18</v>
      </c>
      <c r="B549" t="s">
        <v>19</v>
      </c>
      <c r="C549" t="s">
        <v>21</v>
      </c>
      <c r="D549" t="s">
        <v>268</v>
      </c>
      <c r="E549" t="s">
        <v>295</v>
      </c>
      <c r="F549" t="s">
        <v>296</v>
      </c>
      <c r="G549" t="str">
        <f t="shared" si="112"/>
        <v>Chromis_vanderbilti</v>
      </c>
      <c r="H549" t="str">
        <f t="shared" si="103"/>
        <v>Chromis_vanderbilti</v>
      </c>
      <c r="I549" t="str">
        <f t="shared" si="108"/>
        <v>Crustacea</v>
      </c>
      <c r="J549" t="s">
        <v>73</v>
      </c>
      <c r="K549" t="s">
        <v>232</v>
      </c>
      <c r="L549">
        <v>8.8000000000000007</v>
      </c>
      <c r="M549" s="3">
        <f t="shared" si="110"/>
        <v>1</v>
      </c>
      <c r="N549">
        <v>12</v>
      </c>
      <c r="O549">
        <v>12</v>
      </c>
      <c r="P549">
        <f t="shared" si="111"/>
        <v>0</v>
      </c>
      <c r="Q549">
        <v>12</v>
      </c>
      <c r="R549">
        <v>38</v>
      </c>
      <c r="S549">
        <v>17</v>
      </c>
      <c r="T549">
        <v>46</v>
      </c>
    </row>
    <row r="550" spans="1:20" x14ac:dyDescent="0.35">
      <c r="A550" t="s">
        <v>18</v>
      </c>
      <c r="B550" t="s">
        <v>19</v>
      </c>
      <c r="C550" t="s">
        <v>21</v>
      </c>
      <c r="D550" t="s">
        <v>268</v>
      </c>
      <c r="E550" t="s">
        <v>295</v>
      </c>
      <c r="F550" t="s">
        <v>296</v>
      </c>
      <c r="G550" t="str">
        <f t="shared" si="112"/>
        <v>Chromis_vanderbilti</v>
      </c>
      <c r="H550" t="str">
        <f t="shared" si="103"/>
        <v>Chromis_vanderbilti</v>
      </c>
      <c r="I550" t="str">
        <f t="shared" si="108"/>
        <v>Annelida</v>
      </c>
      <c r="J550" t="s">
        <v>82</v>
      </c>
      <c r="K550" t="s">
        <v>82</v>
      </c>
      <c r="L550">
        <v>0.9</v>
      </c>
      <c r="M550" s="3">
        <f t="shared" si="110"/>
        <v>0.41666666666666669</v>
      </c>
      <c r="N550">
        <v>5</v>
      </c>
      <c r="O550">
        <v>12</v>
      </c>
      <c r="P550">
        <f t="shared" si="111"/>
        <v>0</v>
      </c>
      <c r="Q550">
        <v>12</v>
      </c>
      <c r="R550">
        <v>38</v>
      </c>
      <c r="S550">
        <v>17</v>
      </c>
      <c r="T550">
        <v>46</v>
      </c>
    </row>
    <row r="551" spans="1:20" x14ac:dyDescent="0.35">
      <c r="A551" t="s">
        <v>18</v>
      </c>
      <c r="B551" t="s">
        <v>19</v>
      </c>
      <c r="C551" t="s">
        <v>21</v>
      </c>
      <c r="D551" t="s">
        <v>268</v>
      </c>
      <c r="E551" t="s">
        <v>295</v>
      </c>
      <c r="F551" t="s">
        <v>296</v>
      </c>
      <c r="G551" t="str">
        <f t="shared" si="112"/>
        <v>Chromis_vanderbilti</v>
      </c>
      <c r="H551" t="str">
        <f t="shared" si="103"/>
        <v>Chromis_vanderbilti</v>
      </c>
      <c r="I551" t="str">
        <f t="shared" si="108"/>
        <v>Teleostei</v>
      </c>
      <c r="J551" t="s">
        <v>27</v>
      </c>
      <c r="K551" t="s">
        <v>229</v>
      </c>
      <c r="L551">
        <v>0.9</v>
      </c>
      <c r="M551" s="3">
        <f t="shared" si="110"/>
        <v>0.33333333333333331</v>
      </c>
      <c r="N551">
        <v>4</v>
      </c>
      <c r="O551">
        <v>12</v>
      </c>
      <c r="P551">
        <f t="shared" si="111"/>
        <v>0</v>
      </c>
      <c r="Q551">
        <v>12</v>
      </c>
      <c r="R551">
        <v>38</v>
      </c>
      <c r="S551">
        <v>17</v>
      </c>
      <c r="T551">
        <v>46</v>
      </c>
    </row>
    <row r="552" spans="1:20" x14ac:dyDescent="0.35">
      <c r="A552" t="s">
        <v>18</v>
      </c>
      <c r="B552" t="s">
        <v>19</v>
      </c>
      <c r="C552" t="s">
        <v>21</v>
      </c>
      <c r="D552" t="s">
        <v>268</v>
      </c>
      <c r="E552" t="s">
        <v>295</v>
      </c>
      <c r="F552" t="s">
        <v>296</v>
      </c>
      <c r="G552" t="str">
        <f t="shared" si="112"/>
        <v>Chromis_vanderbilti</v>
      </c>
      <c r="H552" t="str">
        <f t="shared" si="103"/>
        <v>Chromis_vanderbilti</v>
      </c>
      <c r="I552" t="str">
        <f>IF(J552="Acari","Chelicerata", IF(J552="Scyphozoa","Cnidaria", IF(J552="Anthozoa","Cnidaria",IF(COUNTIF(J552,"*Algae*"),"Prim_prod",IF(COUNTIF(J552,"Plant*"),"Prim_prod",IF(J552="Amphipoda","Crustacea",IF(J552="Tunicata","Tunicata",IF(J552="Appendicularia","Tunicata",IF(J552="Salpidae","Tunicata",IF(J552="Arachnida","Chelicerata",IF(COUNTIF(J552,"*Ascidia*"),"Tunicata",IF(COUNTIF(J552,"*Brachyura*"),"Crustacea",IF(J552="Bryozoa","Bryozoa",IF(J552="Protochonch","Mollusca",IF(J552="Hemichordata","Hemichordata",IF(COUNTIF(J552,"Cephalopoda*"),"Mollusca",IF(J552="Cirripedia","Crustacea",IF(J552="Copepoda","Crustacea",IF(J552="Crinoidea","Echinodermata",IF(COUNTIF(J552,"*Crustacea*"),"Crustacea",IF(J552="Cumacea","Crustacea",IF(J552="Echinoidea","Echinodermata",IF(COUNTIF(J552,"*Fish*"),"Teleostei",IF(J552="Foraminifera","Protozoa",IF(COUNTIF(J552,"*Gastro*"),"Mollusca",IF(J552="Tanaidacea","Crustacea",IF(J552="Holothuridae","Echinodermata",IF(J552="Hydrozoa","Cnidaria",IF(COUNTIF(J552,"*Insecta*"),"Insecta",IF(J552="Isopoda","Crustacea",IF(J552="Limestone_powder","Other",IF(J552="Mollusca","Mollusca",IF(J552="Nematoda","Nematoda",IF(COUNTIF(J552,"*OM*"),"Other",IF(J552="Ophiuridae","Echinodermata",IF(J552="Opisthobranchia","Mollusca",IF(J552="Ostracoda","Crustacea",IF(COUNTIF(J552,"*Pagur*"),"Crustacea",IF(COUNTIF(J552,"*Phanero*"),"Prim_prod",IF(COUNTIF(J552,"*Polych*"),"Annelida",IF(J552="Polyplacophora","Mollusca",IF(COUNTIF(J552,"*Porifera*"),"Porifera",IF(J552="Protochordata","Acraniata",IF(J552="Pycnogonida","Chelicerata",IF(COUNTIF(J552,"*Sand*"),"Other",IF(J552="Scaphopoda","Mollusca",IF(J552="Scleractinia","Cnidaria", IF(J552="Siphonophora","Cnidaria", IF(J552="Seagrass","Prim_prod",IF(COUNTIF(J552,"*Shrimp*"),"Crustacea",IF(COUNTIF(J552,"*Scyllaridae*"),"Crustacea",IF(J552="Siboglinidae","Annelida",IF(J552="Sipunculidae","Sipuncula",IF(COUNTIF(J552,"*Stomato*"),"Crustacea",IF(J552="Precarida","Crustacea",IF(J552="Zoantharia","Cnidaria",IF(J552="Echiura","Annelida",IF(J552="Priapulida","Cephalorynchia",IF(J552="Mysida","Crustacea",IF(J552="Nebaliacea","Crustacea",IF(J552="Ctenophora","Radiata",IF(J552="Cheloniidae","Reptilia",IF(J552="Eggs","Animalia",IF(COUNTIF(J552,"*Bival*"),"Mollusca","Other"))))))))))))))))))))))))))))))))))))))))))))))))))))))))))))))))</f>
        <v>Crustacea</v>
      </c>
      <c r="J552" t="s">
        <v>34</v>
      </c>
      <c r="K552" t="s">
        <v>34</v>
      </c>
      <c r="L552">
        <v>1.7</v>
      </c>
      <c r="M552" s="3">
        <f t="shared" si="110"/>
        <v>0.16666666666666666</v>
      </c>
      <c r="N552">
        <v>2</v>
      </c>
      <c r="O552">
        <v>12</v>
      </c>
      <c r="P552">
        <f t="shared" si="111"/>
        <v>0</v>
      </c>
      <c r="Q552">
        <v>12</v>
      </c>
      <c r="R552">
        <v>38</v>
      </c>
      <c r="S552">
        <v>17</v>
      </c>
      <c r="T552">
        <v>46</v>
      </c>
    </row>
    <row r="553" spans="1:20" x14ac:dyDescent="0.35">
      <c r="A553" t="s">
        <v>18</v>
      </c>
      <c r="B553" t="s">
        <v>19</v>
      </c>
      <c r="C553" t="s">
        <v>21</v>
      </c>
      <c r="D553" t="s">
        <v>268</v>
      </c>
      <c r="E553" t="s">
        <v>295</v>
      </c>
      <c r="F553" t="s">
        <v>296</v>
      </c>
      <c r="G553" t="str">
        <f t="shared" si="112"/>
        <v>Chromis_vanderbilti</v>
      </c>
      <c r="H553" t="str">
        <f t="shared" si="103"/>
        <v>Chromis_vanderbilti</v>
      </c>
      <c r="I553" t="str">
        <f>IF(J553="Acari","Chelicerata", IF(J553="Scyphozoa","Cnidaria", IF(J553="Anthozoa","Cnidaria",IF(COUNTIF(J553,"*Algae*"),"Prim_prod",IF(COUNTIF(J553,"Plant*"),"Prim_prod",IF(J553="Amphipoda","Crustacea",IF(J553="Tunicata","Tunicata",IF(J553="Appendicularia","Tunicata",IF(J553="Salpidae","Tunicata",IF(J553="Arachnida","Chelicerata",IF(COUNTIF(J553,"*Ascidia*"),"Tunicata",IF(COUNTIF(J553,"*Brachyura*"),"Crustacea",IF(J553="Bryozoa","Bryozoa",IF(J553="Protochonch","Mollusca",IF(J553="Hemichordata","Hemichordata",IF(COUNTIF(J553,"Cephalopoda*"),"Mollusca",IF(J553="Cirripedia","Crustacea",IF(J553="Copepoda","Crustacea",IF(J553="Crinoidea","Echinodermata",IF(COUNTIF(J553,"*Crustacea*"),"Crustacea",IF(J553="Cumacea","Crustacea",IF(J553="Echinoidea","Echinodermata",IF(COUNTIF(J553,"*Fish*"),"Teleostei",IF(J553="Foraminifera","Protozoa",IF(COUNTIF(J553,"*Gastro*"),"Mollusca",IF(J553="Tanaidacea","Crustacea",IF(J553="Holothuridae","Echinodermata",IF(J553="Hydrozoa","Cnidaria",IF(COUNTIF(J553,"*Insecta*"),"Insecta",IF(J553="Isopoda","Crustacea",IF(J553="Limestone_powder","Other",IF(J553="Mollusca","Mollusca",IF(J553="Nematoda","Nematoda",IF(COUNTIF(J553,"*OM*"),"Other",IF(J553="Ophiuridae","Echinodermata",IF(J553="Opisthobranchia","Mollusca",IF(J553="Ostracoda","Crustacea",IF(COUNTIF(J553,"*Pagur*"),"Crustacea",IF(COUNTIF(J553,"*Phanero*"),"Prim_prod",IF(COUNTIF(J553,"*Polych*"),"Annelida",IF(J553="Polyplacophora","Mollusca",IF(COUNTIF(J553,"*Porifera*"),"Porifera",IF(J553="Protochordata","Acraniata",IF(J553="Pycnogonida","Chelicerata",IF(COUNTIF(J553,"*Sand*"),"Other",IF(J553="Scaphopoda","Mollusca",IF(J553="Scleractinia","Cnidaria", IF(J553="Siphonophora","Cnidaria", IF(J553="Seagrass","Prim_prod",IF(COUNTIF(J553,"*Shrimp*"),"Crustacea",IF(COUNTIF(J553,"*Scyllaridae*"),"Crustacea",IF(J553="Siboglinidae","Annelida",IF(J553="Sipunculidae","Sipuncula",IF(COUNTIF(J553,"*Stomato*"),"Crustacea",IF(J553="Precarida","Crustacea",IF(J553="Zoantharia","Cnidaria",IF(J553="Echiura","Annelida",IF(J553="Priapulida","Cephalorynchia",IF(J553="Mysida","Crustacea",IF(J553="Nebaliacea","Crustacea",IF(J553="Ctenophora","Radiata",IF(J553="Cheloniidae","Reptilia",IF(J553="Eggs","Animalia",IF(COUNTIF(J553,"*Bival*"),"Mollusca","Other"))))))))))))))))))))))))))))))))))))))))))))))))))))))))))))))))</f>
        <v>Crustacea</v>
      </c>
      <c r="J553" t="s">
        <v>73</v>
      </c>
      <c r="K553" t="s">
        <v>104</v>
      </c>
      <c r="L553">
        <v>1.1000000000000001</v>
      </c>
      <c r="M553" s="3">
        <f t="shared" si="110"/>
        <v>0.25</v>
      </c>
      <c r="N553">
        <v>3</v>
      </c>
      <c r="O553">
        <v>12</v>
      </c>
      <c r="P553">
        <f t="shared" si="111"/>
        <v>0</v>
      </c>
      <c r="Q553">
        <v>12</v>
      </c>
      <c r="R553">
        <v>38</v>
      </c>
      <c r="S553">
        <v>17</v>
      </c>
      <c r="T553">
        <v>46</v>
      </c>
    </row>
    <row r="554" spans="1:20" x14ac:dyDescent="0.35">
      <c r="A554" t="s">
        <v>18</v>
      </c>
      <c r="B554" t="s">
        <v>19</v>
      </c>
      <c r="C554" t="s">
        <v>21</v>
      </c>
      <c r="D554" t="s">
        <v>268</v>
      </c>
      <c r="E554" t="s">
        <v>295</v>
      </c>
      <c r="F554" t="s">
        <v>296</v>
      </c>
      <c r="G554" t="str">
        <f t="shared" si="112"/>
        <v>Chromis_vanderbilti</v>
      </c>
      <c r="H554" t="str">
        <f t="shared" si="103"/>
        <v>Chromis_vanderbilti</v>
      </c>
      <c r="I554" t="str">
        <f>IF(J554="Acari","Chelicerata", IF(J554="Scyphozoa","Cnidaria", IF(J554="Anthozoa","Cnidaria",IF(COUNTIF(J554,"*Algae*"),"Prim_prod",IF(COUNTIF(J554,"Plant*"),"Prim_prod",IF(J554="Amphipoda","Crustacea",IF(J554="Tunicata","Tunicata",IF(J554="Appendicularia","Tunicata",IF(J554="Salpidae","Tunicata",IF(J554="Arachnida","Chelicerata",IF(COUNTIF(J554,"*Ascidia*"),"Tunicata",IF(COUNTIF(J554,"*Brachyura*"),"Crustacea",IF(J554="Bryozoa","Bryozoa",IF(J554="Protochonch","Mollusca",IF(J554="Hemichordata","Hemichordata",IF(COUNTIF(J554,"Cephalopoda*"),"Mollusca",IF(J554="Cirripedia","Crustacea",IF(J554="Copepoda","Crustacea",IF(J554="Crinoidea","Echinodermata",IF(COUNTIF(J554,"*Crustacea*"),"Crustacea",IF(J554="Cumacea","Crustacea",IF(J554="Echinoidea","Echinodermata",IF(COUNTIF(J554,"*Fish*"),"Teleostei",IF(J554="Foraminifera","Protozoa",IF(COUNTIF(J554,"*Gastro*"),"Mollusca",IF(J554="Tanaidacea","Crustacea",IF(J554="Holothuridae","Echinodermata",IF(J554="Hydrozoa","Cnidaria",IF(COUNTIF(J554,"*Insecta*"),"Insecta",IF(J554="Isopoda","Crustacea",IF(J554="Limestone_powder","Other",IF(J554="Mollusca","Mollusca",IF(J554="Nematoda","Nematoda",IF(COUNTIF(J554,"*OM*"),"Other",IF(J554="Ophiuridae","Echinodermata",IF(J554="Opisthobranchia","Mollusca",IF(J554="Ostracoda","Crustacea",IF(COUNTIF(J554,"*Pagur*"),"Crustacea",IF(COUNTIF(J554,"*Phanero*"),"Prim_prod",IF(COUNTIF(J554,"*Polych*"),"Annelida",IF(J554="Polyplacophora","Mollusca",IF(COUNTIF(J554,"*Porifera*"),"Porifera",IF(J554="Protochordata","Acraniata",IF(J554="Pycnogonida","Chelicerata",IF(COUNTIF(J554,"*Sand*"),"Other",IF(J554="Scaphopoda","Mollusca",IF(J554="Scleractinia","Cnidaria", IF(J554="Siphonophora","Cnidaria", IF(J554="Seagrass","Prim_prod",IF(COUNTIF(J554,"*Shrimp*"),"Crustacea",IF(COUNTIF(J554,"*Scyllaridae*"),"Crustacea",IF(J554="Siboglinidae","Annelida",IF(J554="Sipunculidae","Sipuncula",IF(COUNTIF(J554,"*Stomato*"),"Crustacea",IF(J554="Precarida","Crustacea",IF(J554="Zoantharia","Cnidaria",IF(J554="Echiura","Annelida",IF(J554="Priapulida","Cephalorynchia",IF(J554="Mysida","Crustacea",IF(J554="Nebaliacea","Crustacea",IF(J554="Ctenophora","Radiata",IF(J554="Cheloniidae","Reptilia",IF(J554="Eggs","Animalia",IF(COUNTIF(J554,"*Bival*"),"Mollusca","Other"))))))))))))))))))))))))))))))))))))))))))))))))))))))))))))))))</f>
        <v>Cnidaria</v>
      </c>
      <c r="J554" t="s">
        <v>211</v>
      </c>
      <c r="K554" t="s">
        <v>297</v>
      </c>
      <c r="L554">
        <v>1.7</v>
      </c>
      <c r="M554" s="3">
        <f t="shared" si="110"/>
        <v>8.3333333333333329E-2</v>
      </c>
      <c r="N554">
        <v>1</v>
      </c>
      <c r="O554">
        <v>12</v>
      </c>
      <c r="P554">
        <f t="shared" si="111"/>
        <v>0</v>
      </c>
      <c r="Q554">
        <v>12</v>
      </c>
      <c r="R554">
        <v>38</v>
      </c>
      <c r="S554">
        <v>17</v>
      </c>
      <c r="T554">
        <v>46</v>
      </c>
    </row>
    <row r="555" spans="1:20" x14ac:dyDescent="0.35">
      <c r="A555" t="s">
        <v>18</v>
      </c>
      <c r="B555" t="s">
        <v>19</v>
      </c>
      <c r="C555" t="s">
        <v>21</v>
      </c>
      <c r="D555" t="s">
        <v>268</v>
      </c>
      <c r="E555" t="s">
        <v>295</v>
      </c>
      <c r="F555" t="s">
        <v>296</v>
      </c>
      <c r="G555" t="str">
        <f t="shared" si="112"/>
        <v>Chromis_vanderbilti</v>
      </c>
      <c r="H555" t="str">
        <f t="shared" ref="H555:H558" si="113">G555</f>
        <v>Chromis_vanderbilti</v>
      </c>
      <c r="I555" t="s">
        <v>233</v>
      </c>
      <c r="J555" t="s">
        <v>228</v>
      </c>
      <c r="K555" t="s">
        <v>228</v>
      </c>
      <c r="L555">
        <v>0.5</v>
      </c>
      <c r="M555" s="3">
        <f t="shared" si="110"/>
        <v>0.16666666666666666</v>
      </c>
      <c r="N555">
        <v>2</v>
      </c>
      <c r="O555">
        <v>12</v>
      </c>
      <c r="P555">
        <f t="shared" si="111"/>
        <v>0</v>
      </c>
      <c r="Q555">
        <v>12</v>
      </c>
      <c r="R555">
        <v>38</v>
      </c>
      <c r="S555">
        <v>17</v>
      </c>
      <c r="T555">
        <v>46</v>
      </c>
    </row>
    <row r="556" spans="1:20" x14ac:dyDescent="0.35">
      <c r="A556" t="s">
        <v>18</v>
      </c>
      <c r="B556" t="s">
        <v>19</v>
      </c>
      <c r="C556" t="s">
        <v>21</v>
      </c>
      <c r="D556" t="s">
        <v>268</v>
      </c>
      <c r="E556" t="s">
        <v>295</v>
      </c>
      <c r="F556" t="s">
        <v>296</v>
      </c>
      <c r="G556" t="str">
        <f t="shared" si="112"/>
        <v>Chromis_vanderbilti</v>
      </c>
      <c r="H556" t="str">
        <f t="shared" si="113"/>
        <v>Chromis_vanderbilti</v>
      </c>
      <c r="I556" t="str">
        <f>IF(J556="Acari","Chelicerata", IF(J556="Scyphozoa","Cnidaria", IF(J556="Anthozoa","Cnidaria",IF(COUNTIF(J556,"*Algae*"),"Prim_prod",IF(COUNTIF(J556,"Plant*"),"Prim_prod",IF(J556="Amphipoda","Crustacea",IF(J556="Tunicata","Tunicata",IF(J556="Appendicularia","Tunicata",IF(J556="Salpidae","Tunicata",IF(J556="Arachnida","Chelicerata",IF(COUNTIF(J556,"*Ascidia*"),"Tunicata",IF(COUNTIF(J556,"*Brachyura*"),"Crustacea",IF(J556="Bryozoa","Bryozoa",IF(J556="Protochonch","Mollusca",IF(J556="Hemichordata","Hemichordata",IF(COUNTIF(J556,"Cephalopoda*"),"Mollusca",IF(J556="Cirripedia","Crustacea",IF(J556="Copepoda","Crustacea",IF(J556="Crinoidea","Echinodermata",IF(COUNTIF(J556,"*Crustacea*"),"Crustacea",IF(J556="Cumacea","Crustacea",IF(J556="Echinoidea","Echinodermata",IF(COUNTIF(J556,"*Fish*"),"Teleostei",IF(J556="Foraminifera","Protozoa",IF(COUNTIF(J556,"*Gastro*"),"Mollusca",IF(J556="Tanaidacea","Crustacea",IF(J556="Holothuridae","Echinodermata",IF(J556="Hydrozoa","Cnidaria",IF(COUNTIF(J556,"*Insecta*"),"Insecta",IF(J556="Isopoda","Crustacea",IF(J556="Limestone_powder","Other",IF(J556="Mollusca","Mollusca",IF(J556="Nematoda","Nematoda",IF(COUNTIF(J556,"*OM*"),"Other",IF(J556="Ophiuridae","Echinodermata",IF(J556="Opisthobranchia","Mollusca",IF(J556="Ostracoda","Crustacea",IF(COUNTIF(J556,"*Pagur*"),"Crustacea",IF(COUNTIF(J556,"*Phanero*"),"Prim_prod",IF(COUNTIF(J556,"*Polych*"),"Annelida",IF(J556="Polyplacophora","Mollusca",IF(COUNTIF(J556,"*Porifera*"),"Porifera",IF(J556="Protochordata","Acraniata",IF(J556="Pycnogonida","Chelicerata",IF(COUNTIF(J556,"*Sand*"),"Other",IF(J556="Scaphopoda","Mollusca",IF(J556="Scleractinia","Cnidaria", IF(J556="Siphonophora","Cnidaria", IF(J556="Seagrass","Prim_prod",IF(COUNTIF(J556,"*Shrimp*"),"Crustacea",IF(COUNTIF(J556,"*Scyllaridae*"),"Crustacea",IF(J556="Siboglinidae","Annelida",IF(J556="Sipunculidae","Sipuncula",IF(COUNTIF(J556,"*Stomato*"),"Crustacea",IF(J556="Precarida","Crustacea",IF(J556="Zoantharia","Cnidaria",IF(J556="Echiura","Annelida",IF(J556="Priapulida","Cephalorynchia",IF(J556="Mysida","Crustacea",IF(J556="Nebaliacea","Crustacea",IF(J556="Ctenophora","Radiata",IF(J556="Cheloniidae","Reptilia",IF(J556="Eggs","Animalia",IF(COUNTIF(J556,"*Bival*"),"Mollusca","Other"))))))))))))))))))))))))))))))))))))))))))))))))))))))))))))))))</f>
        <v>Crustacea</v>
      </c>
      <c r="J556" t="s">
        <v>115</v>
      </c>
      <c r="K556" t="s">
        <v>115</v>
      </c>
      <c r="L556">
        <v>0.5</v>
      </c>
      <c r="M556" s="3">
        <f t="shared" si="110"/>
        <v>8.3333333333333329E-2</v>
      </c>
      <c r="N556">
        <v>1</v>
      </c>
      <c r="O556">
        <v>12</v>
      </c>
      <c r="P556">
        <f t="shared" si="111"/>
        <v>0</v>
      </c>
      <c r="Q556">
        <v>12</v>
      </c>
      <c r="R556">
        <v>38</v>
      </c>
      <c r="S556">
        <v>17</v>
      </c>
      <c r="T556">
        <v>46</v>
      </c>
    </row>
    <row r="557" spans="1:20" x14ac:dyDescent="0.35">
      <c r="A557" t="s">
        <v>18</v>
      </c>
      <c r="B557" t="s">
        <v>19</v>
      </c>
      <c r="C557" t="s">
        <v>21</v>
      </c>
      <c r="D557" t="s">
        <v>268</v>
      </c>
      <c r="E557" t="s">
        <v>295</v>
      </c>
      <c r="F557" t="s">
        <v>296</v>
      </c>
      <c r="G557" t="str">
        <f t="shared" si="112"/>
        <v>Chromis_vanderbilti</v>
      </c>
      <c r="H557" t="str">
        <f t="shared" si="113"/>
        <v>Chromis_vanderbilti</v>
      </c>
      <c r="I557" t="str">
        <f>IF(J557="Acari","Chelicerata", IF(J557="Scyphozoa","Cnidaria", IF(J557="Anthozoa","Cnidaria",IF(COUNTIF(J557,"*Algae*"),"Prim_prod",IF(COUNTIF(J557,"Plant*"),"Prim_prod",IF(J557="Amphipoda","Crustacea",IF(J557="Tunicata","Tunicata",IF(J557="Appendicularia","Tunicata",IF(J557="Salpidae","Tunicata",IF(J557="Arachnida","Chelicerata",IF(COUNTIF(J557,"*Ascidia*"),"Tunicata",IF(COUNTIF(J557,"*Brachyura*"),"Crustacea",IF(J557="Bryozoa","Bryozoa",IF(J557="Protochonch","Mollusca",IF(J557="Hemichordata","Hemichordata",IF(COUNTIF(J557,"Cephalopoda*"),"Mollusca",IF(J557="Cirripedia","Crustacea",IF(J557="Copepoda","Crustacea",IF(J557="Crinoidea","Echinodermata",IF(COUNTIF(J557,"*Crustacea*"),"Crustacea",IF(J557="Cumacea","Crustacea",IF(J557="Echinoidea","Echinodermata",IF(COUNTIF(J557,"*Fish*"),"Teleostei",IF(J557="Foraminifera","Protozoa",IF(COUNTIF(J557,"*Gastro*"),"Mollusca",IF(J557="Tanaidacea","Crustacea",IF(J557="Holothuridae","Echinodermata",IF(J557="Hydrozoa","Cnidaria",IF(COUNTIF(J557,"*Insecta*"),"Insecta",IF(J557="Isopoda","Crustacea",IF(J557="Limestone_powder","Other",IF(J557="Mollusca","Mollusca",IF(J557="Nematoda","Nematoda",IF(COUNTIF(J557,"*OM*"),"Other",IF(J557="Ophiuridae","Echinodermata",IF(J557="Opisthobranchia","Mollusca",IF(J557="Ostracoda","Crustacea",IF(COUNTIF(J557,"*Pagur*"),"Crustacea",IF(COUNTIF(J557,"*Phanero*"),"Prim_prod",IF(COUNTIF(J557,"*Polych*"),"Annelida",IF(J557="Polyplacophora","Mollusca",IF(COUNTIF(J557,"*Porifera*"),"Porifera",IF(J557="Protochordata","Acraniata",IF(J557="Pycnogonida","Chelicerata",IF(COUNTIF(J557,"*Sand*"),"Other",IF(J557="Scaphopoda","Mollusca",IF(J557="Scleractinia","Cnidaria", IF(J557="Siphonophora","Cnidaria", IF(J557="Seagrass","Prim_prod",IF(COUNTIF(J557,"*Shrimp*"),"Crustacea",IF(COUNTIF(J557,"*Scyllaridae*"),"Crustacea",IF(J557="Siboglinidae","Annelida",IF(J557="Sipunculidae","Sipuncula",IF(COUNTIF(J557,"*Stomato*"),"Crustacea",IF(J557="Precarida","Crustacea",IF(J557="Zoantharia","Cnidaria",IF(J557="Echiura","Annelida",IF(J557="Priapulida","Cephalorynchia",IF(J557="Mysida","Crustacea",IF(J557="Nebaliacea","Crustacea",IF(J557="Ctenophora","Radiata",IF(J557="Cheloniidae","Reptilia",IF(J557="Eggs","Animalia",IF(COUNTIF(J557,"*Bival*"),"Mollusca","Other"))))))))))))))))))))))))))))))))))))))))))))))))))))))))))))))))</f>
        <v>Crustacea</v>
      </c>
      <c r="J557" t="s">
        <v>108</v>
      </c>
      <c r="K557" t="s">
        <v>230</v>
      </c>
      <c r="L557">
        <v>0.1</v>
      </c>
      <c r="M557" s="3">
        <f t="shared" si="110"/>
        <v>8.3333333333333329E-2</v>
      </c>
      <c r="N557">
        <v>1</v>
      </c>
      <c r="O557">
        <v>12</v>
      </c>
      <c r="P557">
        <f t="shared" si="111"/>
        <v>0</v>
      </c>
      <c r="Q557">
        <v>12</v>
      </c>
      <c r="R557">
        <v>38</v>
      </c>
      <c r="S557">
        <v>17</v>
      </c>
      <c r="T557">
        <v>46</v>
      </c>
    </row>
    <row r="558" spans="1:20" x14ac:dyDescent="0.35">
      <c r="A558" t="s">
        <v>18</v>
      </c>
      <c r="B558" t="s">
        <v>19</v>
      </c>
      <c r="C558" t="s">
        <v>21</v>
      </c>
      <c r="D558" t="s">
        <v>268</v>
      </c>
      <c r="E558" t="s">
        <v>295</v>
      </c>
      <c r="F558" t="s">
        <v>296</v>
      </c>
      <c r="G558" t="str">
        <f t="shared" si="112"/>
        <v>Chromis_vanderbilti</v>
      </c>
      <c r="H558" t="str">
        <f t="shared" si="113"/>
        <v>Chromis_vanderbilti</v>
      </c>
      <c r="I558" t="s">
        <v>58</v>
      </c>
      <c r="J558" t="s">
        <v>58</v>
      </c>
      <c r="K558" t="s">
        <v>62</v>
      </c>
      <c r="L558">
        <v>31.1</v>
      </c>
      <c r="M558" s="3">
        <f t="shared" si="110"/>
        <v>1</v>
      </c>
      <c r="N558">
        <v>12</v>
      </c>
      <c r="O558">
        <v>12</v>
      </c>
      <c r="P558">
        <f t="shared" si="111"/>
        <v>0</v>
      </c>
      <c r="Q558">
        <v>12</v>
      </c>
      <c r="R558">
        <v>38</v>
      </c>
      <c r="S558">
        <v>17</v>
      </c>
      <c r="T558">
        <v>46</v>
      </c>
    </row>
    <row r="559" spans="1:20" x14ac:dyDescent="0.35">
      <c r="A559" t="s">
        <v>18</v>
      </c>
      <c r="B559" t="s">
        <v>19</v>
      </c>
      <c r="C559" t="s">
        <v>21</v>
      </c>
      <c r="D559" t="s">
        <v>268</v>
      </c>
      <c r="E559" t="s">
        <v>295</v>
      </c>
      <c r="F559" t="s">
        <v>298</v>
      </c>
      <c r="G559" t="str">
        <f t="shared" si="112"/>
        <v>Chromis_leucurus</v>
      </c>
      <c r="H559" t="s">
        <v>299</v>
      </c>
      <c r="I559" t="str">
        <f>IF(J559="Acari","Chelicerata", IF(J559="Scyphozoa","Cnidaria", IF(J559="Anthozoa","Cnidaria",IF(COUNTIF(J559,"*Algae*"),"Prim_prod",IF(COUNTIF(J559,"Plant*"),"Prim_prod",IF(J559="Amphipoda","Crustacea",IF(J559="Tunicata","Tunicata",IF(J559="Appendicularia","Tunicata",IF(J559="Salpidae","Tunicata",IF(J559="Arachnida","Chelicerata",IF(COUNTIF(J559,"*Ascidia*"),"Tunicata",IF(COUNTIF(J559,"*Brachyura*"),"Crustacea",IF(J559="Bryozoa","Bryozoa",IF(J559="Protochonch","Mollusca",IF(J559="Hemichordata","Hemichordata",IF(COUNTIF(J559,"Cephalopoda*"),"Mollusca",IF(J559="Cirripedia","Crustacea",IF(J559="Copepoda","Crustacea",IF(J559="Crinoidea","Echinodermata",IF(COUNTIF(J559,"*Crustacea*"),"Crustacea",IF(J559="Cumacea","Crustacea",IF(J559="Echinoidea","Echinodermata",IF(COUNTIF(J559,"*Fish*"),"Teleostei",IF(J559="Foraminifera","Protozoa",IF(COUNTIF(J559,"*Gastro*"),"Mollusca",IF(J559="Tanaidacea","Crustacea",IF(J559="Holothuridae","Echinodermata",IF(J559="Hydrozoa","Cnidaria",IF(COUNTIF(J559,"*Insecta*"),"Insecta",IF(J559="Isopoda","Crustacea",IF(J559="Limestone_powder","Other",IF(J559="Mollusca","Mollusca",IF(J559="Nematoda","Nematoda",IF(COUNTIF(J559,"*OM*"),"Other",IF(J559="Ophiuridae","Echinodermata",IF(J559="Opisthobranchia","Mollusca",IF(J559="Ostracoda","Crustacea",IF(COUNTIF(J559,"*Pagur*"),"Crustacea",IF(COUNTIF(J559,"*Phanero*"),"Prim_prod",IF(COUNTIF(J559,"*Polych*"),"Annelida",IF(J559="Polyplacophora","Mollusca",IF(COUNTIF(J559,"*Porifera*"),"Porifera",IF(J559="Protochordata","Acraniata",IF(J559="Pycnogonida","Chelicerata",IF(COUNTIF(J559,"*Sand*"),"Other",IF(J559="Scaphopoda","Mollusca",IF(J559="Scleractinia","Cnidaria", IF(J559="Siphonophora","Cnidaria", IF(J559="Seagrass","Prim_prod",IF(COUNTIF(J559,"*Shrimp*"),"Crustacea",IF(COUNTIF(J559,"*Scyllaridae*"),"Crustacea",IF(J559="Siboglinidae","Annelida",IF(J559="Sipunculidae","Sipuncula",IF(COUNTIF(J559,"*Stomato*"),"Crustacea",IF(J559="Precarida","Crustacea",IF(J559="Zoantharia","Cnidaria",IF(J559="Echiura","Annelida",IF(J559="Priapulida","Cephalorynchia",IF(J559="Mysida","Crustacea",IF(J559="Nebaliacea","Crustacea",IF(J559="Ctenophora","Radiata",IF(J559="Cheloniidae","Reptilia",IF(J559="Eggs","Animalia",IF(COUNTIF(J559,"*Bival*"),"Mollusca","Other"))))))))))))))))))))))))))))))))))))))))))))))))))))))))))))))))</f>
        <v>Crustacea</v>
      </c>
      <c r="J559" t="s">
        <v>73</v>
      </c>
      <c r="K559" t="s">
        <v>232</v>
      </c>
      <c r="L559">
        <v>19</v>
      </c>
      <c r="M559" s="3">
        <f t="shared" si="110"/>
        <v>1</v>
      </c>
      <c r="N559">
        <v>5</v>
      </c>
      <c r="O559">
        <v>5</v>
      </c>
      <c r="P559">
        <f t="shared" si="111"/>
        <v>0</v>
      </c>
      <c r="Q559">
        <v>5</v>
      </c>
      <c r="R559">
        <v>57</v>
      </c>
      <c r="S559">
        <v>37</v>
      </c>
      <c r="T559">
        <v>70</v>
      </c>
    </row>
    <row r="560" spans="1:20" x14ac:dyDescent="0.35">
      <c r="A560" t="s">
        <v>18</v>
      </c>
      <c r="B560" t="s">
        <v>19</v>
      </c>
      <c r="C560" t="s">
        <v>21</v>
      </c>
      <c r="D560" t="s">
        <v>268</v>
      </c>
      <c r="E560" t="s">
        <v>295</v>
      </c>
      <c r="F560" t="s">
        <v>298</v>
      </c>
      <c r="G560" t="str">
        <f t="shared" ref="G560:G567" si="114">E560&amp;"_"&amp;F560</f>
        <v>Chromis_leucurus</v>
      </c>
      <c r="H560" t="s">
        <v>299</v>
      </c>
      <c r="I560" t="str">
        <f t="shared" ref="I560:I624" si="115">IF(J560="Acari","Chelicerata", IF(J560="Scyphozoa","Cnidaria", IF(J560="Anthozoa","Cnidaria",IF(COUNTIF(J560,"*Algae*"),"Prim_prod",IF(COUNTIF(J560,"Plant*"),"Prim_prod",IF(J560="Amphipoda","Crustacea",IF(J560="Tunicata","Tunicata",IF(J560="Appendicularia","Tunicata",IF(J560="Salpidae","Tunicata",IF(J560="Arachnida","Chelicerata",IF(COUNTIF(J560,"*Ascidia*"),"Tunicata",IF(COUNTIF(J560,"*Brachyura*"),"Crustacea",IF(J560="Bryozoa","Bryozoa",IF(J560="Protochonch","Mollusca",IF(J560="Hemichordata","Hemichordata",IF(COUNTIF(J560,"Cephalopoda*"),"Mollusca",IF(J560="Cirripedia","Crustacea",IF(J560="Copepoda","Crustacea",IF(J560="Crinoidea","Echinodermata",IF(COUNTIF(J560,"*Crustacea*"),"Crustacea",IF(J560="Cumacea","Crustacea",IF(J560="Echinoidea","Echinodermata",IF(COUNTIF(J560,"*Fish*"),"Teleostei",IF(J560="Foraminifera","Protozoa",IF(COUNTIF(J560,"*Gastro*"),"Mollusca",IF(J560="Tanaidacea","Crustacea",IF(J560="Holothuridae","Echinodermata",IF(J560="Hydrozoa","Cnidaria",IF(COUNTIF(J560,"*Insecta*"),"Insecta",IF(J560="Isopoda","Crustacea",IF(J560="Limestone_powder","Other",IF(J560="Mollusca","Mollusca",IF(J560="Nematoda","Nematoda",IF(COUNTIF(J560,"*OM*"),"Other",IF(J560="Ophiuridae","Echinodermata",IF(J560="Opisthobranchia","Mollusca",IF(J560="Ostracoda","Crustacea",IF(COUNTIF(J560,"*Pagur*"),"Crustacea",IF(COUNTIF(J560,"*Phanero*"),"Prim_prod",IF(COUNTIF(J560,"*Polych*"),"Annelida",IF(J560="Polyplacophora","Mollusca",IF(COUNTIF(J560,"*Porifera*"),"Porifera",IF(J560="Protochordata","Acraniata",IF(J560="Pycnogonida","Chelicerata",IF(COUNTIF(J560,"*Sand*"),"Other",IF(J560="Scaphopoda","Mollusca",IF(J560="Scleractinia","Cnidaria", IF(J560="Siphonophora","Cnidaria", IF(J560="Seagrass","Prim_prod",IF(COUNTIF(J560,"*Shrimp*"),"Crustacea",IF(COUNTIF(J560,"*Scyllaridae*"),"Crustacea",IF(J560="Siboglinidae","Annelida",IF(J560="Sipunculidae","Sipuncula",IF(COUNTIF(J560,"*Stomato*"),"Crustacea",IF(J560="Precarida","Crustacea",IF(J560="Zoantharia","Cnidaria",IF(J560="Echiura","Annelida",IF(J560="Priapulida","Cephalorynchia",IF(J560="Mysida","Crustacea",IF(J560="Nebaliacea","Crustacea",IF(J560="Ctenophora","Radiata",IF(J560="Cheloniidae","Reptilia",IF(J560="Eggs","Animalia",IF(COUNTIF(J560,"*Bival*"),"Mollusca","Other"))))))))))))))))))))))))))))))))))))))))))))))))))))))))))))))))</f>
        <v>Tunicata</v>
      </c>
      <c r="J560" t="s">
        <v>71</v>
      </c>
      <c r="K560" t="s">
        <v>71</v>
      </c>
      <c r="L560">
        <v>22</v>
      </c>
      <c r="M560" s="3">
        <f t="shared" si="110"/>
        <v>0.6</v>
      </c>
      <c r="N560">
        <v>3</v>
      </c>
      <c r="O560">
        <v>5</v>
      </c>
      <c r="P560">
        <f t="shared" si="111"/>
        <v>0</v>
      </c>
      <c r="Q560">
        <v>5</v>
      </c>
      <c r="R560">
        <v>57</v>
      </c>
      <c r="S560">
        <v>37</v>
      </c>
      <c r="T560">
        <v>70</v>
      </c>
    </row>
    <row r="561" spans="1:20" x14ac:dyDescent="0.35">
      <c r="A561" t="s">
        <v>18</v>
      </c>
      <c r="B561" t="s">
        <v>19</v>
      </c>
      <c r="C561" t="s">
        <v>21</v>
      </c>
      <c r="D561" t="s">
        <v>268</v>
      </c>
      <c r="E561" t="s">
        <v>295</v>
      </c>
      <c r="F561" t="s">
        <v>298</v>
      </c>
      <c r="G561" t="str">
        <f t="shared" si="114"/>
        <v>Chromis_leucurus</v>
      </c>
      <c r="H561" t="s">
        <v>299</v>
      </c>
      <c r="I561" t="str">
        <f t="shared" si="115"/>
        <v>Crustacea</v>
      </c>
      <c r="J561" t="s">
        <v>73</v>
      </c>
      <c r="K561" t="s">
        <v>70</v>
      </c>
      <c r="L561">
        <v>4</v>
      </c>
      <c r="M561" s="3">
        <f t="shared" si="110"/>
        <v>0.6</v>
      </c>
      <c r="N561">
        <v>3</v>
      </c>
      <c r="O561">
        <v>5</v>
      </c>
      <c r="P561">
        <f t="shared" si="111"/>
        <v>0</v>
      </c>
      <c r="Q561">
        <v>5</v>
      </c>
      <c r="R561">
        <v>57</v>
      </c>
      <c r="S561">
        <v>37</v>
      </c>
      <c r="T561">
        <v>70</v>
      </c>
    </row>
    <row r="562" spans="1:20" x14ac:dyDescent="0.35">
      <c r="A562" t="s">
        <v>18</v>
      </c>
      <c r="B562" t="s">
        <v>19</v>
      </c>
      <c r="C562" t="s">
        <v>21</v>
      </c>
      <c r="D562" t="s">
        <v>268</v>
      </c>
      <c r="E562" t="s">
        <v>295</v>
      </c>
      <c r="F562" t="s">
        <v>298</v>
      </c>
      <c r="G562" t="str">
        <f t="shared" si="114"/>
        <v>Chromis_leucurus</v>
      </c>
      <c r="H562" t="s">
        <v>299</v>
      </c>
      <c r="I562" t="str">
        <f t="shared" si="115"/>
        <v>Teleostei</v>
      </c>
      <c r="J562" t="s">
        <v>27</v>
      </c>
      <c r="K562" t="s">
        <v>229</v>
      </c>
      <c r="L562">
        <v>2.8</v>
      </c>
      <c r="M562" s="3">
        <f t="shared" si="110"/>
        <v>0.8</v>
      </c>
      <c r="N562">
        <v>4</v>
      </c>
      <c r="O562">
        <v>5</v>
      </c>
      <c r="P562">
        <f t="shared" si="111"/>
        <v>0</v>
      </c>
      <c r="Q562">
        <v>5</v>
      </c>
      <c r="R562">
        <v>57</v>
      </c>
      <c r="S562">
        <v>37</v>
      </c>
      <c r="T562">
        <v>70</v>
      </c>
    </row>
    <row r="563" spans="1:20" x14ac:dyDescent="0.35">
      <c r="A563" t="s">
        <v>18</v>
      </c>
      <c r="B563" t="s">
        <v>19</v>
      </c>
      <c r="C563" t="s">
        <v>21</v>
      </c>
      <c r="D563" t="s">
        <v>268</v>
      </c>
      <c r="E563" t="s">
        <v>295</v>
      </c>
      <c r="F563" t="s">
        <v>298</v>
      </c>
      <c r="G563" t="str">
        <f t="shared" si="114"/>
        <v>Chromis_leucurus</v>
      </c>
      <c r="H563" t="s">
        <v>299</v>
      </c>
      <c r="I563" t="s">
        <v>233</v>
      </c>
      <c r="J563" t="s">
        <v>228</v>
      </c>
      <c r="K563" t="s">
        <v>228</v>
      </c>
      <c r="L563">
        <v>3.6</v>
      </c>
      <c r="M563" s="3">
        <f t="shared" si="110"/>
        <v>0.6</v>
      </c>
      <c r="N563">
        <v>3</v>
      </c>
      <c r="O563">
        <v>5</v>
      </c>
      <c r="P563">
        <f t="shared" si="111"/>
        <v>0</v>
      </c>
      <c r="Q563">
        <v>5</v>
      </c>
      <c r="R563">
        <v>57</v>
      </c>
      <c r="S563">
        <v>37</v>
      </c>
      <c r="T563">
        <v>70</v>
      </c>
    </row>
    <row r="564" spans="1:20" x14ac:dyDescent="0.35">
      <c r="A564" t="s">
        <v>18</v>
      </c>
      <c r="B564" t="s">
        <v>19</v>
      </c>
      <c r="C564" t="s">
        <v>21</v>
      </c>
      <c r="D564" t="s">
        <v>268</v>
      </c>
      <c r="E564" t="s">
        <v>295</v>
      </c>
      <c r="F564" t="s">
        <v>298</v>
      </c>
      <c r="G564" t="str">
        <f t="shared" si="114"/>
        <v>Chromis_leucurus</v>
      </c>
      <c r="H564" t="s">
        <v>299</v>
      </c>
      <c r="I564" t="str">
        <f t="shared" si="115"/>
        <v>Prim_prod</v>
      </c>
      <c r="J564" t="s">
        <v>178</v>
      </c>
      <c r="K564" t="s">
        <v>177</v>
      </c>
      <c r="L564">
        <v>2</v>
      </c>
      <c r="M564" s="3">
        <f t="shared" si="110"/>
        <v>0.4</v>
      </c>
      <c r="N564">
        <v>2</v>
      </c>
      <c r="O564">
        <v>5</v>
      </c>
      <c r="P564">
        <f t="shared" si="111"/>
        <v>0</v>
      </c>
      <c r="Q564">
        <v>5</v>
      </c>
      <c r="R564">
        <v>57</v>
      </c>
      <c r="S564">
        <v>37</v>
      </c>
      <c r="T564">
        <v>70</v>
      </c>
    </row>
    <row r="565" spans="1:20" x14ac:dyDescent="0.35">
      <c r="A565" t="s">
        <v>18</v>
      </c>
      <c r="B565" t="s">
        <v>19</v>
      </c>
      <c r="C565" t="s">
        <v>21</v>
      </c>
      <c r="D565" t="s">
        <v>268</v>
      </c>
      <c r="E565" t="s">
        <v>295</v>
      </c>
      <c r="F565" t="s">
        <v>298</v>
      </c>
      <c r="G565" t="str">
        <f t="shared" si="114"/>
        <v>Chromis_leucurus</v>
      </c>
      <c r="H565" t="s">
        <v>299</v>
      </c>
      <c r="I565" t="str">
        <f t="shared" si="115"/>
        <v>Crustacea</v>
      </c>
      <c r="J565" t="s">
        <v>73</v>
      </c>
      <c r="K565" t="s">
        <v>104</v>
      </c>
      <c r="L565">
        <v>0.4</v>
      </c>
      <c r="M565" s="3">
        <f t="shared" si="110"/>
        <v>0.2</v>
      </c>
      <c r="N565">
        <v>1</v>
      </c>
      <c r="O565">
        <v>5</v>
      </c>
      <c r="P565">
        <f t="shared" si="111"/>
        <v>0</v>
      </c>
      <c r="Q565">
        <v>5</v>
      </c>
      <c r="R565">
        <v>57</v>
      </c>
      <c r="S565">
        <v>37</v>
      </c>
      <c r="T565">
        <v>70</v>
      </c>
    </row>
    <row r="566" spans="1:20" x14ac:dyDescent="0.35">
      <c r="A566" t="s">
        <v>18</v>
      </c>
      <c r="B566" t="s">
        <v>19</v>
      </c>
      <c r="C566" t="s">
        <v>21</v>
      </c>
      <c r="D566" t="s">
        <v>268</v>
      </c>
      <c r="E566" t="s">
        <v>295</v>
      </c>
      <c r="F566" t="s">
        <v>298</v>
      </c>
      <c r="G566" t="str">
        <f t="shared" si="114"/>
        <v>Chromis_leucurus</v>
      </c>
      <c r="H566" t="s">
        <v>299</v>
      </c>
      <c r="I566" t="s">
        <v>58</v>
      </c>
      <c r="J566" t="s">
        <v>58</v>
      </c>
      <c r="K566" t="s">
        <v>62</v>
      </c>
      <c r="L566">
        <v>46.2</v>
      </c>
      <c r="M566" s="3">
        <f t="shared" si="110"/>
        <v>1</v>
      </c>
      <c r="N566">
        <v>5</v>
      </c>
      <c r="O566">
        <v>5</v>
      </c>
      <c r="P566">
        <f t="shared" si="111"/>
        <v>0</v>
      </c>
      <c r="Q566">
        <v>5</v>
      </c>
      <c r="R566">
        <v>57</v>
      </c>
      <c r="S566">
        <v>37</v>
      </c>
      <c r="T566">
        <v>70</v>
      </c>
    </row>
    <row r="567" spans="1:20" x14ac:dyDescent="0.35">
      <c r="A567" t="s">
        <v>18</v>
      </c>
      <c r="B567" t="s">
        <v>19</v>
      </c>
      <c r="C567" t="s">
        <v>21</v>
      </c>
      <c r="D567" t="s">
        <v>268</v>
      </c>
      <c r="E567" t="s">
        <v>295</v>
      </c>
      <c r="F567" t="s">
        <v>300</v>
      </c>
      <c r="G567" t="str">
        <f t="shared" si="114"/>
        <v>Chromis_verater</v>
      </c>
      <c r="H567" t="str">
        <f>G567</f>
        <v>Chromis_verater</v>
      </c>
      <c r="I567" t="str">
        <f t="shared" si="115"/>
        <v>Crustacea</v>
      </c>
      <c r="J567" t="s">
        <v>73</v>
      </c>
      <c r="K567" t="s">
        <v>70</v>
      </c>
      <c r="L567">
        <v>29.6</v>
      </c>
      <c r="M567" s="3">
        <f t="shared" si="110"/>
        <v>1</v>
      </c>
      <c r="N567">
        <v>5</v>
      </c>
      <c r="O567">
        <v>7</v>
      </c>
      <c r="P567">
        <f t="shared" si="111"/>
        <v>2</v>
      </c>
      <c r="Q567">
        <v>5</v>
      </c>
      <c r="R567">
        <v>120</v>
      </c>
      <c r="S567">
        <v>100</v>
      </c>
      <c r="T567">
        <v>141</v>
      </c>
    </row>
    <row r="568" spans="1:20" x14ac:dyDescent="0.35">
      <c r="A568" t="s">
        <v>18</v>
      </c>
      <c r="B568" t="s">
        <v>19</v>
      </c>
      <c r="C568" t="s">
        <v>21</v>
      </c>
      <c r="D568" t="s">
        <v>268</v>
      </c>
      <c r="E568" t="s">
        <v>295</v>
      </c>
      <c r="F568" t="s">
        <v>300</v>
      </c>
      <c r="G568" t="str">
        <f t="shared" ref="G568:G578" si="116">E568&amp;"_"&amp;F568</f>
        <v>Chromis_verater</v>
      </c>
      <c r="H568" t="str">
        <f t="shared" ref="H568:H577" si="117">G568</f>
        <v>Chromis_verater</v>
      </c>
      <c r="I568" t="str">
        <f t="shared" si="115"/>
        <v>Tunicata</v>
      </c>
      <c r="J568" t="s">
        <v>71</v>
      </c>
      <c r="K568" t="s">
        <v>71</v>
      </c>
      <c r="L568">
        <v>36</v>
      </c>
      <c r="M568" s="3">
        <f t="shared" si="110"/>
        <v>0.8</v>
      </c>
      <c r="N568">
        <v>4</v>
      </c>
      <c r="O568">
        <v>7</v>
      </c>
      <c r="P568">
        <f t="shared" si="111"/>
        <v>2</v>
      </c>
      <c r="Q568">
        <v>5</v>
      </c>
      <c r="R568">
        <v>120</v>
      </c>
      <c r="S568">
        <v>100</v>
      </c>
      <c r="T568">
        <v>141</v>
      </c>
    </row>
    <row r="569" spans="1:20" x14ac:dyDescent="0.35">
      <c r="A569" t="s">
        <v>18</v>
      </c>
      <c r="B569" t="s">
        <v>19</v>
      </c>
      <c r="C569" t="s">
        <v>21</v>
      </c>
      <c r="D569" t="s">
        <v>268</v>
      </c>
      <c r="E569" t="s">
        <v>295</v>
      </c>
      <c r="F569" t="s">
        <v>300</v>
      </c>
      <c r="G569" t="str">
        <f t="shared" si="116"/>
        <v>Chromis_verater</v>
      </c>
      <c r="H569" t="str">
        <f t="shared" si="117"/>
        <v>Chromis_verater</v>
      </c>
      <c r="I569" t="str">
        <f t="shared" si="115"/>
        <v>Crustacea</v>
      </c>
      <c r="J569" t="s">
        <v>73</v>
      </c>
      <c r="K569" t="s">
        <v>232</v>
      </c>
      <c r="L569">
        <v>2.2000000000000002</v>
      </c>
      <c r="M569" s="3">
        <f t="shared" si="110"/>
        <v>1</v>
      </c>
      <c r="N569">
        <v>5</v>
      </c>
      <c r="O569">
        <v>7</v>
      </c>
      <c r="P569">
        <f t="shared" si="111"/>
        <v>2</v>
      </c>
      <c r="Q569">
        <v>5</v>
      </c>
      <c r="R569">
        <v>120</v>
      </c>
      <c r="S569">
        <v>100</v>
      </c>
      <c r="T569">
        <v>141</v>
      </c>
    </row>
    <row r="570" spans="1:20" x14ac:dyDescent="0.35">
      <c r="A570" t="s">
        <v>18</v>
      </c>
      <c r="B570" t="s">
        <v>19</v>
      </c>
      <c r="C570" t="s">
        <v>21</v>
      </c>
      <c r="D570" t="s">
        <v>268</v>
      </c>
      <c r="E570" t="s">
        <v>295</v>
      </c>
      <c r="F570" t="s">
        <v>300</v>
      </c>
      <c r="G570" t="str">
        <f t="shared" si="116"/>
        <v>Chromis_verater</v>
      </c>
      <c r="H570" t="str">
        <f t="shared" si="117"/>
        <v>Chromis_verater</v>
      </c>
      <c r="I570" t="str">
        <f t="shared" si="115"/>
        <v>Teleostei</v>
      </c>
      <c r="J570" t="s">
        <v>27</v>
      </c>
      <c r="K570" t="s">
        <v>229</v>
      </c>
      <c r="L570">
        <v>2.4</v>
      </c>
      <c r="M570" s="3">
        <f t="shared" si="110"/>
        <v>0.6</v>
      </c>
      <c r="N570">
        <v>3</v>
      </c>
      <c r="O570">
        <v>7</v>
      </c>
      <c r="P570">
        <f t="shared" si="111"/>
        <v>2</v>
      </c>
      <c r="Q570">
        <v>5</v>
      </c>
      <c r="R570">
        <v>120</v>
      </c>
      <c r="S570">
        <v>100</v>
      </c>
      <c r="T570">
        <v>141</v>
      </c>
    </row>
    <row r="571" spans="1:20" x14ac:dyDescent="0.35">
      <c r="A571" t="s">
        <v>18</v>
      </c>
      <c r="B571" t="s">
        <v>19</v>
      </c>
      <c r="C571" t="s">
        <v>21</v>
      </c>
      <c r="D571" t="s">
        <v>268</v>
      </c>
      <c r="E571" t="s">
        <v>295</v>
      </c>
      <c r="F571" t="s">
        <v>300</v>
      </c>
      <c r="G571" t="str">
        <f t="shared" si="116"/>
        <v>Chromis_verater</v>
      </c>
      <c r="H571" t="str">
        <f t="shared" si="117"/>
        <v>Chromis_verater</v>
      </c>
      <c r="I571" t="s">
        <v>63</v>
      </c>
      <c r="J571" t="s">
        <v>60</v>
      </c>
      <c r="K571" t="s">
        <v>34</v>
      </c>
      <c r="L571">
        <v>7</v>
      </c>
      <c r="M571" s="3">
        <f t="shared" si="110"/>
        <v>0.2</v>
      </c>
      <c r="N571">
        <v>1</v>
      </c>
      <c r="O571">
        <v>7</v>
      </c>
      <c r="P571">
        <f t="shared" si="111"/>
        <v>2</v>
      </c>
      <c r="Q571">
        <v>5</v>
      </c>
      <c r="R571">
        <v>120</v>
      </c>
      <c r="S571">
        <v>100</v>
      </c>
      <c r="T571">
        <v>141</v>
      </c>
    </row>
    <row r="572" spans="1:20" x14ac:dyDescent="0.35">
      <c r="A572" t="s">
        <v>18</v>
      </c>
      <c r="B572" t="s">
        <v>19</v>
      </c>
      <c r="C572" t="s">
        <v>21</v>
      </c>
      <c r="D572" t="s">
        <v>268</v>
      </c>
      <c r="E572" t="s">
        <v>295</v>
      </c>
      <c r="F572" t="s">
        <v>300</v>
      </c>
      <c r="G572" t="str">
        <f t="shared" si="116"/>
        <v>Chromis_verater</v>
      </c>
      <c r="H572" t="str">
        <f t="shared" si="117"/>
        <v>Chromis_verater</v>
      </c>
      <c r="I572" t="str">
        <f t="shared" si="115"/>
        <v>Cnidaria</v>
      </c>
      <c r="J572" t="s">
        <v>211</v>
      </c>
      <c r="K572" t="s">
        <v>297</v>
      </c>
      <c r="L572">
        <v>0.8</v>
      </c>
      <c r="M572" s="3">
        <f t="shared" si="110"/>
        <v>0.2</v>
      </c>
      <c r="N572">
        <v>1</v>
      </c>
      <c r="O572">
        <v>7</v>
      </c>
      <c r="P572">
        <f t="shared" si="111"/>
        <v>2</v>
      </c>
      <c r="Q572">
        <v>5</v>
      </c>
      <c r="R572">
        <v>120</v>
      </c>
      <c r="S572">
        <v>100</v>
      </c>
      <c r="T572">
        <v>141</v>
      </c>
    </row>
    <row r="573" spans="1:20" x14ac:dyDescent="0.35">
      <c r="A573" t="s">
        <v>18</v>
      </c>
      <c r="B573" t="s">
        <v>19</v>
      </c>
      <c r="C573" t="s">
        <v>21</v>
      </c>
      <c r="D573" t="s">
        <v>268</v>
      </c>
      <c r="E573" t="s">
        <v>295</v>
      </c>
      <c r="F573" t="s">
        <v>300</v>
      </c>
      <c r="G573" t="str">
        <f t="shared" si="116"/>
        <v>Chromis_verater</v>
      </c>
      <c r="H573" t="str">
        <f t="shared" si="117"/>
        <v>Chromis_verater</v>
      </c>
      <c r="I573" t="str">
        <f t="shared" si="115"/>
        <v>Crustacea</v>
      </c>
      <c r="J573" t="s">
        <v>59</v>
      </c>
      <c r="K573" t="s">
        <v>59</v>
      </c>
      <c r="L573">
        <v>0.4</v>
      </c>
      <c r="M573" s="3">
        <f t="shared" si="110"/>
        <v>0.2</v>
      </c>
      <c r="N573">
        <v>1</v>
      </c>
      <c r="O573">
        <v>7</v>
      </c>
      <c r="P573">
        <f t="shared" si="111"/>
        <v>2</v>
      </c>
      <c r="Q573">
        <v>5</v>
      </c>
      <c r="R573">
        <v>120</v>
      </c>
      <c r="S573">
        <v>100</v>
      </c>
      <c r="T573">
        <v>141</v>
      </c>
    </row>
    <row r="574" spans="1:20" x14ac:dyDescent="0.35">
      <c r="A574" t="s">
        <v>18</v>
      </c>
      <c r="B574" t="s">
        <v>19</v>
      </c>
      <c r="C574" t="s">
        <v>21</v>
      </c>
      <c r="D574" t="s">
        <v>268</v>
      </c>
      <c r="E574" t="s">
        <v>295</v>
      </c>
      <c r="F574" t="s">
        <v>300</v>
      </c>
      <c r="G574" t="str">
        <f t="shared" si="116"/>
        <v>Chromis_verater</v>
      </c>
      <c r="H574" t="str">
        <f t="shared" si="117"/>
        <v>Chromis_verater</v>
      </c>
      <c r="I574" t="s">
        <v>301</v>
      </c>
      <c r="J574" t="s">
        <v>301</v>
      </c>
      <c r="K574" t="s">
        <v>301</v>
      </c>
      <c r="L574">
        <v>0.4</v>
      </c>
      <c r="M574" s="3">
        <f t="shared" si="110"/>
        <v>0.2</v>
      </c>
      <c r="N574">
        <v>1</v>
      </c>
      <c r="O574">
        <v>7</v>
      </c>
      <c r="P574">
        <f t="shared" si="111"/>
        <v>2</v>
      </c>
      <c r="Q574">
        <v>5</v>
      </c>
      <c r="R574">
        <v>120</v>
      </c>
      <c r="S574">
        <v>100</v>
      </c>
      <c r="T574">
        <v>141</v>
      </c>
    </row>
    <row r="575" spans="1:20" x14ac:dyDescent="0.35">
      <c r="A575" t="s">
        <v>18</v>
      </c>
      <c r="B575" t="s">
        <v>19</v>
      </c>
      <c r="C575" t="s">
        <v>21</v>
      </c>
      <c r="D575" t="s">
        <v>268</v>
      </c>
      <c r="E575" t="s">
        <v>295</v>
      </c>
      <c r="F575" t="s">
        <v>300</v>
      </c>
      <c r="G575" t="str">
        <f t="shared" si="116"/>
        <v>Chromis_verater</v>
      </c>
      <c r="H575" t="str">
        <f t="shared" si="117"/>
        <v>Chromis_verater</v>
      </c>
      <c r="I575" t="str">
        <f t="shared" si="115"/>
        <v>Annelida</v>
      </c>
      <c r="J575" t="s">
        <v>82</v>
      </c>
      <c r="K575" t="s">
        <v>82</v>
      </c>
      <c r="L575">
        <v>0.2</v>
      </c>
      <c r="M575" s="3">
        <f t="shared" si="110"/>
        <v>0.2</v>
      </c>
      <c r="N575">
        <v>1</v>
      </c>
      <c r="O575">
        <v>7</v>
      </c>
      <c r="P575">
        <f t="shared" si="111"/>
        <v>2</v>
      </c>
      <c r="Q575">
        <v>5</v>
      </c>
      <c r="R575">
        <v>120</v>
      </c>
      <c r="S575">
        <v>100</v>
      </c>
      <c r="T575">
        <v>141</v>
      </c>
    </row>
    <row r="576" spans="1:20" x14ac:dyDescent="0.35">
      <c r="A576" t="s">
        <v>18</v>
      </c>
      <c r="B576" t="s">
        <v>19</v>
      </c>
      <c r="C576" t="s">
        <v>21</v>
      </c>
      <c r="D576" t="s">
        <v>268</v>
      </c>
      <c r="E576" t="s">
        <v>295</v>
      </c>
      <c r="F576" t="s">
        <v>300</v>
      </c>
      <c r="G576" t="str">
        <f t="shared" si="116"/>
        <v>Chromis_verater</v>
      </c>
      <c r="H576" t="str">
        <f t="shared" si="117"/>
        <v>Chromis_verater</v>
      </c>
      <c r="I576" t="str">
        <f t="shared" si="115"/>
        <v>Crustacea</v>
      </c>
      <c r="J576" t="s">
        <v>73</v>
      </c>
      <c r="K576" t="s">
        <v>104</v>
      </c>
      <c r="L576">
        <v>0.2</v>
      </c>
      <c r="M576" s="3">
        <f t="shared" si="110"/>
        <v>0.2</v>
      </c>
      <c r="N576">
        <v>1</v>
      </c>
      <c r="O576">
        <v>7</v>
      </c>
      <c r="P576">
        <f t="shared" si="111"/>
        <v>2</v>
      </c>
      <c r="Q576">
        <v>5</v>
      </c>
      <c r="R576">
        <v>120</v>
      </c>
      <c r="S576">
        <v>100</v>
      </c>
      <c r="T576">
        <v>141</v>
      </c>
    </row>
    <row r="577" spans="1:20" x14ac:dyDescent="0.35">
      <c r="A577" t="s">
        <v>18</v>
      </c>
      <c r="B577" t="s">
        <v>19</v>
      </c>
      <c r="C577" t="s">
        <v>21</v>
      </c>
      <c r="D577" t="s">
        <v>268</v>
      </c>
      <c r="E577" t="s">
        <v>295</v>
      </c>
      <c r="F577" t="s">
        <v>300</v>
      </c>
      <c r="G577" t="str">
        <f t="shared" si="116"/>
        <v>Chromis_verater</v>
      </c>
      <c r="H577" t="str">
        <f t="shared" si="117"/>
        <v>Chromis_verater</v>
      </c>
      <c r="I577" t="s">
        <v>58</v>
      </c>
      <c r="J577" t="s">
        <v>58</v>
      </c>
      <c r="K577" t="s">
        <v>62</v>
      </c>
      <c r="L577">
        <v>20.8</v>
      </c>
      <c r="M577" s="3">
        <f t="shared" si="110"/>
        <v>1</v>
      </c>
      <c r="N577">
        <v>5</v>
      </c>
      <c r="O577">
        <v>7</v>
      </c>
      <c r="P577">
        <f t="shared" si="111"/>
        <v>2</v>
      </c>
      <c r="Q577">
        <v>5</v>
      </c>
      <c r="R577">
        <v>120</v>
      </c>
      <c r="S577">
        <v>100</v>
      </c>
      <c r="T577">
        <v>141</v>
      </c>
    </row>
    <row r="578" spans="1:20" x14ac:dyDescent="0.35">
      <c r="A578" t="s">
        <v>18</v>
      </c>
      <c r="B578" t="s">
        <v>19</v>
      </c>
      <c r="C578" t="s">
        <v>21</v>
      </c>
      <c r="D578" t="s">
        <v>268</v>
      </c>
      <c r="E578" t="s">
        <v>295</v>
      </c>
      <c r="F578" t="s">
        <v>302</v>
      </c>
      <c r="G578" t="str">
        <f t="shared" si="116"/>
        <v>Chromis_ovalis</v>
      </c>
      <c r="H578" t="s">
        <v>303</v>
      </c>
      <c r="I578" t="str">
        <f t="shared" si="115"/>
        <v>Crustacea</v>
      </c>
      <c r="J578" t="s">
        <v>73</v>
      </c>
      <c r="K578" t="s">
        <v>70</v>
      </c>
      <c r="L578">
        <v>47.5</v>
      </c>
      <c r="M578" s="3">
        <f t="shared" si="110"/>
        <v>1</v>
      </c>
      <c r="N578">
        <v>2</v>
      </c>
      <c r="O578">
        <v>6</v>
      </c>
      <c r="P578">
        <v>4</v>
      </c>
      <c r="Q578">
        <v>2</v>
      </c>
      <c r="R578">
        <v>124</v>
      </c>
      <c r="S578">
        <v>121</v>
      </c>
      <c r="T578">
        <v>138</v>
      </c>
    </row>
    <row r="579" spans="1:20" x14ac:dyDescent="0.35">
      <c r="A579" t="s">
        <v>18</v>
      </c>
      <c r="B579" t="s">
        <v>19</v>
      </c>
      <c r="C579" t="s">
        <v>21</v>
      </c>
      <c r="D579" t="s">
        <v>268</v>
      </c>
      <c r="E579" t="s">
        <v>295</v>
      </c>
      <c r="F579" t="s">
        <v>302</v>
      </c>
      <c r="G579" t="str">
        <f t="shared" ref="G579:G584" si="118">E579&amp;"_"&amp;F579</f>
        <v>Chromis_ovalis</v>
      </c>
      <c r="H579" t="s">
        <v>303</v>
      </c>
      <c r="I579" t="str">
        <f t="shared" si="115"/>
        <v>Tunicata</v>
      </c>
      <c r="J579" t="s">
        <v>71</v>
      </c>
      <c r="K579" t="s">
        <v>71</v>
      </c>
      <c r="L579">
        <v>7.5</v>
      </c>
      <c r="M579" s="3">
        <f t="shared" si="110"/>
        <v>1</v>
      </c>
      <c r="N579">
        <v>2</v>
      </c>
      <c r="O579">
        <v>6</v>
      </c>
      <c r="P579">
        <v>4</v>
      </c>
      <c r="Q579">
        <v>2</v>
      </c>
      <c r="R579">
        <v>124</v>
      </c>
      <c r="S579">
        <v>121</v>
      </c>
      <c r="T579">
        <v>138</v>
      </c>
    </row>
    <row r="580" spans="1:20" x14ac:dyDescent="0.35">
      <c r="A580" t="s">
        <v>18</v>
      </c>
      <c r="B580" t="s">
        <v>19</v>
      </c>
      <c r="C580" t="s">
        <v>21</v>
      </c>
      <c r="D580" t="s">
        <v>268</v>
      </c>
      <c r="E580" t="s">
        <v>295</v>
      </c>
      <c r="F580" t="s">
        <v>302</v>
      </c>
      <c r="G580" t="str">
        <f t="shared" si="118"/>
        <v>Chromis_ovalis</v>
      </c>
      <c r="H580" t="s">
        <v>303</v>
      </c>
      <c r="I580" t="str">
        <f t="shared" si="115"/>
        <v>Crustacea</v>
      </c>
      <c r="J580" t="s">
        <v>73</v>
      </c>
      <c r="K580" t="s">
        <v>232</v>
      </c>
      <c r="L580">
        <v>3</v>
      </c>
      <c r="M580" s="3">
        <f t="shared" si="110"/>
        <v>1</v>
      </c>
      <c r="N580">
        <v>2</v>
      </c>
      <c r="O580">
        <v>6</v>
      </c>
      <c r="P580">
        <v>4</v>
      </c>
      <c r="Q580">
        <v>2</v>
      </c>
      <c r="R580">
        <v>124</v>
      </c>
      <c r="S580">
        <v>121</v>
      </c>
      <c r="T580">
        <v>138</v>
      </c>
    </row>
    <row r="581" spans="1:20" x14ac:dyDescent="0.35">
      <c r="A581" t="s">
        <v>18</v>
      </c>
      <c r="B581" t="s">
        <v>19</v>
      </c>
      <c r="C581" t="s">
        <v>21</v>
      </c>
      <c r="D581" t="s">
        <v>268</v>
      </c>
      <c r="E581" t="s">
        <v>295</v>
      </c>
      <c r="F581" t="s">
        <v>302</v>
      </c>
      <c r="G581" t="str">
        <f t="shared" si="118"/>
        <v>Chromis_ovalis</v>
      </c>
      <c r="H581" t="s">
        <v>303</v>
      </c>
      <c r="I581" t="str">
        <f t="shared" si="115"/>
        <v>Crustacea</v>
      </c>
      <c r="J581" t="s">
        <v>59</v>
      </c>
      <c r="K581" t="s">
        <v>59</v>
      </c>
      <c r="L581">
        <v>2.5</v>
      </c>
      <c r="M581" s="3">
        <f t="shared" si="110"/>
        <v>0.5</v>
      </c>
      <c r="N581">
        <v>1</v>
      </c>
      <c r="O581">
        <v>6</v>
      </c>
      <c r="P581">
        <v>4</v>
      </c>
      <c r="Q581">
        <v>2</v>
      </c>
      <c r="R581">
        <v>124</v>
      </c>
      <c r="S581">
        <v>121</v>
      </c>
      <c r="T581">
        <v>138</v>
      </c>
    </row>
    <row r="582" spans="1:20" x14ac:dyDescent="0.35">
      <c r="A582" t="s">
        <v>18</v>
      </c>
      <c r="B582" t="s">
        <v>19</v>
      </c>
      <c r="C582" t="s">
        <v>21</v>
      </c>
      <c r="D582" t="s">
        <v>268</v>
      </c>
      <c r="E582" t="s">
        <v>295</v>
      </c>
      <c r="F582" t="s">
        <v>302</v>
      </c>
      <c r="G582" t="str">
        <f t="shared" si="118"/>
        <v>Chromis_ovalis</v>
      </c>
      <c r="H582" t="s">
        <v>303</v>
      </c>
      <c r="I582" t="s">
        <v>63</v>
      </c>
      <c r="J582" t="s">
        <v>60</v>
      </c>
      <c r="K582" t="s">
        <v>34</v>
      </c>
      <c r="L582">
        <v>2.5</v>
      </c>
      <c r="M582" s="3">
        <f t="shared" si="110"/>
        <v>0.5</v>
      </c>
      <c r="N582">
        <v>1</v>
      </c>
      <c r="O582">
        <v>6</v>
      </c>
      <c r="P582">
        <v>4</v>
      </c>
      <c r="Q582">
        <v>2</v>
      </c>
      <c r="R582">
        <v>124</v>
      </c>
      <c r="S582">
        <v>121</v>
      </c>
      <c r="T582">
        <v>138</v>
      </c>
    </row>
    <row r="583" spans="1:20" x14ac:dyDescent="0.35">
      <c r="A583" t="s">
        <v>18</v>
      </c>
      <c r="B583" t="s">
        <v>19</v>
      </c>
      <c r="C583" t="s">
        <v>21</v>
      </c>
      <c r="D583" t="s">
        <v>268</v>
      </c>
      <c r="E583" t="s">
        <v>295</v>
      </c>
      <c r="F583" t="s">
        <v>302</v>
      </c>
      <c r="G583" t="str">
        <f t="shared" si="118"/>
        <v>Chromis_ovalis</v>
      </c>
      <c r="H583" t="s">
        <v>303</v>
      </c>
      <c r="I583" t="s">
        <v>58</v>
      </c>
      <c r="J583" t="s">
        <v>58</v>
      </c>
      <c r="K583" t="s">
        <v>62</v>
      </c>
      <c r="L583">
        <v>37</v>
      </c>
      <c r="M583" s="3">
        <f t="shared" si="110"/>
        <v>1</v>
      </c>
      <c r="N583">
        <v>2</v>
      </c>
      <c r="O583">
        <v>6</v>
      </c>
      <c r="P583">
        <v>4</v>
      </c>
      <c r="Q583">
        <v>2</v>
      </c>
      <c r="R583">
        <v>124</v>
      </c>
      <c r="S583">
        <v>121</v>
      </c>
      <c r="T583">
        <v>138</v>
      </c>
    </row>
    <row r="584" spans="1:20" x14ac:dyDescent="0.35">
      <c r="A584" t="s">
        <v>18</v>
      </c>
      <c r="B584" t="s">
        <v>19</v>
      </c>
      <c r="C584" t="s">
        <v>21</v>
      </c>
      <c r="D584" t="s">
        <v>304</v>
      </c>
      <c r="E584" t="s">
        <v>305</v>
      </c>
      <c r="F584" t="s">
        <v>306</v>
      </c>
      <c r="G584" t="str">
        <f t="shared" si="118"/>
        <v>Paracirrhites_arcatus</v>
      </c>
      <c r="H584" t="str">
        <f>G584</f>
        <v>Paracirrhites_arcatus</v>
      </c>
      <c r="I584" t="str">
        <f t="shared" si="115"/>
        <v>Crustacea</v>
      </c>
      <c r="J584" t="s">
        <v>29</v>
      </c>
      <c r="K584" t="s">
        <v>26</v>
      </c>
      <c r="L584">
        <v>43.3</v>
      </c>
      <c r="M584" s="3">
        <f t="shared" si="110"/>
        <v>0.6</v>
      </c>
      <c r="N584">
        <v>12</v>
      </c>
      <c r="O584">
        <v>45</v>
      </c>
      <c r="P584">
        <f>O584-Q584</f>
        <v>25</v>
      </c>
      <c r="Q584">
        <v>20</v>
      </c>
      <c r="R584">
        <v>82</v>
      </c>
      <c r="S584">
        <v>49</v>
      </c>
      <c r="T584">
        <v>101</v>
      </c>
    </row>
    <row r="585" spans="1:20" x14ac:dyDescent="0.35">
      <c r="A585" t="s">
        <v>18</v>
      </c>
      <c r="B585" t="s">
        <v>19</v>
      </c>
      <c r="C585" t="s">
        <v>21</v>
      </c>
      <c r="D585" t="s">
        <v>304</v>
      </c>
      <c r="E585" t="s">
        <v>305</v>
      </c>
      <c r="F585" t="s">
        <v>306</v>
      </c>
      <c r="G585" t="str">
        <f t="shared" ref="G585:G595" si="119">E585&amp;"_"&amp;F585</f>
        <v>Paracirrhites_arcatus</v>
      </c>
      <c r="H585" t="str">
        <f t="shared" ref="H585:H617" si="120">G585</f>
        <v>Paracirrhites_arcatus</v>
      </c>
      <c r="I585" t="str">
        <f t="shared" si="115"/>
        <v>Crustacea</v>
      </c>
      <c r="J585" t="s">
        <v>34</v>
      </c>
      <c r="K585" t="s">
        <v>34</v>
      </c>
      <c r="L585">
        <v>15.5</v>
      </c>
      <c r="M585" s="3">
        <f t="shared" si="110"/>
        <v>0.3</v>
      </c>
      <c r="N585">
        <v>6</v>
      </c>
      <c r="O585">
        <v>45</v>
      </c>
      <c r="P585">
        <f t="shared" ref="P585:P594" si="121">O585-Q585</f>
        <v>25</v>
      </c>
      <c r="Q585">
        <v>20</v>
      </c>
      <c r="R585">
        <v>82</v>
      </c>
      <c r="S585">
        <v>49</v>
      </c>
      <c r="T585">
        <v>101</v>
      </c>
    </row>
    <row r="586" spans="1:20" x14ac:dyDescent="0.35">
      <c r="A586" t="s">
        <v>18</v>
      </c>
      <c r="B586" t="s">
        <v>19</v>
      </c>
      <c r="C586" t="s">
        <v>21</v>
      </c>
      <c r="D586" t="s">
        <v>304</v>
      </c>
      <c r="E586" t="s">
        <v>305</v>
      </c>
      <c r="F586" t="s">
        <v>306</v>
      </c>
      <c r="G586" t="str">
        <f t="shared" si="119"/>
        <v>Paracirrhites_arcatus</v>
      </c>
      <c r="H586" t="str">
        <f t="shared" si="120"/>
        <v>Paracirrhites_arcatus</v>
      </c>
      <c r="I586" t="str">
        <f t="shared" si="115"/>
        <v>Teleostei</v>
      </c>
      <c r="J586" t="s">
        <v>27</v>
      </c>
      <c r="K586" t="s">
        <v>27</v>
      </c>
      <c r="L586">
        <v>10.5</v>
      </c>
      <c r="M586" s="3">
        <f t="shared" si="110"/>
        <v>0.15</v>
      </c>
      <c r="N586">
        <v>3</v>
      </c>
      <c r="O586">
        <v>45</v>
      </c>
      <c r="P586">
        <f t="shared" si="121"/>
        <v>25</v>
      </c>
      <c r="Q586">
        <v>20</v>
      </c>
      <c r="R586">
        <v>82</v>
      </c>
      <c r="S586">
        <v>49</v>
      </c>
      <c r="T586">
        <v>101</v>
      </c>
    </row>
    <row r="587" spans="1:20" x14ac:dyDescent="0.35">
      <c r="A587" t="s">
        <v>18</v>
      </c>
      <c r="B587" t="s">
        <v>19</v>
      </c>
      <c r="C587" t="s">
        <v>21</v>
      </c>
      <c r="D587" t="s">
        <v>304</v>
      </c>
      <c r="E587" t="s">
        <v>305</v>
      </c>
      <c r="F587" t="s">
        <v>306</v>
      </c>
      <c r="G587" t="str">
        <f t="shared" si="119"/>
        <v>Paracirrhites_arcatus</v>
      </c>
      <c r="H587" t="str">
        <f t="shared" si="120"/>
        <v>Paracirrhites_arcatus</v>
      </c>
      <c r="I587" t="str">
        <f t="shared" si="115"/>
        <v>Echinodermata</v>
      </c>
      <c r="J587" t="s">
        <v>99</v>
      </c>
      <c r="K587" t="s">
        <v>99</v>
      </c>
      <c r="L587">
        <v>5</v>
      </c>
      <c r="M587" s="3">
        <f t="shared" si="110"/>
        <v>0.05</v>
      </c>
      <c r="N587">
        <v>1</v>
      </c>
      <c r="O587">
        <v>45</v>
      </c>
      <c r="P587">
        <f t="shared" si="121"/>
        <v>25</v>
      </c>
      <c r="Q587">
        <v>20</v>
      </c>
      <c r="R587">
        <v>82</v>
      </c>
      <c r="S587">
        <v>49</v>
      </c>
      <c r="T587">
        <v>101</v>
      </c>
    </row>
    <row r="588" spans="1:20" x14ac:dyDescent="0.35">
      <c r="A588" t="s">
        <v>18</v>
      </c>
      <c r="B588" t="s">
        <v>19</v>
      </c>
      <c r="C588" t="s">
        <v>21</v>
      </c>
      <c r="D588" t="s">
        <v>304</v>
      </c>
      <c r="E588" t="s">
        <v>305</v>
      </c>
      <c r="F588" t="s">
        <v>306</v>
      </c>
      <c r="G588" t="str">
        <f t="shared" si="119"/>
        <v>Paracirrhites_arcatus</v>
      </c>
      <c r="H588" t="str">
        <f t="shared" si="120"/>
        <v>Paracirrhites_arcatus</v>
      </c>
      <c r="I588" t="str">
        <f t="shared" si="115"/>
        <v>Crustacea</v>
      </c>
      <c r="J588" t="s">
        <v>29</v>
      </c>
      <c r="K588" t="s">
        <v>307</v>
      </c>
      <c r="L588">
        <v>4.3</v>
      </c>
      <c r="M588" s="3">
        <f t="shared" si="110"/>
        <v>0.05</v>
      </c>
      <c r="N588">
        <v>1</v>
      </c>
      <c r="O588">
        <v>45</v>
      </c>
      <c r="P588">
        <f t="shared" si="121"/>
        <v>25</v>
      </c>
      <c r="Q588">
        <v>20</v>
      </c>
      <c r="R588">
        <v>82</v>
      </c>
      <c r="S588">
        <v>49</v>
      </c>
      <c r="T588">
        <v>101</v>
      </c>
    </row>
    <row r="589" spans="1:20" x14ac:dyDescent="0.35">
      <c r="A589" t="s">
        <v>18</v>
      </c>
      <c r="B589" t="s">
        <v>19</v>
      </c>
      <c r="C589" t="s">
        <v>21</v>
      </c>
      <c r="D589" t="s">
        <v>304</v>
      </c>
      <c r="E589" t="s">
        <v>305</v>
      </c>
      <c r="F589" t="s">
        <v>306</v>
      </c>
      <c r="G589" t="str">
        <f t="shared" si="119"/>
        <v>Paracirrhites_arcatus</v>
      </c>
      <c r="H589" t="str">
        <f t="shared" si="120"/>
        <v>Paracirrhites_arcatus</v>
      </c>
      <c r="I589" t="str">
        <f t="shared" si="115"/>
        <v>Crustacea</v>
      </c>
      <c r="J589" t="s">
        <v>73</v>
      </c>
      <c r="K589" t="s">
        <v>232</v>
      </c>
      <c r="L589">
        <v>4</v>
      </c>
      <c r="M589" s="3">
        <f t="shared" si="110"/>
        <v>0.05</v>
      </c>
      <c r="N589">
        <v>1</v>
      </c>
      <c r="O589">
        <v>45</v>
      </c>
      <c r="P589">
        <f t="shared" si="121"/>
        <v>25</v>
      </c>
      <c r="Q589">
        <v>20</v>
      </c>
      <c r="R589">
        <v>82</v>
      </c>
      <c r="S589">
        <v>49</v>
      </c>
      <c r="T589">
        <v>101</v>
      </c>
    </row>
    <row r="590" spans="1:20" x14ac:dyDescent="0.35">
      <c r="A590" t="s">
        <v>18</v>
      </c>
      <c r="B590" t="s">
        <v>19</v>
      </c>
      <c r="C590" t="s">
        <v>21</v>
      </c>
      <c r="D590" t="s">
        <v>304</v>
      </c>
      <c r="E590" t="s">
        <v>305</v>
      </c>
      <c r="F590" t="s">
        <v>306</v>
      </c>
      <c r="G590" t="str">
        <f t="shared" si="119"/>
        <v>Paracirrhites_arcatus</v>
      </c>
      <c r="H590" t="str">
        <f t="shared" si="120"/>
        <v>Paracirrhites_arcatus</v>
      </c>
      <c r="I590" t="str">
        <f t="shared" si="115"/>
        <v>Crustacea</v>
      </c>
      <c r="J590" t="s">
        <v>29</v>
      </c>
      <c r="K590" t="s">
        <v>431</v>
      </c>
      <c r="L590">
        <v>1.8</v>
      </c>
      <c r="M590" s="3">
        <f t="shared" si="110"/>
        <v>0.1</v>
      </c>
      <c r="N590">
        <v>2</v>
      </c>
      <c r="O590">
        <v>45</v>
      </c>
      <c r="P590">
        <f t="shared" si="121"/>
        <v>25</v>
      </c>
      <c r="Q590">
        <v>20</v>
      </c>
      <c r="R590">
        <v>82</v>
      </c>
      <c r="S590">
        <v>49</v>
      </c>
      <c r="T590">
        <v>101</v>
      </c>
    </row>
    <row r="591" spans="1:20" x14ac:dyDescent="0.35">
      <c r="A591" t="s">
        <v>18</v>
      </c>
      <c r="B591" t="s">
        <v>19</v>
      </c>
      <c r="C591" t="s">
        <v>21</v>
      </c>
      <c r="D591" t="s">
        <v>304</v>
      </c>
      <c r="E591" t="s">
        <v>305</v>
      </c>
      <c r="F591" t="s">
        <v>306</v>
      </c>
      <c r="G591" t="str">
        <f t="shared" si="119"/>
        <v>Paracirrhites_arcatus</v>
      </c>
      <c r="H591" t="str">
        <f t="shared" si="120"/>
        <v>Paracirrhites_arcatus</v>
      </c>
      <c r="I591" t="str">
        <f t="shared" si="115"/>
        <v>Crustacea</v>
      </c>
      <c r="J591" t="s">
        <v>108</v>
      </c>
      <c r="K591" t="s">
        <v>100</v>
      </c>
      <c r="L591">
        <v>0.5</v>
      </c>
      <c r="M591" s="3">
        <f t="shared" si="110"/>
        <v>0.1</v>
      </c>
      <c r="N591">
        <v>2</v>
      </c>
      <c r="O591">
        <v>45</v>
      </c>
      <c r="P591">
        <f t="shared" si="121"/>
        <v>25</v>
      </c>
      <c r="Q591">
        <v>20</v>
      </c>
      <c r="R591">
        <v>82</v>
      </c>
      <c r="S591">
        <v>49</v>
      </c>
      <c r="T591">
        <v>101</v>
      </c>
    </row>
    <row r="592" spans="1:20" x14ac:dyDescent="0.35">
      <c r="A592" t="s">
        <v>18</v>
      </c>
      <c r="B592" t="s">
        <v>19</v>
      </c>
      <c r="C592" t="s">
        <v>21</v>
      </c>
      <c r="D592" t="s">
        <v>304</v>
      </c>
      <c r="E592" t="s">
        <v>305</v>
      </c>
      <c r="F592" t="s">
        <v>306</v>
      </c>
      <c r="G592" t="str">
        <f t="shared" si="119"/>
        <v>Paracirrhites_arcatus</v>
      </c>
      <c r="H592" t="str">
        <f t="shared" si="120"/>
        <v>Paracirrhites_arcatus</v>
      </c>
      <c r="I592" t="str">
        <f t="shared" si="115"/>
        <v>Crustacea</v>
      </c>
      <c r="J592" t="s">
        <v>73</v>
      </c>
      <c r="K592" t="s">
        <v>70</v>
      </c>
      <c r="L592">
        <v>0.3</v>
      </c>
      <c r="M592" s="3">
        <f t="shared" si="110"/>
        <v>0.05</v>
      </c>
      <c r="N592">
        <v>1</v>
      </c>
      <c r="O592">
        <v>45</v>
      </c>
      <c r="P592">
        <f t="shared" si="121"/>
        <v>25</v>
      </c>
      <c r="Q592">
        <v>20</v>
      </c>
      <c r="R592">
        <v>82</v>
      </c>
      <c r="S592">
        <v>49</v>
      </c>
      <c r="T592">
        <v>101</v>
      </c>
    </row>
    <row r="593" spans="1:20" x14ac:dyDescent="0.35">
      <c r="A593" t="s">
        <v>18</v>
      </c>
      <c r="B593" t="s">
        <v>19</v>
      </c>
      <c r="C593" t="s">
        <v>21</v>
      </c>
      <c r="D593" t="s">
        <v>304</v>
      </c>
      <c r="E593" t="s">
        <v>305</v>
      </c>
      <c r="F593" t="s">
        <v>306</v>
      </c>
      <c r="G593" t="str">
        <f t="shared" si="119"/>
        <v>Paracirrhites_arcatus</v>
      </c>
      <c r="H593" t="str">
        <f t="shared" si="120"/>
        <v>Paracirrhites_arcatus</v>
      </c>
      <c r="I593" t="str">
        <f t="shared" si="115"/>
        <v>Crustacea</v>
      </c>
      <c r="J593" t="s">
        <v>63</v>
      </c>
      <c r="K593" t="s">
        <v>61</v>
      </c>
      <c r="L593">
        <v>13.5</v>
      </c>
      <c r="M593" s="3">
        <f t="shared" si="110"/>
        <v>0.3</v>
      </c>
      <c r="N593">
        <v>6</v>
      </c>
      <c r="O593">
        <v>45</v>
      </c>
      <c r="P593">
        <f t="shared" si="121"/>
        <v>25</v>
      </c>
      <c r="Q593">
        <v>20</v>
      </c>
      <c r="R593">
        <v>82</v>
      </c>
      <c r="S593">
        <v>49</v>
      </c>
      <c r="T593">
        <v>101</v>
      </c>
    </row>
    <row r="594" spans="1:20" x14ac:dyDescent="0.35">
      <c r="A594" t="s">
        <v>18</v>
      </c>
      <c r="B594" t="s">
        <v>19</v>
      </c>
      <c r="C594" t="s">
        <v>21</v>
      </c>
      <c r="D594" t="s">
        <v>304</v>
      </c>
      <c r="E594" t="s">
        <v>305</v>
      </c>
      <c r="F594" t="s">
        <v>306</v>
      </c>
      <c r="G594" t="str">
        <f t="shared" si="119"/>
        <v>Paracirrhites_arcatus</v>
      </c>
      <c r="H594" t="str">
        <f t="shared" si="120"/>
        <v>Paracirrhites_arcatus</v>
      </c>
      <c r="I594" t="s">
        <v>58</v>
      </c>
      <c r="J594" t="s">
        <v>58</v>
      </c>
      <c r="K594" t="s">
        <v>62</v>
      </c>
      <c r="L594">
        <v>1.3</v>
      </c>
      <c r="M594" s="3">
        <f t="shared" si="110"/>
        <v>0.05</v>
      </c>
      <c r="N594">
        <v>1</v>
      </c>
      <c r="O594">
        <v>45</v>
      </c>
      <c r="P594">
        <f t="shared" si="121"/>
        <v>25</v>
      </c>
      <c r="Q594">
        <v>20</v>
      </c>
      <c r="R594">
        <v>82</v>
      </c>
      <c r="S594">
        <v>49</v>
      </c>
      <c r="T594">
        <v>101</v>
      </c>
    </row>
    <row r="595" spans="1:20" x14ac:dyDescent="0.35">
      <c r="A595" t="s">
        <v>18</v>
      </c>
      <c r="B595" t="s">
        <v>19</v>
      </c>
      <c r="C595" t="s">
        <v>21</v>
      </c>
      <c r="D595" t="s">
        <v>304</v>
      </c>
      <c r="E595" t="s">
        <v>305</v>
      </c>
      <c r="F595" t="s">
        <v>308</v>
      </c>
      <c r="G595" t="str">
        <f t="shared" si="119"/>
        <v>Paracirrhites_forsteri</v>
      </c>
      <c r="H595" t="str">
        <f t="shared" si="120"/>
        <v>Paracirrhites_forsteri</v>
      </c>
      <c r="I595" t="str">
        <f t="shared" si="115"/>
        <v>Teleostei</v>
      </c>
      <c r="J595" t="s">
        <v>27</v>
      </c>
      <c r="K595" t="s">
        <v>27</v>
      </c>
      <c r="L595">
        <v>66.599999999999994</v>
      </c>
      <c r="M595" s="3">
        <f t="shared" si="110"/>
        <v>0.66666666666666663</v>
      </c>
      <c r="N595">
        <v>14</v>
      </c>
      <c r="O595">
        <v>36</v>
      </c>
      <c r="P595">
        <f>O595-Q595</f>
        <v>15</v>
      </c>
      <c r="Q595">
        <v>21</v>
      </c>
      <c r="R595">
        <v>139</v>
      </c>
      <c r="S595">
        <v>93</v>
      </c>
      <c r="T595">
        <v>181</v>
      </c>
    </row>
    <row r="596" spans="1:20" x14ac:dyDescent="0.35">
      <c r="A596" t="s">
        <v>18</v>
      </c>
      <c r="B596" t="s">
        <v>19</v>
      </c>
      <c r="C596" t="s">
        <v>21</v>
      </c>
      <c r="D596" t="s">
        <v>304</v>
      </c>
      <c r="E596" t="s">
        <v>305</v>
      </c>
      <c r="F596" t="s">
        <v>308</v>
      </c>
      <c r="G596" t="str">
        <f t="shared" ref="G596:G601" si="122">E596&amp;"_"&amp;F596</f>
        <v>Paracirrhites_forsteri</v>
      </c>
      <c r="H596" t="str">
        <f t="shared" si="120"/>
        <v>Paracirrhites_forsteri</v>
      </c>
      <c r="I596" t="str">
        <f t="shared" si="115"/>
        <v>Crustacea</v>
      </c>
      <c r="J596" t="s">
        <v>34</v>
      </c>
      <c r="K596" t="s">
        <v>33</v>
      </c>
      <c r="L596">
        <v>16.2</v>
      </c>
      <c r="M596" s="3">
        <f t="shared" si="110"/>
        <v>0.19047619047619047</v>
      </c>
      <c r="N596">
        <v>4</v>
      </c>
      <c r="O596">
        <v>36</v>
      </c>
      <c r="P596">
        <f t="shared" ref="P596:P616" si="123">O596-Q596</f>
        <v>15</v>
      </c>
      <c r="Q596">
        <v>21</v>
      </c>
      <c r="R596">
        <v>139</v>
      </c>
      <c r="S596">
        <v>93</v>
      </c>
      <c r="T596">
        <v>181</v>
      </c>
    </row>
    <row r="597" spans="1:20" x14ac:dyDescent="0.35">
      <c r="A597" t="s">
        <v>18</v>
      </c>
      <c r="B597" t="s">
        <v>19</v>
      </c>
      <c r="C597" t="s">
        <v>21</v>
      </c>
      <c r="D597" t="s">
        <v>304</v>
      </c>
      <c r="E597" t="s">
        <v>305</v>
      </c>
      <c r="F597" t="s">
        <v>308</v>
      </c>
      <c r="G597" t="str">
        <f t="shared" si="122"/>
        <v>Paracirrhites_forsteri</v>
      </c>
      <c r="H597" t="str">
        <f t="shared" si="120"/>
        <v>Paracirrhites_forsteri</v>
      </c>
      <c r="I597" t="str">
        <f t="shared" si="115"/>
        <v>Crustacea</v>
      </c>
      <c r="J597" t="s">
        <v>29</v>
      </c>
      <c r="K597" t="s">
        <v>26</v>
      </c>
      <c r="L597">
        <v>4.8</v>
      </c>
      <c r="M597" s="3">
        <f t="shared" si="110"/>
        <v>4.7619047619047616E-2</v>
      </c>
      <c r="N597">
        <v>1</v>
      </c>
      <c r="O597">
        <v>36</v>
      </c>
      <c r="P597">
        <f t="shared" si="123"/>
        <v>15</v>
      </c>
      <c r="Q597">
        <v>21</v>
      </c>
      <c r="R597">
        <v>139</v>
      </c>
      <c r="S597">
        <v>93</v>
      </c>
      <c r="T597">
        <v>181</v>
      </c>
    </row>
    <row r="598" spans="1:20" x14ac:dyDescent="0.35">
      <c r="A598" t="s">
        <v>18</v>
      </c>
      <c r="B598" t="s">
        <v>19</v>
      </c>
      <c r="C598" t="s">
        <v>21</v>
      </c>
      <c r="D598" t="s">
        <v>304</v>
      </c>
      <c r="E598" t="s">
        <v>305</v>
      </c>
      <c r="F598" t="s">
        <v>308</v>
      </c>
      <c r="G598" t="str">
        <f t="shared" si="122"/>
        <v>Paracirrhites_forsteri</v>
      </c>
      <c r="H598" t="str">
        <f t="shared" si="120"/>
        <v>Paracirrhites_forsteri</v>
      </c>
      <c r="I598" t="str">
        <f t="shared" si="115"/>
        <v>Crustacea</v>
      </c>
      <c r="J598" t="s">
        <v>63</v>
      </c>
      <c r="K598" t="s">
        <v>61</v>
      </c>
      <c r="L598">
        <v>12.4</v>
      </c>
      <c r="M598" s="3">
        <f t="shared" si="110"/>
        <v>0.14285714285714285</v>
      </c>
      <c r="N598">
        <v>3</v>
      </c>
      <c r="O598">
        <v>36</v>
      </c>
      <c r="P598">
        <f t="shared" si="123"/>
        <v>15</v>
      </c>
      <c r="Q598">
        <v>21</v>
      </c>
      <c r="R598">
        <v>139</v>
      </c>
      <c r="S598">
        <v>93</v>
      </c>
      <c r="T598">
        <v>181</v>
      </c>
    </row>
    <row r="599" spans="1:20" x14ac:dyDescent="0.35">
      <c r="A599" t="s">
        <v>18</v>
      </c>
      <c r="B599" t="s">
        <v>19</v>
      </c>
      <c r="C599" t="s">
        <v>21</v>
      </c>
      <c r="D599" t="s">
        <v>304</v>
      </c>
      <c r="E599" t="s">
        <v>305</v>
      </c>
      <c r="F599" t="s">
        <v>308</v>
      </c>
      <c r="G599" t="str">
        <f t="shared" si="122"/>
        <v>Paracirrhites_forsteri</v>
      </c>
      <c r="H599" t="str">
        <f t="shared" si="120"/>
        <v>Paracirrhites_forsteri</v>
      </c>
      <c r="I599" t="str">
        <f t="shared" si="115"/>
        <v>Teleostei</v>
      </c>
      <c r="J599" t="s">
        <v>27</v>
      </c>
      <c r="K599" t="s">
        <v>309</v>
      </c>
      <c r="L599" t="s">
        <v>38</v>
      </c>
      <c r="M599" s="3" t="s">
        <v>38</v>
      </c>
      <c r="N599" t="s">
        <v>38</v>
      </c>
      <c r="O599">
        <v>36</v>
      </c>
      <c r="P599">
        <f t="shared" si="123"/>
        <v>15</v>
      </c>
      <c r="Q599">
        <v>21</v>
      </c>
      <c r="R599">
        <v>139</v>
      </c>
      <c r="S599">
        <v>93</v>
      </c>
      <c r="T599">
        <v>181</v>
      </c>
    </row>
    <row r="600" spans="1:20" x14ac:dyDescent="0.35">
      <c r="A600" t="s">
        <v>18</v>
      </c>
      <c r="B600" t="s">
        <v>19</v>
      </c>
      <c r="C600" t="s">
        <v>21</v>
      </c>
      <c r="D600" t="s">
        <v>304</v>
      </c>
      <c r="E600" t="s">
        <v>305</v>
      </c>
      <c r="F600" t="s">
        <v>308</v>
      </c>
      <c r="G600" t="str">
        <f t="shared" si="122"/>
        <v>Paracirrhites_forsteri</v>
      </c>
      <c r="H600" t="str">
        <f t="shared" si="120"/>
        <v>Paracirrhites_forsteri</v>
      </c>
      <c r="I600" t="str">
        <f t="shared" si="115"/>
        <v>Crustacea</v>
      </c>
      <c r="J600" t="s">
        <v>34</v>
      </c>
      <c r="K600" t="s">
        <v>128</v>
      </c>
      <c r="L600" t="s">
        <v>38</v>
      </c>
      <c r="M600" s="3">
        <f t="shared" si="110"/>
        <v>0.14285714285714285</v>
      </c>
      <c r="N600">
        <v>3</v>
      </c>
      <c r="O600">
        <v>36</v>
      </c>
      <c r="P600">
        <f t="shared" si="123"/>
        <v>15</v>
      </c>
      <c r="Q600">
        <v>21</v>
      </c>
      <c r="R600">
        <v>139</v>
      </c>
      <c r="S600">
        <v>93</v>
      </c>
      <c r="T600">
        <v>181</v>
      </c>
    </row>
    <row r="601" spans="1:20" x14ac:dyDescent="0.35">
      <c r="A601" t="s">
        <v>18</v>
      </c>
      <c r="B601" t="s">
        <v>19</v>
      </c>
      <c r="C601" t="s">
        <v>21</v>
      </c>
      <c r="D601" t="s">
        <v>304</v>
      </c>
      <c r="E601" t="s">
        <v>310</v>
      </c>
      <c r="F601" t="s">
        <v>311</v>
      </c>
      <c r="G601" t="str">
        <f t="shared" si="122"/>
        <v>Cirrhitops_fasciatus</v>
      </c>
      <c r="H601" t="str">
        <f t="shared" si="120"/>
        <v>Cirrhitops_fasciatus</v>
      </c>
      <c r="I601" t="str">
        <f t="shared" si="115"/>
        <v>Crustacea</v>
      </c>
      <c r="J601" t="s">
        <v>29</v>
      </c>
      <c r="K601" t="s">
        <v>26</v>
      </c>
      <c r="L601">
        <v>30.9</v>
      </c>
      <c r="M601" s="3">
        <f t="shared" si="110"/>
        <v>0.4375</v>
      </c>
      <c r="N601">
        <v>7</v>
      </c>
      <c r="O601">
        <v>23</v>
      </c>
      <c r="P601">
        <f t="shared" si="123"/>
        <v>7</v>
      </c>
      <c r="Q601">
        <v>16</v>
      </c>
      <c r="R601">
        <v>76</v>
      </c>
      <c r="S601">
        <v>39</v>
      </c>
      <c r="T601">
        <v>91</v>
      </c>
    </row>
    <row r="602" spans="1:20" x14ac:dyDescent="0.35">
      <c r="A602" t="s">
        <v>18</v>
      </c>
      <c r="B602" t="s">
        <v>19</v>
      </c>
      <c r="C602" t="s">
        <v>21</v>
      </c>
      <c r="D602" t="s">
        <v>304</v>
      </c>
      <c r="E602" t="s">
        <v>310</v>
      </c>
      <c r="F602" t="s">
        <v>311</v>
      </c>
      <c r="G602" t="str">
        <f t="shared" ref="G602:G609" si="124">E602&amp;"_"&amp;F602</f>
        <v>Cirrhitops_fasciatus</v>
      </c>
      <c r="H602" t="str">
        <f t="shared" si="120"/>
        <v>Cirrhitops_fasciatus</v>
      </c>
      <c r="I602" t="s">
        <v>63</v>
      </c>
      <c r="J602" t="s">
        <v>60</v>
      </c>
      <c r="K602" t="s">
        <v>34</v>
      </c>
      <c r="L602">
        <v>20.9</v>
      </c>
      <c r="M602" s="3">
        <f t="shared" si="110"/>
        <v>0.3125</v>
      </c>
      <c r="N602">
        <v>5</v>
      </c>
      <c r="O602">
        <v>23</v>
      </c>
      <c r="P602">
        <f t="shared" si="123"/>
        <v>7</v>
      </c>
      <c r="Q602">
        <v>16</v>
      </c>
      <c r="R602">
        <v>76</v>
      </c>
      <c r="S602">
        <v>39</v>
      </c>
      <c r="T602">
        <v>91</v>
      </c>
    </row>
    <row r="603" spans="1:20" x14ac:dyDescent="0.35">
      <c r="A603" t="s">
        <v>18</v>
      </c>
      <c r="B603" t="s">
        <v>19</v>
      </c>
      <c r="C603" t="s">
        <v>21</v>
      </c>
      <c r="D603" t="s">
        <v>304</v>
      </c>
      <c r="E603" t="s">
        <v>310</v>
      </c>
      <c r="F603" t="s">
        <v>311</v>
      </c>
      <c r="G603" t="str">
        <f t="shared" si="124"/>
        <v>Cirrhitops_fasciatus</v>
      </c>
      <c r="H603" t="str">
        <f t="shared" si="120"/>
        <v>Cirrhitops_fasciatus</v>
      </c>
      <c r="I603" t="str">
        <f t="shared" si="115"/>
        <v>Crustacea</v>
      </c>
      <c r="J603" t="s">
        <v>29</v>
      </c>
      <c r="K603" t="s">
        <v>431</v>
      </c>
      <c r="L603">
        <v>7.8</v>
      </c>
      <c r="M603" s="3">
        <f t="shared" si="110"/>
        <v>0.125</v>
      </c>
      <c r="N603">
        <v>2</v>
      </c>
      <c r="O603">
        <v>23</v>
      </c>
      <c r="P603">
        <f t="shared" si="123"/>
        <v>7</v>
      </c>
      <c r="Q603">
        <v>16</v>
      </c>
      <c r="R603">
        <v>76</v>
      </c>
      <c r="S603">
        <v>39</v>
      </c>
      <c r="T603">
        <v>91</v>
      </c>
    </row>
    <row r="604" spans="1:20" x14ac:dyDescent="0.35">
      <c r="A604" t="s">
        <v>18</v>
      </c>
      <c r="B604" t="s">
        <v>19</v>
      </c>
      <c r="C604" t="s">
        <v>21</v>
      </c>
      <c r="D604" t="s">
        <v>304</v>
      </c>
      <c r="E604" t="s">
        <v>310</v>
      </c>
      <c r="F604" t="s">
        <v>311</v>
      </c>
      <c r="G604" t="str">
        <f t="shared" si="124"/>
        <v>Cirrhitops_fasciatus</v>
      </c>
      <c r="H604" t="str">
        <f t="shared" si="120"/>
        <v>Cirrhitops_fasciatus</v>
      </c>
      <c r="I604" t="str">
        <f t="shared" si="115"/>
        <v>Echinodermata</v>
      </c>
      <c r="J604" t="s">
        <v>99</v>
      </c>
      <c r="K604" t="s">
        <v>99</v>
      </c>
      <c r="L604">
        <v>6.3</v>
      </c>
      <c r="M604" s="3">
        <f t="shared" ref="M604:M667" si="125">N604/Q604</f>
        <v>6.25E-2</v>
      </c>
      <c r="N604">
        <v>1</v>
      </c>
      <c r="O604">
        <v>23</v>
      </c>
      <c r="P604">
        <f t="shared" si="123"/>
        <v>7</v>
      </c>
      <c r="Q604">
        <v>16</v>
      </c>
      <c r="R604">
        <v>76</v>
      </c>
      <c r="S604">
        <v>39</v>
      </c>
      <c r="T604">
        <v>91</v>
      </c>
    </row>
    <row r="605" spans="1:20" x14ac:dyDescent="0.35">
      <c r="A605" t="s">
        <v>18</v>
      </c>
      <c r="B605" t="s">
        <v>19</v>
      </c>
      <c r="C605" t="s">
        <v>21</v>
      </c>
      <c r="D605" t="s">
        <v>304</v>
      </c>
      <c r="E605" t="s">
        <v>310</v>
      </c>
      <c r="F605" t="s">
        <v>311</v>
      </c>
      <c r="G605" t="str">
        <f t="shared" si="124"/>
        <v>Cirrhitops_fasciatus</v>
      </c>
      <c r="H605" t="str">
        <f t="shared" si="120"/>
        <v>Cirrhitops_fasciatus</v>
      </c>
      <c r="I605" t="str">
        <f t="shared" si="115"/>
        <v>Mollusca</v>
      </c>
      <c r="J605" t="s">
        <v>118</v>
      </c>
      <c r="K605" t="s">
        <v>142</v>
      </c>
      <c r="L605">
        <v>6.3</v>
      </c>
      <c r="M605" s="3">
        <f t="shared" si="125"/>
        <v>6.25E-2</v>
      </c>
      <c r="N605">
        <v>1</v>
      </c>
      <c r="O605">
        <v>23</v>
      </c>
      <c r="P605">
        <f t="shared" si="123"/>
        <v>7</v>
      </c>
      <c r="Q605">
        <v>16</v>
      </c>
      <c r="R605">
        <v>76</v>
      </c>
      <c r="S605">
        <v>39</v>
      </c>
      <c r="T605">
        <v>91</v>
      </c>
    </row>
    <row r="606" spans="1:20" x14ac:dyDescent="0.35">
      <c r="A606" t="s">
        <v>18</v>
      </c>
      <c r="B606" t="s">
        <v>19</v>
      </c>
      <c r="C606" t="s">
        <v>21</v>
      </c>
      <c r="D606" t="s">
        <v>304</v>
      </c>
      <c r="E606" t="s">
        <v>310</v>
      </c>
      <c r="F606" t="s">
        <v>311</v>
      </c>
      <c r="G606" t="str">
        <f t="shared" si="124"/>
        <v>Cirrhitops_fasciatus</v>
      </c>
      <c r="H606" t="str">
        <f t="shared" si="120"/>
        <v>Cirrhitops_fasciatus</v>
      </c>
      <c r="I606" t="str">
        <f t="shared" si="115"/>
        <v>Crustacea</v>
      </c>
      <c r="J606" t="s">
        <v>108</v>
      </c>
      <c r="K606" t="s">
        <v>100</v>
      </c>
      <c r="L606">
        <v>0.6</v>
      </c>
      <c r="M606" s="3">
        <f t="shared" si="125"/>
        <v>6.25E-2</v>
      </c>
      <c r="N606">
        <v>1</v>
      </c>
      <c r="O606">
        <v>23</v>
      </c>
      <c r="P606">
        <f t="shared" si="123"/>
        <v>7</v>
      </c>
      <c r="Q606">
        <v>16</v>
      </c>
      <c r="R606">
        <v>76</v>
      </c>
      <c r="S606">
        <v>39</v>
      </c>
      <c r="T606">
        <v>91</v>
      </c>
    </row>
    <row r="607" spans="1:20" x14ac:dyDescent="0.35">
      <c r="A607" t="s">
        <v>18</v>
      </c>
      <c r="B607" t="s">
        <v>19</v>
      </c>
      <c r="C607" t="s">
        <v>21</v>
      </c>
      <c r="D607" t="s">
        <v>304</v>
      </c>
      <c r="E607" t="s">
        <v>310</v>
      </c>
      <c r="F607" t="s">
        <v>311</v>
      </c>
      <c r="G607" t="str">
        <f t="shared" si="124"/>
        <v>Cirrhitops_fasciatus</v>
      </c>
      <c r="H607" t="str">
        <f t="shared" si="120"/>
        <v>Cirrhitops_fasciatus</v>
      </c>
      <c r="I607" t="str">
        <f t="shared" si="115"/>
        <v>Crustacea</v>
      </c>
      <c r="J607" t="s">
        <v>63</v>
      </c>
      <c r="K607" t="s">
        <v>61</v>
      </c>
      <c r="L607">
        <v>22.2</v>
      </c>
      <c r="M607" s="3">
        <f t="shared" si="125"/>
        <v>0.3125</v>
      </c>
      <c r="N607">
        <v>5</v>
      </c>
      <c r="O607">
        <v>23</v>
      </c>
      <c r="P607">
        <f t="shared" si="123"/>
        <v>7</v>
      </c>
      <c r="Q607">
        <v>16</v>
      </c>
      <c r="R607">
        <v>76</v>
      </c>
      <c r="S607">
        <v>39</v>
      </c>
      <c r="T607">
        <v>91</v>
      </c>
    </row>
    <row r="608" spans="1:20" x14ac:dyDescent="0.35">
      <c r="A608" t="s">
        <v>18</v>
      </c>
      <c r="B608" t="s">
        <v>19</v>
      </c>
      <c r="C608" t="s">
        <v>21</v>
      </c>
      <c r="D608" t="s">
        <v>304</v>
      </c>
      <c r="E608" t="s">
        <v>310</v>
      </c>
      <c r="F608" t="s">
        <v>311</v>
      </c>
      <c r="G608" t="str">
        <f t="shared" si="124"/>
        <v>Cirrhitops_fasciatus</v>
      </c>
      <c r="H608" t="str">
        <f t="shared" si="120"/>
        <v>Cirrhitops_fasciatus</v>
      </c>
      <c r="I608" t="s">
        <v>58</v>
      </c>
      <c r="J608" t="s">
        <v>58</v>
      </c>
      <c r="K608" t="s">
        <v>62</v>
      </c>
      <c r="L608">
        <v>5</v>
      </c>
      <c r="M608" s="3">
        <f t="shared" si="125"/>
        <v>6.25E-2</v>
      </c>
      <c r="N608">
        <v>1</v>
      </c>
      <c r="O608">
        <v>23</v>
      </c>
      <c r="P608">
        <f t="shared" si="123"/>
        <v>7</v>
      </c>
      <c r="Q608">
        <v>16</v>
      </c>
      <c r="R608">
        <v>76</v>
      </c>
      <c r="S608">
        <v>39</v>
      </c>
      <c r="T608">
        <v>91</v>
      </c>
    </row>
    <row r="609" spans="1:20" x14ac:dyDescent="0.35">
      <c r="A609" t="s">
        <v>18</v>
      </c>
      <c r="B609" t="s">
        <v>19</v>
      </c>
      <c r="C609" t="s">
        <v>21</v>
      </c>
      <c r="D609" t="s">
        <v>304</v>
      </c>
      <c r="E609" t="s">
        <v>312</v>
      </c>
      <c r="F609" t="s">
        <v>313</v>
      </c>
      <c r="G609" t="str">
        <f t="shared" si="124"/>
        <v>Cirrhitus_pinnulatus</v>
      </c>
      <c r="H609" t="str">
        <f t="shared" si="120"/>
        <v>Cirrhitus_pinnulatus</v>
      </c>
      <c r="I609" t="str">
        <f t="shared" si="115"/>
        <v>Crustacea</v>
      </c>
      <c r="J609" t="s">
        <v>29</v>
      </c>
      <c r="K609" t="s">
        <v>26</v>
      </c>
      <c r="L609">
        <v>60</v>
      </c>
      <c r="M609" s="3">
        <f t="shared" si="125"/>
        <v>0.7857142857142857</v>
      </c>
      <c r="N609">
        <v>11</v>
      </c>
      <c r="O609">
        <v>32</v>
      </c>
      <c r="P609">
        <f t="shared" si="123"/>
        <v>18</v>
      </c>
      <c r="Q609">
        <v>14</v>
      </c>
      <c r="R609">
        <v>152</v>
      </c>
      <c r="S609">
        <v>103</v>
      </c>
      <c r="T609">
        <v>221</v>
      </c>
    </row>
    <row r="610" spans="1:20" x14ac:dyDescent="0.35">
      <c r="A610" t="s">
        <v>18</v>
      </c>
      <c r="B610" t="s">
        <v>19</v>
      </c>
      <c r="C610" t="s">
        <v>21</v>
      </c>
      <c r="D610" t="s">
        <v>304</v>
      </c>
      <c r="E610" t="s">
        <v>312</v>
      </c>
      <c r="F610" t="s">
        <v>313</v>
      </c>
      <c r="G610" t="str">
        <f t="shared" ref="G610:G618" si="126">E610&amp;"_"&amp;F610</f>
        <v>Cirrhitus_pinnulatus</v>
      </c>
      <c r="H610" t="str">
        <f t="shared" si="120"/>
        <v>Cirrhitus_pinnulatus</v>
      </c>
      <c r="I610" t="str">
        <f t="shared" si="115"/>
        <v>Crustacea</v>
      </c>
      <c r="J610" t="s">
        <v>29</v>
      </c>
      <c r="K610" t="s">
        <v>93</v>
      </c>
      <c r="L610">
        <v>7.5</v>
      </c>
      <c r="M610" s="3">
        <f t="shared" si="125"/>
        <v>0.21428571428571427</v>
      </c>
      <c r="N610">
        <v>3</v>
      </c>
      <c r="O610">
        <v>32</v>
      </c>
      <c r="P610">
        <f t="shared" si="123"/>
        <v>18</v>
      </c>
      <c r="Q610">
        <v>14</v>
      </c>
      <c r="R610">
        <v>152</v>
      </c>
      <c r="S610">
        <v>103</v>
      </c>
      <c r="T610">
        <v>221</v>
      </c>
    </row>
    <row r="611" spans="1:20" x14ac:dyDescent="0.35">
      <c r="A611" t="s">
        <v>18</v>
      </c>
      <c r="B611" t="s">
        <v>19</v>
      </c>
      <c r="C611" t="s">
        <v>21</v>
      </c>
      <c r="D611" t="s">
        <v>304</v>
      </c>
      <c r="E611" t="s">
        <v>312</v>
      </c>
      <c r="F611" t="s">
        <v>313</v>
      </c>
      <c r="G611" t="str">
        <f t="shared" si="126"/>
        <v>Cirrhitus_pinnulatus</v>
      </c>
      <c r="H611" t="str">
        <f t="shared" si="120"/>
        <v>Cirrhitus_pinnulatus</v>
      </c>
      <c r="I611" t="s">
        <v>63</v>
      </c>
      <c r="J611" t="s">
        <v>60</v>
      </c>
      <c r="K611" t="s">
        <v>34</v>
      </c>
      <c r="L611">
        <v>2.9</v>
      </c>
      <c r="M611" s="3">
        <f t="shared" si="125"/>
        <v>0.21428571428571427</v>
      </c>
      <c r="N611">
        <v>3</v>
      </c>
      <c r="O611">
        <v>32</v>
      </c>
      <c r="P611">
        <f t="shared" si="123"/>
        <v>18</v>
      </c>
      <c r="Q611">
        <v>14</v>
      </c>
      <c r="R611">
        <v>152</v>
      </c>
      <c r="S611">
        <v>103</v>
      </c>
      <c r="T611">
        <v>221</v>
      </c>
    </row>
    <row r="612" spans="1:20" x14ac:dyDescent="0.35">
      <c r="A612" t="s">
        <v>18</v>
      </c>
      <c r="B612" t="s">
        <v>19</v>
      </c>
      <c r="C612" t="s">
        <v>21</v>
      </c>
      <c r="D612" t="s">
        <v>304</v>
      </c>
      <c r="E612" t="s">
        <v>312</v>
      </c>
      <c r="F612" t="s">
        <v>313</v>
      </c>
      <c r="G612" t="str">
        <f t="shared" si="126"/>
        <v>Cirrhitus_pinnulatus</v>
      </c>
      <c r="H612" t="str">
        <f t="shared" si="120"/>
        <v>Cirrhitus_pinnulatus</v>
      </c>
      <c r="I612" t="str">
        <f t="shared" si="115"/>
        <v>Echinodermata</v>
      </c>
      <c r="J612" t="s">
        <v>99</v>
      </c>
      <c r="K612" t="s">
        <v>99</v>
      </c>
      <c r="L612">
        <v>7.1</v>
      </c>
      <c r="M612" s="3">
        <f t="shared" si="125"/>
        <v>7.1428571428571425E-2</v>
      </c>
      <c r="N612">
        <v>1</v>
      </c>
      <c r="O612">
        <v>32</v>
      </c>
      <c r="P612">
        <f t="shared" si="123"/>
        <v>18</v>
      </c>
      <c r="Q612">
        <v>14</v>
      </c>
      <c r="R612">
        <v>152</v>
      </c>
      <c r="S612">
        <v>103</v>
      </c>
      <c r="T612">
        <v>221</v>
      </c>
    </row>
    <row r="613" spans="1:20" x14ac:dyDescent="0.35">
      <c r="A613" t="s">
        <v>18</v>
      </c>
      <c r="B613" t="s">
        <v>19</v>
      </c>
      <c r="C613" t="s">
        <v>21</v>
      </c>
      <c r="D613" t="s">
        <v>304</v>
      </c>
      <c r="E613" t="s">
        <v>312</v>
      </c>
      <c r="F613" t="s">
        <v>313</v>
      </c>
      <c r="G613" t="str">
        <f t="shared" si="126"/>
        <v>Cirrhitus_pinnulatus</v>
      </c>
      <c r="H613" t="str">
        <f t="shared" si="120"/>
        <v>Cirrhitus_pinnulatus</v>
      </c>
      <c r="I613" t="str">
        <f t="shared" si="115"/>
        <v>Mollusca</v>
      </c>
      <c r="J613" t="s">
        <v>118</v>
      </c>
      <c r="K613" t="s">
        <v>142</v>
      </c>
      <c r="L613">
        <v>7.1</v>
      </c>
      <c r="M613" s="3">
        <f t="shared" si="125"/>
        <v>7.1428571428571425E-2</v>
      </c>
      <c r="N613">
        <v>1</v>
      </c>
      <c r="O613">
        <v>32</v>
      </c>
      <c r="P613">
        <f t="shared" si="123"/>
        <v>18</v>
      </c>
      <c r="Q613">
        <v>14</v>
      </c>
      <c r="R613">
        <v>152</v>
      </c>
      <c r="S613">
        <v>103</v>
      </c>
      <c r="T613">
        <v>221</v>
      </c>
    </row>
    <row r="614" spans="1:20" x14ac:dyDescent="0.35">
      <c r="A614" t="s">
        <v>18</v>
      </c>
      <c r="B614" t="s">
        <v>19</v>
      </c>
      <c r="C614" t="s">
        <v>21</v>
      </c>
      <c r="D614" t="s">
        <v>304</v>
      </c>
      <c r="E614" t="s">
        <v>312</v>
      </c>
      <c r="F614" t="s">
        <v>313</v>
      </c>
      <c r="G614" t="str">
        <f t="shared" si="126"/>
        <v>Cirrhitus_pinnulatus</v>
      </c>
      <c r="H614" t="str">
        <f t="shared" si="120"/>
        <v>Cirrhitus_pinnulatus</v>
      </c>
      <c r="I614" t="str">
        <f t="shared" si="115"/>
        <v>Echinodermata</v>
      </c>
      <c r="J614" t="s">
        <v>103</v>
      </c>
      <c r="K614" t="s">
        <v>103</v>
      </c>
      <c r="L614">
        <v>3.2</v>
      </c>
      <c r="M614" s="3">
        <f t="shared" si="125"/>
        <v>7.1428571428571425E-2</v>
      </c>
      <c r="N614">
        <v>1</v>
      </c>
      <c r="O614">
        <v>32</v>
      </c>
      <c r="P614">
        <f t="shared" si="123"/>
        <v>18</v>
      </c>
      <c r="Q614">
        <v>14</v>
      </c>
      <c r="R614">
        <v>152</v>
      </c>
      <c r="S614">
        <v>103</v>
      </c>
      <c r="T614">
        <v>221</v>
      </c>
    </row>
    <row r="615" spans="1:20" x14ac:dyDescent="0.35">
      <c r="A615" t="s">
        <v>18</v>
      </c>
      <c r="B615" t="s">
        <v>19</v>
      </c>
      <c r="C615" t="s">
        <v>21</v>
      </c>
      <c r="D615" t="s">
        <v>304</v>
      </c>
      <c r="E615" t="s">
        <v>312</v>
      </c>
      <c r="F615" t="s">
        <v>313</v>
      </c>
      <c r="G615" t="str">
        <f t="shared" si="126"/>
        <v>Cirrhitus_pinnulatus</v>
      </c>
      <c r="H615" t="str">
        <f t="shared" si="120"/>
        <v>Cirrhitus_pinnulatus</v>
      </c>
      <c r="I615" t="str">
        <f t="shared" si="115"/>
        <v>Crustacea</v>
      </c>
      <c r="J615" t="s">
        <v>135</v>
      </c>
      <c r="K615" t="s">
        <v>135</v>
      </c>
      <c r="L615">
        <v>1.1000000000000001</v>
      </c>
      <c r="M615" s="3">
        <f t="shared" si="125"/>
        <v>7.1428571428571425E-2</v>
      </c>
      <c r="N615">
        <v>1</v>
      </c>
      <c r="O615">
        <v>32</v>
      </c>
      <c r="P615">
        <f t="shared" si="123"/>
        <v>18</v>
      </c>
      <c r="Q615">
        <v>14</v>
      </c>
      <c r="R615">
        <v>152</v>
      </c>
      <c r="S615">
        <v>103</v>
      </c>
      <c r="T615">
        <v>221</v>
      </c>
    </row>
    <row r="616" spans="1:20" x14ac:dyDescent="0.35">
      <c r="A616" t="s">
        <v>18</v>
      </c>
      <c r="B616" t="s">
        <v>19</v>
      </c>
      <c r="C616" t="s">
        <v>21</v>
      </c>
      <c r="D616" t="s">
        <v>304</v>
      </c>
      <c r="E616" t="s">
        <v>312</v>
      </c>
      <c r="F616" t="s">
        <v>313</v>
      </c>
      <c r="G616" t="str">
        <f t="shared" si="126"/>
        <v>Cirrhitus_pinnulatus</v>
      </c>
      <c r="H616" t="str">
        <f t="shared" si="120"/>
        <v>Cirrhitus_pinnulatus</v>
      </c>
      <c r="I616" t="str">
        <f t="shared" si="115"/>
        <v>Crustacea</v>
      </c>
      <c r="J616" t="s">
        <v>63</v>
      </c>
      <c r="K616" t="s">
        <v>61</v>
      </c>
      <c r="L616">
        <v>11.1</v>
      </c>
      <c r="M616" s="3">
        <f t="shared" si="125"/>
        <v>0.21428571428571427</v>
      </c>
      <c r="N616">
        <v>3</v>
      </c>
      <c r="O616">
        <v>32</v>
      </c>
      <c r="P616">
        <f t="shared" si="123"/>
        <v>18</v>
      </c>
      <c r="Q616">
        <v>14</v>
      </c>
      <c r="R616">
        <v>152</v>
      </c>
      <c r="S616">
        <v>103</v>
      </c>
      <c r="T616">
        <v>221</v>
      </c>
    </row>
    <row r="617" spans="1:20" x14ac:dyDescent="0.35">
      <c r="A617" t="s">
        <v>18</v>
      </c>
      <c r="B617" t="s">
        <v>19</v>
      </c>
      <c r="C617" t="s">
        <v>21</v>
      </c>
      <c r="D617" t="s">
        <v>127</v>
      </c>
      <c r="E617" t="s">
        <v>314</v>
      </c>
      <c r="F617" t="s">
        <v>315</v>
      </c>
      <c r="G617" t="str">
        <f t="shared" si="126"/>
        <v>Bodianus_bilunulatus</v>
      </c>
      <c r="H617" t="str">
        <f t="shared" si="120"/>
        <v>Bodianus_bilunulatus</v>
      </c>
      <c r="I617" t="str">
        <f t="shared" si="115"/>
        <v>Mollusca</v>
      </c>
      <c r="J617" t="s">
        <v>317</v>
      </c>
      <c r="K617" t="s">
        <v>316</v>
      </c>
      <c r="L617" t="s">
        <v>38</v>
      </c>
      <c r="M617" s="3">
        <f t="shared" si="125"/>
        <v>1</v>
      </c>
      <c r="N617">
        <v>2</v>
      </c>
      <c r="O617">
        <v>2</v>
      </c>
      <c r="P617">
        <v>0</v>
      </c>
      <c r="Q617">
        <v>2</v>
      </c>
      <c r="R617">
        <f>AVERAGE(S617:T617)</f>
        <v>227.5</v>
      </c>
      <c r="S617">
        <v>172</v>
      </c>
      <c r="T617">
        <v>283</v>
      </c>
    </row>
    <row r="618" spans="1:20" x14ac:dyDescent="0.35">
      <c r="A618" t="s">
        <v>18</v>
      </c>
      <c r="B618" t="s">
        <v>19</v>
      </c>
      <c r="C618" t="s">
        <v>21</v>
      </c>
      <c r="D618" t="s">
        <v>127</v>
      </c>
      <c r="E618" t="s">
        <v>318</v>
      </c>
      <c r="F618" t="s">
        <v>319</v>
      </c>
      <c r="G618" t="str">
        <f t="shared" si="126"/>
        <v>Cheilinus_rhodochrous</v>
      </c>
      <c r="H618" t="s">
        <v>320</v>
      </c>
      <c r="I618" t="str">
        <f t="shared" si="115"/>
        <v>Teleostei</v>
      </c>
      <c r="J618" t="s">
        <v>27</v>
      </c>
      <c r="K618" t="s">
        <v>27</v>
      </c>
      <c r="L618">
        <v>40</v>
      </c>
      <c r="M618" s="3">
        <f t="shared" si="125"/>
        <v>0.4</v>
      </c>
      <c r="N618">
        <v>4</v>
      </c>
      <c r="O618">
        <v>16</v>
      </c>
      <c r="P618" t="s">
        <v>38</v>
      </c>
      <c r="Q618">
        <v>10</v>
      </c>
      <c r="R618">
        <v>175</v>
      </c>
      <c r="S618">
        <v>129</v>
      </c>
      <c r="T618">
        <v>242</v>
      </c>
    </row>
    <row r="619" spans="1:20" x14ac:dyDescent="0.35">
      <c r="A619" t="s">
        <v>18</v>
      </c>
      <c r="B619" t="s">
        <v>19</v>
      </c>
      <c r="C619" t="s">
        <v>21</v>
      </c>
      <c r="D619" t="s">
        <v>127</v>
      </c>
      <c r="E619" t="s">
        <v>318</v>
      </c>
      <c r="F619" t="s">
        <v>319</v>
      </c>
      <c r="G619" t="str">
        <f t="shared" ref="G619:G623" si="127">E619&amp;"_"&amp;F619</f>
        <v>Cheilinus_rhodochrous</v>
      </c>
      <c r="H619" t="s">
        <v>320</v>
      </c>
      <c r="I619" t="s">
        <v>63</v>
      </c>
      <c r="J619" t="s">
        <v>60</v>
      </c>
      <c r="K619" t="s">
        <v>34</v>
      </c>
      <c r="L619">
        <v>30</v>
      </c>
      <c r="M619" s="3">
        <f t="shared" si="125"/>
        <v>0.3</v>
      </c>
      <c r="N619">
        <v>3</v>
      </c>
      <c r="O619">
        <v>16</v>
      </c>
      <c r="P619" t="s">
        <v>38</v>
      </c>
      <c r="Q619">
        <v>10</v>
      </c>
      <c r="R619">
        <v>175</v>
      </c>
      <c r="S619">
        <v>129</v>
      </c>
      <c r="T619">
        <v>242</v>
      </c>
    </row>
    <row r="620" spans="1:20" x14ac:dyDescent="0.35">
      <c r="A620" t="s">
        <v>18</v>
      </c>
      <c r="B620" t="s">
        <v>19</v>
      </c>
      <c r="C620" t="s">
        <v>21</v>
      </c>
      <c r="D620" t="s">
        <v>127</v>
      </c>
      <c r="E620" t="s">
        <v>318</v>
      </c>
      <c r="F620" t="s">
        <v>319</v>
      </c>
      <c r="G620" t="str">
        <f t="shared" si="127"/>
        <v>Cheilinus_rhodochrous</v>
      </c>
      <c r="H620" t="s">
        <v>320</v>
      </c>
      <c r="I620" t="str">
        <f t="shared" si="115"/>
        <v>Crustacea</v>
      </c>
      <c r="J620" t="s">
        <v>29</v>
      </c>
      <c r="K620" t="s">
        <v>29</v>
      </c>
      <c r="L620">
        <v>8</v>
      </c>
      <c r="M620" s="3">
        <f t="shared" si="125"/>
        <v>0.1</v>
      </c>
      <c r="N620">
        <v>1</v>
      </c>
      <c r="O620">
        <v>16</v>
      </c>
      <c r="P620" t="s">
        <v>38</v>
      </c>
      <c r="Q620">
        <v>10</v>
      </c>
      <c r="R620">
        <v>175</v>
      </c>
      <c r="S620">
        <v>129</v>
      </c>
      <c r="T620">
        <v>242</v>
      </c>
    </row>
    <row r="621" spans="1:20" x14ac:dyDescent="0.35">
      <c r="A621" t="s">
        <v>18</v>
      </c>
      <c r="B621" t="s">
        <v>19</v>
      </c>
      <c r="C621" t="s">
        <v>21</v>
      </c>
      <c r="D621" t="s">
        <v>127</v>
      </c>
      <c r="E621" t="s">
        <v>318</v>
      </c>
      <c r="F621" t="s">
        <v>319</v>
      </c>
      <c r="G621" t="str">
        <f t="shared" si="127"/>
        <v>Cheilinus_rhodochrous</v>
      </c>
      <c r="H621" t="s">
        <v>320</v>
      </c>
      <c r="I621" t="str">
        <f t="shared" si="115"/>
        <v>Crustacea</v>
      </c>
      <c r="J621" t="s">
        <v>63</v>
      </c>
      <c r="K621" t="s">
        <v>61</v>
      </c>
      <c r="L621">
        <v>12</v>
      </c>
      <c r="M621" s="3">
        <f t="shared" si="125"/>
        <v>0.2</v>
      </c>
      <c r="N621">
        <v>2</v>
      </c>
      <c r="O621">
        <v>16</v>
      </c>
      <c r="P621" t="s">
        <v>38</v>
      </c>
      <c r="Q621">
        <v>10</v>
      </c>
      <c r="R621">
        <v>175</v>
      </c>
      <c r="S621">
        <v>129</v>
      </c>
      <c r="T621">
        <v>242</v>
      </c>
    </row>
    <row r="622" spans="1:20" x14ac:dyDescent="0.35">
      <c r="A622" t="s">
        <v>18</v>
      </c>
      <c r="B622" t="s">
        <v>19</v>
      </c>
      <c r="C622" t="s">
        <v>21</v>
      </c>
      <c r="D622" t="s">
        <v>127</v>
      </c>
      <c r="E622" t="s">
        <v>318</v>
      </c>
      <c r="F622" t="s">
        <v>319</v>
      </c>
      <c r="G622" t="str">
        <f t="shared" si="127"/>
        <v>Cheilinus_rhodochrous</v>
      </c>
      <c r="H622" t="s">
        <v>320</v>
      </c>
      <c r="I622" t="s">
        <v>58</v>
      </c>
      <c r="J622" t="s">
        <v>58</v>
      </c>
      <c r="K622" t="s">
        <v>62</v>
      </c>
      <c r="L622">
        <v>10</v>
      </c>
      <c r="M622" s="3">
        <f t="shared" si="125"/>
        <v>0.2</v>
      </c>
      <c r="N622">
        <v>2</v>
      </c>
      <c r="O622">
        <v>16</v>
      </c>
      <c r="P622" t="s">
        <v>38</v>
      </c>
      <c r="Q622">
        <v>10</v>
      </c>
      <c r="R622">
        <v>175</v>
      </c>
      <c r="S622">
        <v>129</v>
      </c>
      <c r="T622">
        <v>242</v>
      </c>
    </row>
    <row r="623" spans="1:20" x14ac:dyDescent="0.35">
      <c r="A623" t="s">
        <v>18</v>
      </c>
      <c r="B623" t="s">
        <v>19</v>
      </c>
      <c r="C623" t="s">
        <v>21</v>
      </c>
      <c r="D623" t="s">
        <v>127</v>
      </c>
      <c r="E623" t="s">
        <v>321</v>
      </c>
      <c r="F623" t="s">
        <v>322</v>
      </c>
      <c r="G623" t="str">
        <f t="shared" si="127"/>
        <v>Pseudocheilinus_octotaenia</v>
      </c>
      <c r="H623" t="str">
        <f>G623</f>
        <v>Pseudocheilinus_octotaenia</v>
      </c>
      <c r="I623" t="s">
        <v>58</v>
      </c>
      <c r="J623" t="s">
        <v>58</v>
      </c>
      <c r="K623" t="s">
        <v>62</v>
      </c>
      <c r="L623">
        <v>71.900000000000006</v>
      </c>
      <c r="M623" s="3">
        <f t="shared" si="125"/>
        <v>1</v>
      </c>
      <c r="N623">
        <v>10</v>
      </c>
      <c r="O623">
        <v>12</v>
      </c>
      <c r="P623">
        <v>2</v>
      </c>
      <c r="Q623">
        <v>10</v>
      </c>
      <c r="R623">
        <v>77</v>
      </c>
      <c r="S623">
        <v>50</v>
      </c>
      <c r="T623">
        <v>95</v>
      </c>
    </row>
    <row r="624" spans="1:20" x14ac:dyDescent="0.35">
      <c r="A624" t="s">
        <v>18</v>
      </c>
      <c r="B624" t="s">
        <v>19</v>
      </c>
      <c r="C624" t="s">
        <v>21</v>
      </c>
      <c r="D624" t="s">
        <v>127</v>
      </c>
      <c r="E624" t="s">
        <v>321</v>
      </c>
      <c r="F624" t="s">
        <v>322</v>
      </c>
      <c r="G624" t="str">
        <f t="shared" ref="G624:G629" si="128">E624&amp;"_"&amp;F624</f>
        <v>Pseudocheilinus_octotaenia</v>
      </c>
      <c r="H624" t="str">
        <f t="shared" ref="H624:H651" si="129">G624</f>
        <v>Pseudocheilinus_octotaenia</v>
      </c>
      <c r="I624" t="str">
        <f t="shared" si="115"/>
        <v>Crustacea</v>
      </c>
      <c r="J624" t="s">
        <v>29</v>
      </c>
      <c r="K624" t="s">
        <v>29</v>
      </c>
      <c r="L624">
        <v>22</v>
      </c>
      <c r="M624" s="3">
        <f t="shared" si="125"/>
        <v>0.3</v>
      </c>
      <c r="N624">
        <v>3</v>
      </c>
      <c r="O624">
        <v>12</v>
      </c>
      <c r="P624">
        <v>2</v>
      </c>
      <c r="Q624">
        <v>10</v>
      </c>
      <c r="R624">
        <v>77</v>
      </c>
      <c r="S624">
        <v>50</v>
      </c>
      <c r="T624">
        <v>95</v>
      </c>
    </row>
    <row r="625" spans="1:20" x14ac:dyDescent="0.35">
      <c r="A625" t="s">
        <v>18</v>
      </c>
      <c r="B625" t="s">
        <v>19</v>
      </c>
      <c r="C625" t="s">
        <v>21</v>
      </c>
      <c r="D625" t="s">
        <v>127</v>
      </c>
      <c r="E625" t="s">
        <v>321</v>
      </c>
      <c r="F625" t="s">
        <v>322</v>
      </c>
      <c r="G625" t="str">
        <f t="shared" si="128"/>
        <v>Pseudocheilinus_octotaenia</v>
      </c>
      <c r="H625" t="str">
        <f t="shared" si="129"/>
        <v>Pseudocheilinus_octotaenia</v>
      </c>
      <c r="I625" t="str">
        <f t="shared" ref="I625:I688" si="130">IF(J625="Acari","Chelicerata", IF(J625="Scyphozoa","Cnidaria", IF(J625="Anthozoa","Cnidaria",IF(COUNTIF(J625,"*Algae*"),"Prim_prod",IF(COUNTIF(J625,"Plant*"),"Prim_prod",IF(J625="Amphipoda","Crustacea",IF(J625="Tunicata","Tunicata",IF(J625="Appendicularia","Tunicata",IF(J625="Salpidae","Tunicata",IF(J625="Arachnida","Chelicerata",IF(COUNTIF(J625,"*Ascidia*"),"Tunicata",IF(COUNTIF(J625,"*Brachyura*"),"Crustacea",IF(J625="Bryozoa","Bryozoa",IF(J625="Protochonch","Mollusca",IF(J625="Hemichordata","Hemichordata",IF(COUNTIF(J625,"Cephalopoda*"),"Mollusca",IF(J625="Cirripedia","Crustacea",IF(J625="Copepoda","Crustacea",IF(J625="Crinoidea","Echinodermata",IF(COUNTIF(J625,"*Crustacea*"),"Crustacea",IF(J625="Cumacea","Crustacea",IF(J625="Echinoidea","Echinodermata",IF(COUNTIF(J625,"*Fish*"),"Teleostei",IF(J625="Foraminifera","Protozoa",IF(COUNTIF(J625,"*Gastro*"),"Mollusca",IF(J625="Tanaidacea","Crustacea",IF(J625="Holothuridae","Echinodermata",IF(J625="Hydrozoa","Cnidaria",IF(COUNTIF(J625,"*Insecta*"),"Insecta",IF(J625="Isopoda","Crustacea",IF(J625="Limestone_powder","Other",IF(J625="Mollusca","Mollusca",IF(J625="Nematoda","Nematoda",IF(COUNTIF(J625,"*OM*"),"Other",IF(J625="Ophiuridae","Echinodermata",IF(J625="Opisthobranchia","Mollusca",IF(J625="Ostracoda","Crustacea",IF(COUNTIF(J625,"*Pagur*"),"Crustacea",IF(COUNTIF(J625,"*Phanero*"),"Prim_prod",IF(COUNTIF(J625,"*Polych*"),"Annelida",IF(J625="Polyplacophora","Mollusca",IF(COUNTIF(J625,"*Porifera*"),"Porifera",IF(J625="Protochordata","Acraniata",IF(J625="Pycnogonida","Chelicerata",IF(COUNTIF(J625,"*Sand*"),"Other",IF(J625="Scaphopoda","Mollusca",IF(J625="Scleractinia","Cnidaria", IF(J625="Siphonophora","Cnidaria", IF(J625="Seagrass","Prim_prod",IF(COUNTIF(J625,"*Shrimp*"),"Crustacea",IF(COUNTIF(J625,"*Scyllaridae*"),"Crustacea",IF(J625="Siboglinidae","Annelida",IF(J625="Sipunculidae","Sipuncula",IF(COUNTIF(J625,"*Stomato*"),"Crustacea",IF(J625="Precarida","Crustacea",IF(J625="Zoantharia","Cnidaria",IF(J625="Echiura","Annelida",IF(J625="Priapulida","Cephalorynchia",IF(J625="Mysida","Crustacea",IF(J625="Nebaliacea","Crustacea",IF(J625="Ctenophora","Radiata",IF(J625="Cheloniidae","Reptilia",IF(J625="Eggs","Animalia",IF(COUNTIF(J625,"*Bival*"),"Mollusca","Other"))))))))))))))))))))))))))))))))))))))))))))))))))))))))))))))))</f>
        <v>Echinodermata</v>
      </c>
      <c r="J625" t="s">
        <v>103</v>
      </c>
      <c r="K625" t="s">
        <v>103</v>
      </c>
      <c r="L625">
        <v>5</v>
      </c>
      <c r="M625" s="3">
        <f t="shared" si="125"/>
        <v>0.1</v>
      </c>
      <c r="N625">
        <v>1</v>
      </c>
      <c r="O625">
        <v>12</v>
      </c>
      <c r="P625">
        <v>2</v>
      </c>
      <c r="Q625">
        <v>10</v>
      </c>
      <c r="R625">
        <v>77</v>
      </c>
      <c r="S625">
        <v>50</v>
      </c>
      <c r="T625">
        <v>95</v>
      </c>
    </row>
    <row r="626" spans="1:20" x14ac:dyDescent="0.35">
      <c r="A626" t="s">
        <v>18</v>
      </c>
      <c r="B626" t="s">
        <v>19</v>
      </c>
      <c r="C626" t="s">
        <v>21</v>
      </c>
      <c r="D626" t="s">
        <v>127</v>
      </c>
      <c r="E626" t="s">
        <v>321</v>
      </c>
      <c r="F626" t="s">
        <v>322</v>
      </c>
      <c r="G626" t="str">
        <f t="shared" si="128"/>
        <v>Pseudocheilinus_octotaenia</v>
      </c>
      <c r="H626" t="str">
        <f t="shared" si="129"/>
        <v>Pseudocheilinus_octotaenia</v>
      </c>
      <c r="I626" t="str">
        <f t="shared" si="130"/>
        <v>Teleostei</v>
      </c>
      <c r="J626" t="s">
        <v>27</v>
      </c>
      <c r="K626" t="s">
        <v>276</v>
      </c>
      <c r="L626">
        <v>1</v>
      </c>
      <c r="M626" s="3">
        <f t="shared" si="125"/>
        <v>0.2</v>
      </c>
      <c r="N626">
        <v>2</v>
      </c>
      <c r="O626">
        <v>12</v>
      </c>
      <c r="P626">
        <v>2</v>
      </c>
      <c r="Q626">
        <v>10</v>
      </c>
      <c r="R626">
        <v>77</v>
      </c>
      <c r="S626">
        <v>50</v>
      </c>
      <c r="T626">
        <v>95</v>
      </c>
    </row>
    <row r="627" spans="1:20" x14ac:dyDescent="0.35">
      <c r="A627" t="s">
        <v>18</v>
      </c>
      <c r="B627" t="s">
        <v>19</v>
      </c>
      <c r="C627" t="s">
        <v>21</v>
      </c>
      <c r="D627" t="s">
        <v>127</v>
      </c>
      <c r="E627" t="s">
        <v>321</v>
      </c>
      <c r="F627" t="s">
        <v>322</v>
      </c>
      <c r="G627" t="str">
        <f t="shared" si="128"/>
        <v>Pseudocheilinus_octotaenia</v>
      </c>
      <c r="H627" t="str">
        <f t="shared" si="129"/>
        <v>Pseudocheilinus_octotaenia</v>
      </c>
      <c r="I627" t="str">
        <f t="shared" si="130"/>
        <v>Crustacea</v>
      </c>
      <c r="J627" t="s">
        <v>73</v>
      </c>
      <c r="K627" t="s">
        <v>73</v>
      </c>
      <c r="L627">
        <v>0.1</v>
      </c>
      <c r="M627" s="3">
        <f t="shared" si="125"/>
        <v>0.1</v>
      </c>
      <c r="N627">
        <v>1</v>
      </c>
      <c r="O627">
        <v>12</v>
      </c>
      <c r="P627">
        <v>2</v>
      </c>
      <c r="Q627">
        <v>10</v>
      </c>
      <c r="R627">
        <v>77</v>
      </c>
      <c r="S627">
        <v>50</v>
      </c>
      <c r="T627">
        <v>95</v>
      </c>
    </row>
    <row r="628" spans="1:20" x14ac:dyDescent="0.35">
      <c r="A628" t="s">
        <v>18</v>
      </c>
      <c r="B628" t="s">
        <v>19</v>
      </c>
      <c r="C628" t="s">
        <v>21</v>
      </c>
      <c r="D628" t="s">
        <v>127</v>
      </c>
      <c r="E628" t="s">
        <v>323</v>
      </c>
      <c r="F628" t="s">
        <v>324</v>
      </c>
      <c r="G628" t="str">
        <f t="shared" si="128"/>
        <v>Labroides_phthirophagus</v>
      </c>
      <c r="H628" t="str">
        <f t="shared" si="129"/>
        <v>Labroides_phthirophagus</v>
      </c>
      <c r="I628" t="s">
        <v>38</v>
      </c>
      <c r="J628" t="s">
        <v>38</v>
      </c>
      <c r="K628" t="s">
        <v>38</v>
      </c>
      <c r="L628" t="s">
        <v>38</v>
      </c>
      <c r="M628" t="s">
        <v>38</v>
      </c>
      <c r="N628" t="s">
        <v>38</v>
      </c>
      <c r="O628" t="s">
        <v>38</v>
      </c>
      <c r="P628" t="s">
        <v>38</v>
      </c>
      <c r="Q628" t="s">
        <v>38</v>
      </c>
      <c r="R628" t="s">
        <v>38</v>
      </c>
      <c r="S628" t="s">
        <v>38</v>
      </c>
      <c r="T628" t="s">
        <v>38</v>
      </c>
    </row>
    <row r="629" spans="1:20" x14ac:dyDescent="0.35">
      <c r="A629" t="s">
        <v>18</v>
      </c>
      <c r="B629" t="s">
        <v>19</v>
      </c>
      <c r="C629" t="s">
        <v>21</v>
      </c>
      <c r="D629" t="s">
        <v>127</v>
      </c>
      <c r="E629" t="s">
        <v>325</v>
      </c>
      <c r="F629" t="s">
        <v>326</v>
      </c>
      <c r="G629" t="str">
        <f t="shared" si="128"/>
        <v>Thalassoma_duperrey</v>
      </c>
      <c r="H629" t="str">
        <f t="shared" si="129"/>
        <v>Thalassoma_duperrey</v>
      </c>
      <c r="I629" t="str">
        <f t="shared" si="130"/>
        <v>Mollusca</v>
      </c>
      <c r="J629" t="s">
        <v>88</v>
      </c>
      <c r="K629" t="s">
        <v>88</v>
      </c>
      <c r="L629">
        <v>7.5</v>
      </c>
      <c r="M629" s="3">
        <f t="shared" si="125"/>
        <v>0.375</v>
      </c>
      <c r="N629">
        <v>9</v>
      </c>
      <c r="O629">
        <v>24</v>
      </c>
      <c r="P629">
        <v>0</v>
      </c>
      <c r="Q629">
        <v>24</v>
      </c>
      <c r="R629">
        <v>125</v>
      </c>
      <c r="S629">
        <v>103</v>
      </c>
      <c r="T629">
        <v>146</v>
      </c>
    </row>
    <row r="630" spans="1:20" x14ac:dyDescent="0.35">
      <c r="A630" t="s">
        <v>18</v>
      </c>
      <c r="B630" t="s">
        <v>19</v>
      </c>
      <c r="C630" t="s">
        <v>21</v>
      </c>
      <c r="D630" t="s">
        <v>127</v>
      </c>
      <c r="E630" t="s">
        <v>325</v>
      </c>
      <c r="F630" t="s">
        <v>326</v>
      </c>
      <c r="G630" t="str">
        <f t="shared" ref="G630:G652" si="131">E630&amp;"_"&amp;F630</f>
        <v>Thalassoma_duperrey</v>
      </c>
      <c r="H630" t="str">
        <f t="shared" si="129"/>
        <v>Thalassoma_duperrey</v>
      </c>
      <c r="I630" t="str">
        <f t="shared" si="130"/>
        <v>Echinodermata</v>
      </c>
      <c r="J630" t="s">
        <v>103</v>
      </c>
      <c r="K630" t="s">
        <v>103</v>
      </c>
      <c r="L630">
        <v>7.9</v>
      </c>
      <c r="M630" s="3">
        <f t="shared" si="125"/>
        <v>0.125</v>
      </c>
      <c r="N630">
        <v>3</v>
      </c>
      <c r="O630">
        <v>24</v>
      </c>
      <c r="P630">
        <v>0</v>
      </c>
      <c r="Q630">
        <v>24</v>
      </c>
      <c r="R630">
        <v>125</v>
      </c>
      <c r="S630">
        <v>103</v>
      </c>
      <c r="T630">
        <v>146</v>
      </c>
    </row>
    <row r="631" spans="1:20" x14ac:dyDescent="0.35">
      <c r="A631" t="s">
        <v>18</v>
      </c>
      <c r="B631" t="s">
        <v>19</v>
      </c>
      <c r="C631" t="s">
        <v>21</v>
      </c>
      <c r="D631" t="s">
        <v>127</v>
      </c>
      <c r="E631" t="s">
        <v>325</v>
      </c>
      <c r="F631" t="s">
        <v>326</v>
      </c>
      <c r="G631" t="str">
        <f t="shared" si="131"/>
        <v>Thalassoma_duperrey</v>
      </c>
      <c r="H631" t="str">
        <f t="shared" si="129"/>
        <v>Thalassoma_duperrey</v>
      </c>
      <c r="I631" t="str">
        <f t="shared" si="130"/>
        <v>Crustacea</v>
      </c>
      <c r="J631" t="s">
        <v>29</v>
      </c>
      <c r="K631" t="s">
        <v>29</v>
      </c>
      <c r="L631">
        <v>6.1</v>
      </c>
      <c r="M631" s="3">
        <f t="shared" si="125"/>
        <v>0.125</v>
      </c>
      <c r="N631">
        <v>3</v>
      </c>
      <c r="O631">
        <v>24</v>
      </c>
      <c r="P631">
        <v>0</v>
      </c>
      <c r="Q631">
        <v>24</v>
      </c>
      <c r="R631">
        <v>125</v>
      </c>
      <c r="S631">
        <v>103</v>
      </c>
      <c r="T631">
        <v>146</v>
      </c>
    </row>
    <row r="632" spans="1:20" x14ac:dyDescent="0.35">
      <c r="A632" t="s">
        <v>18</v>
      </c>
      <c r="B632" t="s">
        <v>19</v>
      </c>
      <c r="C632" t="s">
        <v>21</v>
      </c>
      <c r="D632" t="s">
        <v>127</v>
      </c>
      <c r="E632" t="s">
        <v>325</v>
      </c>
      <c r="F632" t="s">
        <v>326</v>
      </c>
      <c r="G632" t="str">
        <f t="shared" si="131"/>
        <v>Thalassoma_duperrey</v>
      </c>
      <c r="H632" t="str">
        <f t="shared" si="129"/>
        <v>Thalassoma_duperrey</v>
      </c>
      <c r="I632" t="str">
        <f t="shared" si="130"/>
        <v>Mollusca</v>
      </c>
      <c r="J632" t="s">
        <v>91</v>
      </c>
      <c r="K632" t="s">
        <v>91</v>
      </c>
      <c r="L632">
        <v>5</v>
      </c>
      <c r="M632" s="3">
        <f t="shared" si="125"/>
        <v>0.125</v>
      </c>
      <c r="N632">
        <v>3</v>
      </c>
      <c r="O632">
        <v>24</v>
      </c>
      <c r="P632">
        <v>0</v>
      </c>
      <c r="Q632">
        <v>24</v>
      </c>
      <c r="R632">
        <v>125</v>
      </c>
      <c r="S632">
        <v>103</v>
      </c>
      <c r="T632">
        <v>146</v>
      </c>
    </row>
    <row r="633" spans="1:20" x14ac:dyDescent="0.35">
      <c r="A633" t="s">
        <v>18</v>
      </c>
      <c r="B633" t="s">
        <v>19</v>
      </c>
      <c r="C633" t="s">
        <v>21</v>
      </c>
      <c r="D633" t="s">
        <v>127</v>
      </c>
      <c r="E633" t="s">
        <v>325</v>
      </c>
      <c r="F633" t="s">
        <v>326</v>
      </c>
      <c r="G633" t="str">
        <f t="shared" si="131"/>
        <v>Thalassoma_duperrey</v>
      </c>
      <c r="H633" t="str">
        <f t="shared" si="129"/>
        <v>Thalassoma_duperrey</v>
      </c>
      <c r="I633" t="str">
        <f t="shared" si="130"/>
        <v>Crustacea</v>
      </c>
      <c r="J633" t="s">
        <v>108</v>
      </c>
      <c r="K633" t="s">
        <v>100</v>
      </c>
      <c r="L633">
        <v>1.5</v>
      </c>
      <c r="M633" s="3">
        <f t="shared" si="125"/>
        <v>0.375</v>
      </c>
      <c r="N633">
        <v>9</v>
      </c>
      <c r="O633">
        <v>24</v>
      </c>
      <c r="P633">
        <v>0</v>
      </c>
      <c r="Q633">
        <v>24</v>
      </c>
      <c r="R633">
        <v>125</v>
      </c>
      <c r="S633">
        <v>103</v>
      </c>
      <c r="T633">
        <v>146</v>
      </c>
    </row>
    <row r="634" spans="1:20" x14ac:dyDescent="0.35">
      <c r="A634" t="s">
        <v>18</v>
      </c>
      <c r="B634" t="s">
        <v>19</v>
      </c>
      <c r="C634" t="s">
        <v>21</v>
      </c>
      <c r="D634" t="s">
        <v>127</v>
      </c>
      <c r="E634" t="s">
        <v>325</v>
      </c>
      <c r="F634" t="s">
        <v>326</v>
      </c>
      <c r="G634" t="str">
        <f t="shared" si="131"/>
        <v>Thalassoma_duperrey</v>
      </c>
      <c r="H634" t="str">
        <f t="shared" si="129"/>
        <v>Thalassoma_duperrey</v>
      </c>
      <c r="I634" t="str">
        <f t="shared" si="130"/>
        <v>Crustacea</v>
      </c>
      <c r="J634" t="s">
        <v>96</v>
      </c>
      <c r="K634" t="s">
        <v>70</v>
      </c>
      <c r="L634">
        <v>6.3</v>
      </c>
      <c r="M634" s="3">
        <f t="shared" si="125"/>
        <v>8.3333333333333329E-2</v>
      </c>
      <c r="N634">
        <v>2</v>
      </c>
      <c r="O634">
        <v>24</v>
      </c>
      <c r="P634">
        <v>0</v>
      </c>
      <c r="Q634">
        <v>24</v>
      </c>
      <c r="R634">
        <v>125</v>
      </c>
      <c r="S634">
        <v>103</v>
      </c>
      <c r="T634">
        <v>146</v>
      </c>
    </row>
    <row r="635" spans="1:20" x14ac:dyDescent="0.35">
      <c r="A635" t="s">
        <v>18</v>
      </c>
      <c r="B635" t="s">
        <v>19</v>
      </c>
      <c r="C635" t="s">
        <v>21</v>
      </c>
      <c r="D635" t="s">
        <v>127</v>
      </c>
      <c r="E635" t="s">
        <v>325</v>
      </c>
      <c r="F635" t="s">
        <v>326</v>
      </c>
      <c r="G635" t="str">
        <f t="shared" si="131"/>
        <v>Thalassoma_duperrey</v>
      </c>
      <c r="H635" t="str">
        <f t="shared" si="129"/>
        <v>Thalassoma_duperrey</v>
      </c>
      <c r="I635" t="str">
        <f t="shared" si="130"/>
        <v>Crustacea</v>
      </c>
      <c r="J635" t="s">
        <v>94</v>
      </c>
      <c r="K635" t="s">
        <v>94</v>
      </c>
      <c r="L635">
        <v>1.3</v>
      </c>
      <c r="M635" s="3">
        <f t="shared" si="125"/>
        <v>0.25</v>
      </c>
      <c r="N635">
        <v>6</v>
      </c>
      <c r="O635">
        <v>24</v>
      </c>
      <c r="P635">
        <v>0</v>
      </c>
      <c r="Q635">
        <v>24</v>
      </c>
      <c r="R635">
        <v>125</v>
      </c>
      <c r="S635">
        <v>103</v>
      </c>
      <c r="T635">
        <v>146</v>
      </c>
    </row>
    <row r="636" spans="1:20" x14ac:dyDescent="0.35">
      <c r="A636" t="s">
        <v>18</v>
      </c>
      <c r="B636" t="s">
        <v>19</v>
      </c>
      <c r="C636" t="s">
        <v>21</v>
      </c>
      <c r="D636" t="s">
        <v>127</v>
      </c>
      <c r="E636" t="s">
        <v>325</v>
      </c>
      <c r="F636" t="s">
        <v>326</v>
      </c>
      <c r="G636" t="str">
        <f t="shared" si="131"/>
        <v>Thalassoma_duperrey</v>
      </c>
      <c r="H636" t="str">
        <f t="shared" si="129"/>
        <v>Thalassoma_duperrey</v>
      </c>
      <c r="I636" t="str">
        <f t="shared" si="130"/>
        <v>Crustacea</v>
      </c>
      <c r="J636" t="s">
        <v>73</v>
      </c>
      <c r="K636" t="s">
        <v>232</v>
      </c>
      <c r="L636">
        <v>1.4</v>
      </c>
      <c r="M636" s="3">
        <f t="shared" si="125"/>
        <v>0.16666666666666666</v>
      </c>
      <c r="N636">
        <v>4</v>
      </c>
      <c r="O636">
        <v>24</v>
      </c>
      <c r="P636">
        <v>0</v>
      </c>
      <c r="Q636">
        <v>24</v>
      </c>
      <c r="R636">
        <v>125</v>
      </c>
      <c r="S636">
        <v>103</v>
      </c>
      <c r="T636">
        <v>146</v>
      </c>
    </row>
    <row r="637" spans="1:20" x14ac:dyDescent="0.35">
      <c r="A637" t="s">
        <v>18</v>
      </c>
      <c r="B637" t="s">
        <v>19</v>
      </c>
      <c r="C637" t="s">
        <v>21</v>
      </c>
      <c r="D637" t="s">
        <v>127</v>
      </c>
      <c r="E637" t="s">
        <v>325</v>
      </c>
      <c r="F637" t="s">
        <v>326</v>
      </c>
      <c r="G637" t="str">
        <f t="shared" si="131"/>
        <v>Thalassoma_duperrey</v>
      </c>
      <c r="H637" t="str">
        <f t="shared" si="129"/>
        <v>Thalassoma_duperrey</v>
      </c>
      <c r="I637" t="str">
        <f t="shared" si="130"/>
        <v>Cnidaria</v>
      </c>
      <c r="J637" t="s">
        <v>238</v>
      </c>
      <c r="K637" t="s">
        <v>250</v>
      </c>
      <c r="L637">
        <v>2.5</v>
      </c>
      <c r="M637" s="3">
        <f t="shared" si="125"/>
        <v>8.3333333333333329E-2</v>
      </c>
      <c r="N637">
        <v>2</v>
      </c>
      <c r="O637">
        <v>24</v>
      </c>
      <c r="P637">
        <v>0</v>
      </c>
      <c r="Q637">
        <v>24</v>
      </c>
      <c r="R637">
        <v>125</v>
      </c>
      <c r="S637">
        <v>103</v>
      </c>
      <c r="T637">
        <v>146</v>
      </c>
    </row>
    <row r="638" spans="1:20" x14ac:dyDescent="0.35">
      <c r="A638" t="s">
        <v>18</v>
      </c>
      <c r="B638" t="s">
        <v>19</v>
      </c>
      <c r="C638" t="s">
        <v>21</v>
      </c>
      <c r="D638" t="s">
        <v>127</v>
      </c>
      <c r="E638" t="s">
        <v>325</v>
      </c>
      <c r="F638" t="s">
        <v>326</v>
      </c>
      <c r="G638" t="str">
        <f t="shared" si="131"/>
        <v>Thalassoma_duperrey</v>
      </c>
      <c r="H638" t="str">
        <f t="shared" si="129"/>
        <v>Thalassoma_duperrey</v>
      </c>
      <c r="I638" t="str">
        <f t="shared" si="130"/>
        <v>Annelida</v>
      </c>
      <c r="J638" t="s">
        <v>82</v>
      </c>
      <c r="K638" t="s">
        <v>82</v>
      </c>
      <c r="L638">
        <v>2.1</v>
      </c>
      <c r="M638" s="3">
        <f t="shared" si="125"/>
        <v>8.3333333333333329E-2</v>
      </c>
      <c r="N638">
        <v>2</v>
      </c>
      <c r="O638">
        <v>24</v>
      </c>
      <c r="P638">
        <v>0</v>
      </c>
      <c r="Q638">
        <v>24</v>
      </c>
      <c r="R638">
        <v>125</v>
      </c>
      <c r="S638">
        <v>103</v>
      </c>
      <c r="T638">
        <v>146</v>
      </c>
    </row>
    <row r="639" spans="1:20" x14ac:dyDescent="0.35">
      <c r="A639" t="s">
        <v>18</v>
      </c>
      <c r="B639" t="s">
        <v>19</v>
      </c>
      <c r="C639" t="s">
        <v>21</v>
      </c>
      <c r="D639" t="s">
        <v>127</v>
      </c>
      <c r="E639" t="s">
        <v>325</v>
      </c>
      <c r="F639" t="s">
        <v>326</v>
      </c>
      <c r="G639" t="str">
        <f t="shared" si="131"/>
        <v>Thalassoma_duperrey</v>
      </c>
      <c r="H639" t="str">
        <f t="shared" si="129"/>
        <v>Thalassoma_duperrey</v>
      </c>
      <c r="I639" t="str">
        <f t="shared" si="130"/>
        <v>Echinodermata</v>
      </c>
      <c r="J639" t="s">
        <v>99</v>
      </c>
      <c r="K639" t="s">
        <v>99</v>
      </c>
      <c r="L639">
        <v>1.5</v>
      </c>
      <c r="M639" s="3">
        <f t="shared" si="125"/>
        <v>8.3333333333333329E-2</v>
      </c>
      <c r="N639">
        <v>2</v>
      </c>
      <c r="O639">
        <v>24</v>
      </c>
      <c r="P639">
        <v>0</v>
      </c>
      <c r="Q639">
        <v>24</v>
      </c>
      <c r="R639">
        <v>125</v>
      </c>
      <c r="S639">
        <v>103</v>
      </c>
      <c r="T639">
        <v>146</v>
      </c>
    </row>
    <row r="640" spans="1:20" x14ac:dyDescent="0.35">
      <c r="A640" t="s">
        <v>18</v>
      </c>
      <c r="B640" t="s">
        <v>19</v>
      </c>
      <c r="C640" t="s">
        <v>21</v>
      </c>
      <c r="D640" t="s">
        <v>127</v>
      </c>
      <c r="E640" t="s">
        <v>325</v>
      </c>
      <c r="F640" t="s">
        <v>326</v>
      </c>
      <c r="G640" t="str">
        <f t="shared" si="131"/>
        <v>Thalassoma_duperrey</v>
      </c>
      <c r="H640" t="str">
        <f t="shared" si="129"/>
        <v>Thalassoma_duperrey</v>
      </c>
      <c r="I640" t="str">
        <f t="shared" si="130"/>
        <v>Tunicata</v>
      </c>
      <c r="J640" t="s">
        <v>176</v>
      </c>
      <c r="K640" t="s">
        <v>176</v>
      </c>
      <c r="L640">
        <v>1.5</v>
      </c>
      <c r="M640" s="3">
        <f t="shared" si="125"/>
        <v>8.3333333333333329E-2</v>
      </c>
      <c r="N640">
        <v>2</v>
      </c>
      <c r="O640">
        <v>24</v>
      </c>
      <c r="P640">
        <v>0</v>
      </c>
      <c r="Q640">
        <v>24</v>
      </c>
      <c r="R640">
        <v>125</v>
      </c>
      <c r="S640">
        <v>103</v>
      </c>
      <c r="T640">
        <v>146</v>
      </c>
    </row>
    <row r="641" spans="1:20" x14ac:dyDescent="0.35">
      <c r="A641" t="s">
        <v>18</v>
      </c>
      <c r="B641" t="s">
        <v>19</v>
      </c>
      <c r="C641" t="s">
        <v>21</v>
      </c>
      <c r="D641" t="s">
        <v>127</v>
      </c>
      <c r="E641" t="s">
        <v>325</v>
      </c>
      <c r="F641" t="s">
        <v>326</v>
      </c>
      <c r="G641" t="str">
        <f t="shared" si="131"/>
        <v>Thalassoma_duperrey</v>
      </c>
      <c r="H641" t="str">
        <f t="shared" si="129"/>
        <v>Thalassoma_duperrey</v>
      </c>
      <c r="I641" t="str">
        <f t="shared" si="130"/>
        <v>Crustacea</v>
      </c>
      <c r="J641" t="s">
        <v>96</v>
      </c>
      <c r="K641" t="s">
        <v>96</v>
      </c>
      <c r="L641">
        <v>0.9</v>
      </c>
      <c r="M641" s="3">
        <f t="shared" si="125"/>
        <v>8.3333333333333329E-2</v>
      </c>
      <c r="N641">
        <v>2</v>
      </c>
      <c r="O641">
        <v>24</v>
      </c>
      <c r="P641">
        <v>0</v>
      </c>
      <c r="Q641">
        <v>24</v>
      </c>
      <c r="R641">
        <v>125</v>
      </c>
      <c r="S641">
        <v>103</v>
      </c>
      <c r="T641">
        <v>146</v>
      </c>
    </row>
    <row r="642" spans="1:20" x14ac:dyDescent="0.35">
      <c r="A642" t="s">
        <v>18</v>
      </c>
      <c r="B642" t="s">
        <v>19</v>
      </c>
      <c r="C642" t="s">
        <v>21</v>
      </c>
      <c r="D642" t="s">
        <v>127</v>
      </c>
      <c r="E642" t="s">
        <v>325</v>
      </c>
      <c r="F642" t="s">
        <v>326</v>
      </c>
      <c r="G642" t="str">
        <f t="shared" si="131"/>
        <v>Thalassoma_duperrey</v>
      </c>
      <c r="H642" t="str">
        <f t="shared" si="129"/>
        <v>Thalassoma_duperrey</v>
      </c>
      <c r="I642" t="str">
        <f t="shared" si="130"/>
        <v>Teleostei</v>
      </c>
      <c r="J642" t="s">
        <v>27</v>
      </c>
      <c r="K642" t="s">
        <v>229</v>
      </c>
      <c r="L642">
        <v>0.6</v>
      </c>
      <c r="M642" s="3">
        <f t="shared" si="125"/>
        <v>8.3333333333333329E-2</v>
      </c>
      <c r="N642">
        <v>2</v>
      </c>
      <c r="O642">
        <v>24</v>
      </c>
      <c r="P642">
        <v>0</v>
      </c>
      <c r="Q642">
        <v>24</v>
      </c>
      <c r="R642">
        <v>125</v>
      </c>
      <c r="S642">
        <v>103</v>
      </c>
      <c r="T642">
        <v>146</v>
      </c>
    </row>
    <row r="643" spans="1:20" x14ac:dyDescent="0.35">
      <c r="A643" t="s">
        <v>18</v>
      </c>
      <c r="B643" t="s">
        <v>19</v>
      </c>
      <c r="C643" t="s">
        <v>21</v>
      </c>
      <c r="D643" t="s">
        <v>127</v>
      </c>
      <c r="E643" t="s">
        <v>325</v>
      </c>
      <c r="F643" t="s">
        <v>326</v>
      </c>
      <c r="G643" t="str">
        <f t="shared" si="131"/>
        <v>Thalassoma_duperrey</v>
      </c>
      <c r="H643" t="str">
        <f t="shared" si="129"/>
        <v>Thalassoma_duperrey</v>
      </c>
      <c r="I643" t="str">
        <f t="shared" si="130"/>
        <v>Crustacea</v>
      </c>
      <c r="J643" t="s">
        <v>108</v>
      </c>
      <c r="K643" t="s">
        <v>222</v>
      </c>
      <c r="L643">
        <v>0.4</v>
      </c>
      <c r="M643" s="3">
        <f t="shared" si="125"/>
        <v>8.3333333333333329E-2</v>
      </c>
      <c r="N643">
        <v>2</v>
      </c>
      <c r="O643">
        <v>24</v>
      </c>
      <c r="P643">
        <v>0</v>
      </c>
      <c r="Q643">
        <v>24</v>
      </c>
      <c r="R643">
        <v>125</v>
      </c>
      <c r="S643">
        <v>103</v>
      </c>
      <c r="T643">
        <v>146</v>
      </c>
    </row>
    <row r="644" spans="1:20" x14ac:dyDescent="0.35">
      <c r="A644" t="s">
        <v>18</v>
      </c>
      <c r="B644" t="s">
        <v>19</v>
      </c>
      <c r="C644" t="s">
        <v>21</v>
      </c>
      <c r="D644" t="s">
        <v>127</v>
      </c>
      <c r="E644" t="s">
        <v>325</v>
      </c>
      <c r="F644" t="s">
        <v>326</v>
      </c>
      <c r="G644" t="str">
        <f t="shared" si="131"/>
        <v>Thalassoma_duperrey</v>
      </c>
      <c r="H644" t="str">
        <f t="shared" si="129"/>
        <v>Thalassoma_duperrey</v>
      </c>
      <c r="I644" t="str">
        <f t="shared" si="130"/>
        <v>Crustacea</v>
      </c>
      <c r="J644" t="s">
        <v>135</v>
      </c>
      <c r="K644" t="s">
        <v>135</v>
      </c>
      <c r="L644">
        <v>0.4</v>
      </c>
      <c r="M644" s="3">
        <f t="shared" si="125"/>
        <v>8.3333333333333329E-2</v>
      </c>
      <c r="N644">
        <v>2</v>
      </c>
      <c r="O644">
        <v>24</v>
      </c>
      <c r="P644">
        <v>0</v>
      </c>
      <c r="Q644">
        <v>24</v>
      </c>
      <c r="R644">
        <v>125</v>
      </c>
      <c r="S644">
        <v>103</v>
      </c>
      <c r="T644">
        <v>146</v>
      </c>
    </row>
    <row r="645" spans="1:20" x14ac:dyDescent="0.35">
      <c r="A645" t="s">
        <v>18</v>
      </c>
      <c r="B645" t="s">
        <v>19</v>
      </c>
      <c r="C645" t="s">
        <v>21</v>
      </c>
      <c r="D645" t="s">
        <v>127</v>
      </c>
      <c r="E645" t="s">
        <v>325</v>
      </c>
      <c r="F645" t="s">
        <v>326</v>
      </c>
      <c r="G645" t="str">
        <f t="shared" si="131"/>
        <v>Thalassoma_duperrey</v>
      </c>
      <c r="H645" t="str">
        <f t="shared" si="129"/>
        <v>Thalassoma_duperrey</v>
      </c>
      <c r="I645" t="str">
        <f t="shared" si="130"/>
        <v>Protozoa</v>
      </c>
      <c r="J645" t="s">
        <v>69</v>
      </c>
      <c r="K645" t="s">
        <v>69</v>
      </c>
      <c r="L645">
        <v>0.2</v>
      </c>
      <c r="M645" s="3">
        <f t="shared" si="125"/>
        <v>4.1666666666666664E-2</v>
      </c>
      <c r="N645">
        <v>1</v>
      </c>
      <c r="O645">
        <v>24</v>
      </c>
      <c r="P645">
        <v>0</v>
      </c>
      <c r="Q645">
        <v>24</v>
      </c>
      <c r="R645">
        <v>125</v>
      </c>
      <c r="S645">
        <v>103</v>
      </c>
      <c r="T645">
        <v>146</v>
      </c>
    </row>
    <row r="646" spans="1:20" x14ac:dyDescent="0.35">
      <c r="A646" t="s">
        <v>18</v>
      </c>
      <c r="B646" t="s">
        <v>19</v>
      </c>
      <c r="C646" t="s">
        <v>21</v>
      </c>
      <c r="D646" t="s">
        <v>127</v>
      </c>
      <c r="E646" t="s">
        <v>325</v>
      </c>
      <c r="F646" t="s">
        <v>326</v>
      </c>
      <c r="G646" t="str">
        <f t="shared" si="131"/>
        <v>Thalassoma_duperrey</v>
      </c>
      <c r="H646" t="str">
        <f t="shared" si="129"/>
        <v>Thalassoma_duperrey</v>
      </c>
      <c r="I646" t="str">
        <f t="shared" si="130"/>
        <v>Sipuncula</v>
      </c>
      <c r="J646" t="s">
        <v>84</v>
      </c>
      <c r="K646" t="s">
        <v>83</v>
      </c>
      <c r="L646">
        <v>0.2</v>
      </c>
      <c r="M646" s="3">
        <f t="shared" si="125"/>
        <v>4.1666666666666664E-2</v>
      </c>
      <c r="N646">
        <v>1</v>
      </c>
      <c r="O646">
        <v>24</v>
      </c>
      <c r="P646">
        <v>0</v>
      </c>
      <c r="Q646">
        <v>24</v>
      </c>
      <c r="R646">
        <v>125</v>
      </c>
      <c r="S646">
        <v>103</v>
      </c>
      <c r="T646">
        <v>146</v>
      </c>
    </row>
    <row r="647" spans="1:20" x14ac:dyDescent="0.35">
      <c r="A647" t="s">
        <v>18</v>
      </c>
      <c r="B647" t="s">
        <v>19</v>
      </c>
      <c r="C647" t="s">
        <v>21</v>
      </c>
      <c r="D647" t="s">
        <v>127</v>
      </c>
      <c r="E647" t="s">
        <v>325</v>
      </c>
      <c r="F647" t="s">
        <v>326</v>
      </c>
      <c r="G647" t="str">
        <f t="shared" si="131"/>
        <v>Thalassoma_duperrey</v>
      </c>
      <c r="H647" t="str">
        <f t="shared" si="129"/>
        <v>Thalassoma_duperrey</v>
      </c>
      <c r="I647" t="str">
        <f t="shared" si="130"/>
        <v>Teleostei</v>
      </c>
      <c r="J647" t="s">
        <v>27</v>
      </c>
      <c r="K647" t="s">
        <v>27</v>
      </c>
      <c r="L647">
        <v>0.2</v>
      </c>
      <c r="M647" s="3">
        <f t="shared" si="125"/>
        <v>4.1666666666666664E-2</v>
      </c>
      <c r="N647">
        <v>1</v>
      </c>
      <c r="O647">
        <v>24</v>
      </c>
      <c r="P647">
        <v>0</v>
      </c>
      <c r="Q647">
        <v>24</v>
      </c>
      <c r="R647">
        <v>125</v>
      </c>
      <c r="S647">
        <v>103</v>
      </c>
      <c r="T647">
        <v>146</v>
      </c>
    </row>
    <row r="648" spans="1:20" x14ac:dyDescent="0.35">
      <c r="A648" t="s">
        <v>18</v>
      </c>
      <c r="B648" t="s">
        <v>19</v>
      </c>
      <c r="C648" t="s">
        <v>21</v>
      </c>
      <c r="D648" t="s">
        <v>127</v>
      </c>
      <c r="E648" t="s">
        <v>325</v>
      </c>
      <c r="F648" t="s">
        <v>326</v>
      </c>
      <c r="G648" t="str">
        <f t="shared" si="131"/>
        <v>Thalassoma_duperrey</v>
      </c>
      <c r="H648" t="str">
        <f t="shared" si="129"/>
        <v>Thalassoma_duperrey</v>
      </c>
      <c r="I648" t="str">
        <f t="shared" si="130"/>
        <v>Animalia</v>
      </c>
      <c r="J648" t="s">
        <v>116</v>
      </c>
      <c r="K648" t="s">
        <v>116</v>
      </c>
      <c r="L648">
        <v>0.1</v>
      </c>
      <c r="M648" s="3">
        <f t="shared" si="125"/>
        <v>4.1666666666666664E-2</v>
      </c>
      <c r="N648">
        <v>1</v>
      </c>
      <c r="O648">
        <v>24</v>
      </c>
      <c r="P648">
        <v>0</v>
      </c>
      <c r="Q648">
        <v>24</v>
      </c>
      <c r="R648">
        <v>125</v>
      </c>
      <c r="S648">
        <v>103</v>
      </c>
      <c r="T648">
        <v>146</v>
      </c>
    </row>
    <row r="649" spans="1:20" x14ac:dyDescent="0.35">
      <c r="A649" t="s">
        <v>18</v>
      </c>
      <c r="B649" t="s">
        <v>19</v>
      </c>
      <c r="C649" t="s">
        <v>21</v>
      </c>
      <c r="D649" t="s">
        <v>127</v>
      </c>
      <c r="E649" t="s">
        <v>325</v>
      </c>
      <c r="F649" t="s">
        <v>326</v>
      </c>
      <c r="G649" t="str">
        <f t="shared" si="131"/>
        <v>Thalassoma_duperrey</v>
      </c>
      <c r="H649" t="str">
        <f t="shared" si="129"/>
        <v>Thalassoma_duperrey</v>
      </c>
      <c r="I649" t="str">
        <f t="shared" si="130"/>
        <v>Crustacea</v>
      </c>
      <c r="J649" t="s">
        <v>63</v>
      </c>
      <c r="K649" t="s">
        <v>61</v>
      </c>
      <c r="L649">
        <v>9.4</v>
      </c>
      <c r="M649" s="3">
        <f t="shared" si="125"/>
        <v>0.45833333333333331</v>
      </c>
      <c r="N649">
        <v>11</v>
      </c>
      <c r="O649">
        <v>24</v>
      </c>
      <c r="P649">
        <v>0</v>
      </c>
      <c r="Q649">
        <v>24</v>
      </c>
      <c r="R649">
        <v>125</v>
      </c>
      <c r="S649">
        <v>103</v>
      </c>
      <c r="T649">
        <v>146</v>
      </c>
    </row>
    <row r="650" spans="1:20" x14ac:dyDescent="0.35">
      <c r="A650" t="s">
        <v>18</v>
      </c>
      <c r="B650" t="s">
        <v>19</v>
      </c>
      <c r="C650" t="s">
        <v>21</v>
      </c>
      <c r="D650" t="s">
        <v>127</v>
      </c>
      <c r="E650" t="s">
        <v>325</v>
      </c>
      <c r="F650" t="s">
        <v>326</v>
      </c>
      <c r="G650" t="str">
        <f t="shared" si="131"/>
        <v>Thalassoma_duperrey</v>
      </c>
      <c r="H650" t="str">
        <f t="shared" si="129"/>
        <v>Thalassoma_duperrey</v>
      </c>
      <c r="I650" t="str">
        <f t="shared" si="130"/>
        <v>Prim_prod</v>
      </c>
      <c r="J650" t="s">
        <v>178</v>
      </c>
      <c r="K650" t="s">
        <v>177</v>
      </c>
      <c r="L650">
        <v>11.5</v>
      </c>
      <c r="M650" s="3">
        <f t="shared" si="125"/>
        <v>0.33333333333333331</v>
      </c>
      <c r="N650">
        <v>8</v>
      </c>
      <c r="O650">
        <v>24</v>
      </c>
      <c r="P650">
        <v>0</v>
      </c>
      <c r="Q650">
        <v>24</v>
      </c>
      <c r="R650">
        <v>125</v>
      </c>
      <c r="S650">
        <v>103</v>
      </c>
      <c r="T650">
        <v>146</v>
      </c>
    </row>
    <row r="651" spans="1:20" x14ac:dyDescent="0.35">
      <c r="A651" t="s">
        <v>18</v>
      </c>
      <c r="B651" t="s">
        <v>19</v>
      </c>
      <c r="C651" t="s">
        <v>21</v>
      </c>
      <c r="D651" t="s">
        <v>127</v>
      </c>
      <c r="E651" t="s">
        <v>325</v>
      </c>
      <c r="F651" t="s">
        <v>326</v>
      </c>
      <c r="G651" t="str">
        <f t="shared" si="131"/>
        <v>Thalassoma_duperrey</v>
      </c>
      <c r="H651" t="str">
        <f t="shared" si="129"/>
        <v>Thalassoma_duperrey</v>
      </c>
      <c r="I651" t="s">
        <v>58</v>
      </c>
      <c r="J651" t="s">
        <v>58</v>
      </c>
      <c r="K651" t="s">
        <v>327</v>
      </c>
      <c r="L651">
        <v>31.5</v>
      </c>
      <c r="M651" s="3">
        <f t="shared" si="125"/>
        <v>0.625</v>
      </c>
      <c r="N651">
        <v>15</v>
      </c>
      <c r="O651">
        <v>24</v>
      </c>
      <c r="P651">
        <v>0</v>
      </c>
      <c r="Q651">
        <v>24</v>
      </c>
      <c r="R651">
        <v>125</v>
      </c>
      <c r="S651">
        <v>103</v>
      </c>
      <c r="T651">
        <v>146</v>
      </c>
    </row>
    <row r="652" spans="1:20" x14ac:dyDescent="0.35">
      <c r="A652" t="s">
        <v>18</v>
      </c>
      <c r="B652" t="s">
        <v>19</v>
      </c>
      <c r="C652" t="s">
        <v>21</v>
      </c>
      <c r="D652" t="s">
        <v>127</v>
      </c>
      <c r="E652" t="s">
        <v>325</v>
      </c>
      <c r="F652" t="s">
        <v>328</v>
      </c>
      <c r="G652" t="str">
        <f t="shared" si="131"/>
        <v>Thalassoma_fuscus</v>
      </c>
      <c r="H652" t="s">
        <v>329</v>
      </c>
      <c r="I652" t="str">
        <f t="shared" si="130"/>
        <v>Crustacea</v>
      </c>
      <c r="J652" t="s">
        <v>29</v>
      </c>
      <c r="K652" t="s">
        <v>29</v>
      </c>
      <c r="L652">
        <v>35.5</v>
      </c>
      <c r="M652" s="3">
        <f t="shared" si="125"/>
        <v>0.5</v>
      </c>
      <c r="N652">
        <v>7</v>
      </c>
      <c r="O652">
        <v>14</v>
      </c>
      <c r="P652">
        <v>0</v>
      </c>
      <c r="Q652">
        <v>14</v>
      </c>
      <c r="R652">
        <v>132</v>
      </c>
      <c r="S652">
        <v>60</v>
      </c>
      <c r="T652">
        <v>200</v>
      </c>
    </row>
    <row r="653" spans="1:20" x14ac:dyDescent="0.35">
      <c r="A653" t="s">
        <v>18</v>
      </c>
      <c r="B653" t="s">
        <v>19</v>
      </c>
      <c r="C653" t="s">
        <v>21</v>
      </c>
      <c r="D653" t="s">
        <v>127</v>
      </c>
      <c r="E653" t="s">
        <v>325</v>
      </c>
      <c r="F653" t="s">
        <v>328</v>
      </c>
      <c r="G653" t="str">
        <f t="shared" ref="G653:G666" si="132">E653&amp;"_"&amp;F653</f>
        <v>Thalassoma_fuscus</v>
      </c>
      <c r="H653" t="s">
        <v>329</v>
      </c>
      <c r="I653" t="str">
        <f t="shared" si="130"/>
        <v>Mollusca</v>
      </c>
      <c r="J653" t="s">
        <v>317</v>
      </c>
      <c r="K653" t="s">
        <v>317</v>
      </c>
      <c r="L653">
        <v>17.2</v>
      </c>
      <c r="M653" s="3">
        <f t="shared" si="125"/>
        <v>0.35714285714285715</v>
      </c>
      <c r="N653">
        <v>5</v>
      </c>
      <c r="O653">
        <v>14</v>
      </c>
      <c r="P653">
        <v>0</v>
      </c>
      <c r="Q653">
        <v>14</v>
      </c>
      <c r="R653">
        <v>132</v>
      </c>
      <c r="S653">
        <v>60</v>
      </c>
      <c r="T653">
        <v>200</v>
      </c>
    </row>
    <row r="654" spans="1:20" x14ac:dyDescent="0.35">
      <c r="A654" t="s">
        <v>18</v>
      </c>
      <c r="B654" t="s">
        <v>19</v>
      </c>
      <c r="C654" t="s">
        <v>21</v>
      </c>
      <c r="D654" t="s">
        <v>127</v>
      </c>
      <c r="E654" t="s">
        <v>325</v>
      </c>
      <c r="F654" t="s">
        <v>328</v>
      </c>
      <c r="G654" t="str">
        <f t="shared" si="132"/>
        <v>Thalassoma_fuscus</v>
      </c>
      <c r="H654" t="s">
        <v>329</v>
      </c>
      <c r="I654" t="str">
        <f t="shared" si="130"/>
        <v>Mollusca</v>
      </c>
      <c r="J654" t="s">
        <v>118</v>
      </c>
      <c r="K654" t="s">
        <v>142</v>
      </c>
      <c r="L654">
        <v>7.1</v>
      </c>
      <c r="M654" s="3">
        <f t="shared" si="125"/>
        <v>7.1428571428571425E-2</v>
      </c>
      <c r="N654">
        <v>1</v>
      </c>
      <c r="O654">
        <v>14</v>
      </c>
      <c r="P654">
        <v>0</v>
      </c>
      <c r="Q654">
        <v>14</v>
      </c>
      <c r="R654">
        <v>132</v>
      </c>
      <c r="S654">
        <v>60</v>
      </c>
      <c r="T654">
        <v>200</v>
      </c>
    </row>
    <row r="655" spans="1:20" x14ac:dyDescent="0.35">
      <c r="A655" t="s">
        <v>18</v>
      </c>
      <c r="B655" t="s">
        <v>19</v>
      </c>
      <c r="C655" t="s">
        <v>21</v>
      </c>
      <c r="D655" t="s">
        <v>127</v>
      </c>
      <c r="E655" t="s">
        <v>325</v>
      </c>
      <c r="F655" t="s">
        <v>328</v>
      </c>
      <c r="G655" t="str">
        <f t="shared" si="132"/>
        <v>Thalassoma_fuscus</v>
      </c>
      <c r="H655" t="s">
        <v>329</v>
      </c>
      <c r="I655" t="str">
        <f t="shared" si="130"/>
        <v>Echinodermata</v>
      </c>
      <c r="J655" t="s">
        <v>99</v>
      </c>
      <c r="K655" t="s">
        <v>99</v>
      </c>
      <c r="L655">
        <v>5</v>
      </c>
      <c r="M655" s="3">
        <f t="shared" si="125"/>
        <v>7.1428571428571425E-2</v>
      </c>
      <c r="N655">
        <v>1</v>
      </c>
      <c r="O655">
        <v>14</v>
      </c>
      <c r="P655">
        <v>0</v>
      </c>
      <c r="Q655">
        <v>14</v>
      </c>
      <c r="R655">
        <v>132</v>
      </c>
      <c r="S655">
        <v>60</v>
      </c>
      <c r="T655">
        <v>200</v>
      </c>
    </row>
    <row r="656" spans="1:20" x14ac:dyDescent="0.35">
      <c r="A656" t="s">
        <v>18</v>
      </c>
      <c r="B656" t="s">
        <v>19</v>
      </c>
      <c r="C656" t="s">
        <v>21</v>
      </c>
      <c r="D656" t="s">
        <v>127</v>
      </c>
      <c r="E656" t="s">
        <v>325</v>
      </c>
      <c r="F656" t="s">
        <v>328</v>
      </c>
      <c r="G656" t="str">
        <f t="shared" si="132"/>
        <v>Thalassoma_fuscus</v>
      </c>
      <c r="H656" t="s">
        <v>329</v>
      </c>
      <c r="I656" t="str">
        <f t="shared" si="130"/>
        <v>Annelida</v>
      </c>
      <c r="J656" t="s">
        <v>82</v>
      </c>
      <c r="K656" t="s">
        <v>82</v>
      </c>
      <c r="L656">
        <v>1.8</v>
      </c>
      <c r="M656" s="3">
        <f t="shared" si="125"/>
        <v>0.14285714285714285</v>
      </c>
      <c r="N656">
        <v>2</v>
      </c>
      <c r="O656">
        <v>14</v>
      </c>
      <c r="P656">
        <v>0</v>
      </c>
      <c r="Q656">
        <v>14</v>
      </c>
      <c r="R656">
        <v>132</v>
      </c>
      <c r="S656">
        <v>60</v>
      </c>
      <c r="T656">
        <v>200</v>
      </c>
    </row>
    <row r="657" spans="1:20" x14ac:dyDescent="0.35">
      <c r="A657" t="s">
        <v>18</v>
      </c>
      <c r="B657" t="s">
        <v>19</v>
      </c>
      <c r="C657" t="s">
        <v>21</v>
      </c>
      <c r="D657" t="s">
        <v>127</v>
      </c>
      <c r="E657" t="s">
        <v>325</v>
      </c>
      <c r="F657" t="s">
        <v>328</v>
      </c>
      <c r="G657" t="str">
        <f t="shared" si="132"/>
        <v>Thalassoma_fuscus</v>
      </c>
      <c r="H657" t="s">
        <v>329</v>
      </c>
      <c r="I657" t="str">
        <f t="shared" si="130"/>
        <v>Sipuncula</v>
      </c>
      <c r="J657" t="s">
        <v>84</v>
      </c>
      <c r="K657" t="s">
        <v>83</v>
      </c>
      <c r="L657">
        <v>1.4</v>
      </c>
      <c r="M657" s="3">
        <f t="shared" si="125"/>
        <v>0.14285714285714285</v>
      </c>
      <c r="N657">
        <v>2</v>
      </c>
      <c r="O657">
        <v>14</v>
      </c>
      <c r="P657">
        <v>0</v>
      </c>
      <c r="Q657">
        <v>14</v>
      </c>
      <c r="R657">
        <v>132</v>
      </c>
      <c r="S657">
        <v>60</v>
      </c>
      <c r="T657">
        <v>200</v>
      </c>
    </row>
    <row r="658" spans="1:20" x14ac:dyDescent="0.35">
      <c r="A658" t="s">
        <v>18</v>
      </c>
      <c r="B658" t="s">
        <v>19</v>
      </c>
      <c r="C658" t="s">
        <v>21</v>
      </c>
      <c r="D658" t="s">
        <v>127</v>
      </c>
      <c r="E658" t="s">
        <v>325</v>
      </c>
      <c r="F658" t="s">
        <v>328</v>
      </c>
      <c r="G658" t="str">
        <f t="shared" si="132"/>
        <v>Thalassoma_fuscus</v>
      </c>
      <c r="H658" t="s">
        <v>329</v>
      </c>
      <c r="I658" t="str">
        <f t="shared" si="130"/>
        <v>Crustacea</v>
      </c>
      <c r="J658" t="s">
        <v>29</v>
      </c>
      <c r="K658" t="s">
        <v>431</v>
      </c>
      <c r="L658">
        <v>2.8</v>
      </c>
      <c r="M658" s="3">
        <f t="shared" si="125"/>
        <v>7.1428571428571425E-2</v>
      </c>
      <c r="N658">
        <v>1</v>
      </c>
      <c r="O658">
        <v>14</v>
      </c>
      <c r="P658">
        <v>0</v>
      </c>
      <c r="Q658">
        <v>14</v>
      </c>
      <c r="R658">
        <v>132</v>
      </c>
      <c r="S658">
        <v>60</v>
      </c>
      <c r="T658">
        <v>200</v>
      </c>
    </row>
    <row r="659" spans="1:20" x14ac:dyDescent="0.35">
      <c r="A659" t="s">
        <v>18</v>
      </c>
      <c r="B659" t="s">
        <v>19</v>
      </c>
      <c r="C659" t="s">
        <v>21</v>
      </c>
      <c r="D659" t="s">
        <v>127</v>
      </c>
      <c r="E659" t="s">
        <v>325</v>
      </c>
      <c r="F659" t="s">
        <v>328</v>
      </c>
      <c r="G659" t="str">
        <f t="shared" si="132"/>
        <v>Thalassoma_fuscus</v>
      </c>
      <c r="H659" t="s">
        <v>329</v>
      </c>
      <c r="I659" t="str">
        <f t="shared" si="130"/>
        <v>Teleostei</v>
      </c>
      <c r="J659" t="s">
        <v>27</v>
      </c>
      <c r="K659" t="s">
        <v>27</v>
      </c>
      <c r="L659">
        <v>2.5</v>
      </c>
      <c r="M659" s="3">
        <f t="shared" si="125"/>
        <v>7.1428571428571425E-2</v>
      </c>
      <c r="N659">
        <v>1</v>
      </c>
      <c r="O659">
        <v>14</v>
      </c>
      <c r="P659">
        <v>0</v>
      </c>
      <c r="Q659">
        <v>14</v>
      </c>
      <c r="R659">
        <v>132</v>
      </c>
      <c r="S659">
        <v>60</v>
      </c>
      <c r="T659">
        <v>200</v>
      </c>
    </row>
    <row r="660" spans="1:20" x14ac:dyDescent="0.35">
      <c r="A660" t="s">
        <v>18</v>
      </c>
      <c r="B660" t="s">
        <v>19</v>
      </c>
      <c r="C660" t="s">
        <v>21</v>
      </c>
      <c r="D660" t="s">
        <v>127</v>
      </c>
      <c r="E660" t="s">
        <v>325</v>
      </c>
      <c r="F660" t="s">
        <v>328</v>
      </c>
      <c r="G660" t="str">
        <f t="shared" si="132"/>
        <v>Thalassoma_fuscus</v>
      </c>
      <c r="H660" t="s">
        <v>329</v>
      </c>
      <c r="I660" t="str">
        <f t="shared" si="130"/>
        <v>Crustacea</v>
      </c>
      <c r="J660" t="s">
        <v>108</v>
      </c>
      <c r="K660" t="s">
        <v>100</v>
      </c>
      <c r="L660">
        <v>0.7</v>
      </c>
      <c r="M660" s="3">
        <f t="shared" si="125"/>
        <v>0.21428571428571427</v>
      </c>
      <c r="N660">
        <v>3</v>
      </c>
      <c r="O660">
        <v>14</v>
      </c>
      <c r="P660">
        <v>0</v>
      </c>
      <c r="Q660">
        <v>14</v>
      </c>
      <c r="R660">
        <v>132</v>
      </c>
      <c r="S660">
        <v>60</v>
      </c>
      <c r="T660">
        <v>200</v>
      </c>
    </row>
    <row r="661" spans="1:20" x14ac:dyDescent="0.35">
      <c r="A661" t="s">
        <v>18</v>
      </c>
      <c r="B661" t="s">
        <v>19</v>
      </c>
      <c r="C661" t="s">
        <v>21</v>
      </c>
      <c r="D661" t="s">
        <v>127</v>
      </c>
      <c r="E661" t="s">
        <v>325</v>
      </c>
      <c r="F661" t="s">
        <v>328</v>
      </c>
      <c r="G661" t="str">
        <f t="shared" si="132"/>
        <v>Thalassoma_fuscus</v>
      </c>
      <c r="H661" t="s">
        <v>329</v>
      </c>
      <c r="I661" t="str">
        <f t="shared" si="130"/>
        <v>Crustacea</v>
      </c>
      <c r="J661" t="s">
        <v>73</v>
      </c>
      <c r="K661" t="s">
        <v>232</v>
      </c>
      <c r="L661">
        <v>0.6</v>
      </c>
      <c r="M661" s="3">
        <f t="shared" si="125"/>
        <v>0.21428571428571427</v>
      </c>
      <c r="N661">
        <v>3</v>
      </c>
      <c r="O661">
        <v>14</v>
      </c>
      <c r="P661">
        <v>0</v>
      </c>
      <c r="Q661">
        <v>14</v>
      </c>
      <c r="R661">
        <v>132</v>
      </c>
      <c r="S661">
        <v>60</v>
      </c>
      <c r="T661">
        <v>200</v>
      </c>
    </row>
    <row r="662" spans="1:20" x14ac:dyDescent="0.35">
      <c r="A662" t="s">
        <v>18</v>
      </c>
      <c r="B662" t="s">
        <v>19</v>
      </c>
      <c r="C662" t="s">
        <v>21</v>
      </c>
      <c r="D662" t="s">
        <v>127</v>
      </c>
      <c r="E662" t="s">
        <v>325</v>
      </c>
      <c r="F662" t="s">
        <v>328</v>
      </c>
      <c r="G662" t="str">
        <f t="shared" si="132"/>
        <v>Thalassoma_fuscus</v>
      </c>
      <c r="H662" t="s">
        <v>329</v>
      </c>
      <c r="I662" t="str">
        <f t="shared" si="130"/>
        <v>Crustacea</v>
      </c>
      <c r="J662" t="s">
        <v>73</v>
      </c>
      <c r="K662" t="s">
        <v>70</v>
      </c>
      <c r="L662">
        <v>1.4</v>
      </c>
      <c r="M662" s="3">
        <f t="shared" si="125"/>
        <v>7.1428571428571425E-2</v>
      </c>
      <c r="N662">
        <v>1</v>
      </c>
      <c r="O662">
        <v>14</v>
      </c>
      <c r="P662">
        <v>0</v>
      </c>
      <c r="Q662">
        <v>14</v>
      </c>
      <c r="R662">
        <v>132</v>
      </c>
      <c r="S662">
        <v>60</v>
      </c>
      <c r="T662">
        <v>200</v>
      </c>
    </row>
    <row r="663" spans="1:20" x14ac:dyDescent="0.35">
      <c r="A663" t="s">
        <v>18</v>
      </c>
      <c r="B663" t="s">
        <v>19</v>
      </c>
      <c r="C663" t="s">
        <v>21</v>
      </c>
      <c r="D663" t="s">
        <v>127</v>
      </c>
      <c r="E663" t="s">
        <v>325</v>
      </c>
      <c r="F663" t="s">
        <v>328</v>
      </c>
      <c r="G663" t="str">
        <f t="shared" si="132"/>
        <v>Thalassoma_fuscus</v>
      </c>
      <c r="H663" t="s">
        <v>329</v>
      </c>
      <c r="I663" t="str">
        <f t="shared" si="130"/>
        <v>Crustacea</v>
      </c>
      <c r="J663" t="s">
        <v>96</v>
      </c>
      <c r="K663" t="s">
        <v>96</v>
      </c>
      <c r="L663">
        <v>0.1</v>
      </c>
      <c r="M663" s="3">
        <f t="shared" si="125"/>
        <v>7.1428571428571425E-2</v>
      </c>
      <c r="N663">
        <v>1</v>
      </c>
      <c r="O663">
        <v>14</v>
      </c>
      <c r="P663">
        <v>0</v>
      </c>
      <c r="Q663">
        <v>14</v>
      </c>
      <c r="R663">
        <v>132</v>
      </c>
      <c r="S663">
        <v>60</v>
      </c>
      <c r="T663">
        <v>200</v>
      </c>
    </row>
    <row r="664" spans="1:20" x14ac:dyDescent="0.35">
      <c r="A664" t="s">
        <v>18</v>
      </c>
      <c r="B664" t="s">
        <v>19</v>
      </c>
      <c r="C664" t="s">
        <v>21</v>
      </c>
      <c r="D664" t="s">
        <v>127</v>
      </c>
      <c r="E664" t="s">
        <v>325</v>
      </c>
      <c r="F664" t="s">
        <v>328</v>
      </c>
      <c r="G664" t="str">
        <f t="shared" si="132"/>
        <v>Thalassoma_fuscus</v>
      </c>
      <c r="H664" t="s">
        <v>329</v>
      </c>
      <c r="I664" t="str">
        <f t="shared" si="130"/>
        <v>Crustacea</v>
      </c>
      <c r="J664" t="s">
        <v>63</v>
      </c>
      <c r="K664" t="s">
        <v>61</v>
      </c>
      <c r="L664">
        <v>3.7</v>
      </c>
      <c r="M664" s="3">
        <f t="shared" si="125"/>
        <v>0.14285714285714285</v>
      </c>
      <c r="N664">
        <v>2</v>
      </c>
      <c r="O664">
        <v>14</v>
      </c>
      <c r="P664">
        <v>0</v>
      </c>
      <c r="Q664">
        <v>14</v>
      </c>
      <c r="R664">
        <v>132</v>
      </c>
      <c r="S664">
        <v>60</v>
      </c>
      <c r="T664">
        <v>200</v>
      </c>
    </row>
    <row r="665" spans="1:20" x14ac:dyDescent="0.35">
      <c r="A665" t="s">
        <v>18</v>
      </c>
      <c r="B665" t="s">
        <v>19</v>
      </c>
      <c r="C665" t="s">
        <v>21</v>
      </c>
      <c r="D665" t="s">
        <v>127</v>
      </c>
      <c r="E665" t="s">
        <v>325</v>
      </c>
      <c r="F665" t="s">
        <v>328</v>
      </c>
      <c r="G665" t="str">
        <f t="shared" si="132"/>
        <v>Thalassoma_fuscus</v>
      </c>
      <c r="H665" t="s">
        <v>329</v>
      </c>
      <c r="I665" t="s">
        <v>58</v>
      </c>
      <c r="J665" t="s">
        <v>58</v>
      </c>
      <c r="K665" t="s">
        <v>62</v>
      </c>
      <c r="L665">
        <v>20.2</v>
      </c>
      <c r="M665" s="3">
        <f t="shared" si="125"/>
        <v>0.5714285714285714</v>
      </c>
      <c r="N665">
        <v>8</v>
      </c>
      <c r="O665">
        <v>14</v>
      </c>
      <c r="P665">
        <v>0</v>
      </c>
      <c r="Q665">
        <v>14</v>
      </c>
      <c r="R665">
        <v>132</v>
      </c>
      <c r="S665">
        <v>60</v>
      </c>
      <c r="T665">
        <v>200</v>
      </c>
    </row>
    <row r="666" spans="1:20" x14ac:dyDescent="0.35">
      <c r="A666" t="s">
        <v>18</v>
      </c>
      <c r="B666" t="s">
        <v>19</v>
      </c>
      <c r="C666" t="s">
        <v>21</v>
      </c>
      <c r="D666" t="s">
        <v>127</v>
      </c>
      <c r="E666" t="s">
        <v>330</v>
      </c>
      <c r="F666" t="s">
        <v>252</v>
      </c>
      <c r="G666" t="str">
        <f t="shared" si="132"/>
        <v>Halichoeres_ornatissimus</v>
      </c>
      <c r="H666" t="str">
        <f>G666</f>
        <v>Halichoeres_ornatissimus</v>
      </c>
      <c r="I666" t="str">
        <f t="shared" si="130"/>
        <v>Mollusca</v>
      </c>
      <c r="J666" t="s">
        <v>317</v>
      </c>
      <c r="K666" t="s">
        <v>317</v>
      </c>
      <c r="L666">
        <v>13.5</v>
      </c>
      <c r="M666" s="3">
        <f t="shared" si="125"/>
        <v>0.46153846153846156</v>
      </c>
      <c r="N666">
        <v>6</v>
      </c>
      <c r="O666">
        <v>13</v>
      </c>
      <c r="P666">
        <v>0</v>
      </c>
      <c r="Q666">
        <v>13</v>
      </c>
      <c r="R666">
        <v>96</v>
      </c>
      <c r="S666">
        <v>76</v>
      </c>
      <c r="T666">
        <v>115</v>
      </c>
    </row>
    <row r="667" spans="1:20" x14ac:dyDescent="0.35">
      <c r="A667" t="s">
        <v>18</v>
      </c>
      <c r="B667" t="s">
        <v>19</v>
      </c>
      <c r="C667" t="s">
        <v>21</v>
      </c>
      <c r="D667" t="s">
        <v>127</v>
      </c>
      <c r="E667" t="s">
        <v>330</v>
      </c>
      <c r="F667" t="s">
        <v>252</v>
      </c>
      <c r="G667" t="str">
        <f t="shared" ref="G667:G684" si="133">E667&amp;"_"&amp;F667</f>
        <v>Halichoeres_ornatissimus</v>
      </c>
      <c r="H667" t="str">
        <f t="shared" ref="H667:H728" si="134">G667</f>
        <v>Halichoeres_ornatissimus</v>
      </c>
      <c r="I667" t="str">
        <f t="shared" si="130"/>
        <v>Crustacea</v>
      </c>
      <c r="J667" t="s">
        <v>108</v>
      </c>
      <c r="K667" t="s">
        <v>100</v>
      </c>
      <c r="L667">
        <v>7.7</v>
      </c>
      <c r="M667" s="3">
        <f t="shared" si="125"/>
        <v>0.53846153846153844</v>
      </c>
      <c r="N667">
        <v>7</v>
      </c>
      <c r="O667">
        <v>13</v>
      </c>
      <c r="P667">
        <v>0</v>
      </c>
      <c r="Q667">
        <v>13</v>
      </c>
      <c r="R667">
        <v>96</v>
      </c>
      <c r="S667">
        <v>76</v>
      </c>
      <c r="T667">
        <v>115</v>
      </c>
    </row>
    <row r="668" spans="1:20" x14ac:dyDescent="0.35">
      <c r="A668" t="s">
        <v>18</v>
      </c>
      <c r="B668" t="s">
        <v>19</v>
      </c>
      <c r="C668" t="s">
        <v>21</v>
      </c>
      <c r="D668" t="s">
        <v>127</v>
      </c>
      <c r="E668" t="s">
        <v>330</v>
      </c>
      <c r="F668" t="s">
        <v>252</v>
      </c>
      <c r="G668" t="str">
        <f t="shared" si="133"/>
        <v>Halichoeres_ornatissimus</v>
      </c>
      <c r="H668" t="str">
        <f t="shared" si="134"/>
        <v>Halichoeres_ornatissimus</v>
      </c>
      <c r="I668" t="str">
        <f t="shared" si="130"/>
        <v>Prim_prod</v>
      </c>
      <c r="J668" t="s">
        <v>178</v>
      </c>
      <c r="K668" t="s">
        <v>331</v>
      </c>
      <c r="L668">
        <v>6.9</v>
      </c>
      <c r="M668" s="3">
        <f t="shared" ref="M668:M731" si="135">N668/Q668</f>
        <v>0.30769230769230771</v>
      </c>
      <c r="N668">
        <v>4</v>
      </c>
      <c r="O668">
        <v>13</v>
      </c>
      <c r="P668">
        <v>0</v>
      </c>
      <c r="Q668">
        <v>13</v>
      </c>
      <c r="R668">
        <v>96</v>
      </c>
      <c r="S668">
        <v>76</v>
      </c>
      <c r="T668">
        <v>115</v>
      </c>
    </row>
    <row r="669" spans="1:20" x14ac:dyDescent="0.35">
      <c r="A669" t="s">
        <v>18</v>
      </c>
      <c r="B669" t="s">
        <v>19</v>
      </c>
      <c r="C669" t="s">
        <v>21</v>
      </c>
      <c r="D669" t="s">
        <v>127</v>
      </c>
      <c r="E669" t="s">
        <v>330</v>
      </c>
      <c r="F669" t="s">
        <v>252</v>
      </c>
      <c r="G669" t="str">
        <f t="shared" si="133"/>
        <v>Halichoeres_ornatissimus</v>
      </c>
      <c r="H669" t="str">
        <f t="shared" si="134"/>
        <v>Halichoeres_ornatissimus</v>
      </c>
      <c r="I669" t="str">
        <f t="shared" si="130"/>
        <v>Tunicata</v>
      </c>
      <c r="J669" t="s">
        <v>333</v>
      </c>
      <c r="K669" t="s">
        <v>332</v>
      </c>
      <c r="L669">
        <v>8.8000000000000007</v>
      </c>
      <c r="M669" s="3">
        <f t="shared" si="135"/>
        <v>0.23076923076923078</v>
      </c>
      <c r="N669">
        <v>3</v>
      </c>
      <c r="O669">
        <v>13</v>
      </c>
      <c r="P669">
        <v>0</v>
      </c>
      <c r="Q669">
        <v>13</v>
      </c>
      <c r="R669">
        <v>96</v>
      </c>
      <c r="S669">
        <v>76</v>
      </c>
      <c r="T669">
        <v>115</v>
      </c>
    </row>
    <row r="670" spans="1:20" x14ac:dyDescent="0.35">
      <c r="A670" t="s">
        <v>18</v>
      </c>
      <c r="B670" t="s">
        <v>19</v>
      </c>
      <c r="C670" t="s">
        <v>21</v>
      </c>
      <c r="D670" t="s">
        <v>127</v>
      </c>
      <c r="E670" t="s">
        <v>330</v>
      </c>
      <c r="F670" t="s">
        <v>252</v>
      </c>
      <c r="G670" t="str">
        <f t="shared" si="133"/>
        <v>Halichoeres_ornatissimus</v>
      </c>
      <c r="H670" t="str">
        <f t="shared" si="134"/>
        <v>Halichoeres_ornatissimus</v>
      </c>
      <c r="I670" t="str">
        <f t="shared" si="130"/>
        <v>Crustacea</v>
      </c>
      <c r="J670" t="s">
        <v>94</v>
      </c>
      <c r="K670" t="s">
        <v>94</v>
      </c>
      <c r="L670">
        <v>1.5</v>
      </c>
      <c r="M670" s="3">
        <f t="shared" si="135"/>
        <v>0.38461538461538464</v>
      </c>
      <c r="N670">
        <v>5</v>
      </c>
      <c r="O670">
        <v>13</v>
      </c>
      <c r="P670">
        <v>0</v>
      </c>
      <c r="Q670">
        <v>13</v>
      </c>
      <c r="R670">
        <v>96</v>
      </c>
      <c r="S670">
        <v>76</v>
      </c>
      <c r="T670">
        <v>115</v>
      </c>
    </row>
    <row r="671" spans="1:20" x14ac:dyDescent="0.35">
      <c r="A671" t="s">
        <v>18</v>
      </c>
      <c r="B671" t="s">
        <v>19</v>
      </c>
      <c r="C671" t="s">
        <v>21</v>
      </c>
      <c r="D671" t="s">
        <v>127</v>
      </c>
      <c r="E671" t="s">
        <v>330</v>
      </c>
      <c r="F671" t="s">
        <v>252</v>
      </c>
      <c r="G671" t="str">
        <f t="shared" si="133"/>
        <v>Halichoeres_ornatissimus</v>
      </c>
      <c r="H671" t="str">
        <f t="shared" si="134"/>
        <v>Halichoeres_ornatissimus</v>
      </c>
      <c r="I671" t="str">
        <f t="shared" si="130"/>
        <v>Crustacea</v>
      </c>
      <c r="J671" t="s">
        <v>73</v>
      </c>
      <c r="K671" t="s">
        <v>104</v>
      </c>
      <c r="L671">
        <v>1.7</v>
      </c>
      <c r="M671" s="3">
        <f t="shared" si="135"/>
        <v>0.30769230769230771</v>
      </c>
      <c r="N671">
        <v>4</v>
      </c>
      <c r="O671">
        <v>13</v>
      </c>
      <c r="P671">
        <v>0</v>
      </c>
      <c r="Q671">
        <v>13</v>
      </c>
      <c r="R671">
        <v>96</v>
      </c>
      <c r="S671">
        <v>76</v>
      </c>
      <c r="T671">
        <v>115</v>
      </c>
    </row>
    <row r="672" spans="1:20" x14ac:dyDescent="0.35">
      <c r="A672" t="s">
        <v>18</v>
      </c>
      <c r="B672" t="s">
        <v>19</v>
      </c>
      <c r="C672" t="s">
        <v>21</v>
      </c>
      <c r="D672" t="s">
        <v>127</v>
      </c>
      <c r="E672" t="s">
        <v>330</v>
      </c>
      <c r="F672" t="s">
        <v>252</v>
      </c>
      <c r="G672" t="str">
        <f t="shared" si="133"/>
        <v>Halichoeres_ornatissimus</v>
      </c>
      <c r="H672" t="str">
        <f t="shared" si="134"/>
        <v>Halichoeres_ornatissimus</v>
      </c>
      <c r="I672" t="str">
        <f t="shared" si="130"/>
        <v>Sipuncula</v>
      </c>
      <c r="J672" t="s">
        <v>84</v>
      </c>
      <c r="K672" t="s">
        <v>83</v>
      </c>
      <c r="L672">
        <v>1.2</v>
      </c>
      <c r="M672" s="3">
        <f t="shared" si="135"/>
        <v>0.23076923076923078</v>
      </c>
      <c r="N672">
        <v>3</v>
      </c>
      <c r="O672">
        <v>13</v>
      </c>
      <c r="P672">
        <v>0</v>
      </c>
      <c r="Q672">
        <v>13</v>
      </c>
      <c r="R672">
        <v>96</v>
      </c>
      <c r="S672">
        <v>76</v>
      </c>
      <c r="T672">
        <v>115</v>
      </c>
    </row>
    <row r="673" spans="1:20" x14ac:dyDescent="0.35">
      <c r="A673" t="s">
        <v>18</v>
      </c>
      <c r="B673" t="s">
        <v>19</v>
      </c>
      <c r="C673" t="s">
        <v>21</v>
      </c>
      <c r="D673" t="s">
        <v>127</v>
      </c>
      <c r="E673" t="s">
        <v>330</v>
      </c>
      <c r="F673" t="s">
        <v>252</v>
      </c>
      <c r="G673" t="str">
        <f t="shared" si="133"/>
        <v>Halichoeres_ornatissimus</v>
      </c>
      <c r="H673" t="str">
        <f t="shared" si="134"/>
        <v>Halichoeres_ornatissimus</v>
      </c>
      <c r="I673" t="str">
        <f t="shared" si="130"/>
        <v>Echinodermata</v>
      </c>
      <c r="J673" t="s">
        <v>99</v>
      </c>
      <c r="K673" t="s">
        <v>99</v>
      </c>
      <c r="L673">
        <v>3.1</v>
      </c>
      <c r="M673" s="3">
        <f t="shared" si="135"/>
        <v>7.6923076923076927E-2</v>
      </c>
      <c r="N673">
        <v>1</v>
      </c>
      <c r="O673">
        <v>13</v>
      </c>
      <c r="P673">
        <v>0</v>
      </c>
      <c r="Q673">
        <v>13</v>
      </c>
      <c r="R673">
        <v>96</v>
      </c>
      <c r="S673">
        <v>76</v>
      </c>
      <c r="T673">
        <v>115</v>
      </c>
    </row>
    <row r="674" spans="1:20" x14ac:dyDescent="0.35">
      <c r="A674" t="s">
        <v>18</v>
      </c>
      <c r="B674" t="s">
        <v>19</v>
      </c>
      <c r="C674" t="s">
        <v>21</v>
      </c>
      <c r="D674" t="s">
        <v>127</v>
      </c>
      <c r="E674" t="s">
        <v>330</v>
      </c>
      <c r="F674" t="s">
        <v>252</v>
      </c>
      <c r="G674" t="str">
        <f t="shared" si="133"/>
        <v>Halichoeres_ornatissimus</v>
      </c>
      <c r="H674" t="str">
        <f t="shared" si="134"/>
        <v>Halichoeres_ornatissimus</v>
      </c>
      <c r="I674" t="str">
        <f t="shared" si="130"/>
        <v>Crustacea</v>
      </c>
      <c r="J674" t="s">
        <v>73</v>
      </c>
      <c r="K674" t="s">
        <v>232</v>
      </c>
      <c r="L674">
        <v>0.8</v>
      </c>
      <c r="M674" s="3">
        <f t="shared" si="135"/>
        <v>0.15384615384615385</v>
      </c>
      <c r="N674">
        <v>2</v>
      </c>
      <c r="O674">
        <v>13</v>
      </c>
      <c r="P674">
        <v>0</v>
      </c>
      <c r="Q674">
        <v>13</v>
      </c>
      <c r="R674">
        <v>96</v>
      </c>
      <c r="S674">
        <v>76</v>
      </c>
      <c r="T674">
        <v>115</v>
      </c>
    </row>
    <row r="675" spans="1:20" x14ac:dyDescent="0.35">
      <c r="A675" t="s">
        <v>18</v>
      </c>
      <c r="B675" t="s">
        <v>19</v>
      </c>
      <c r="C675" t="s">
        <v>21</v>
      </c>
      <c r="D675" t="s">
        <v>127</v>
      </c>
      <c r="E675" t="s">
        <v>330</v>
      </c>
      <c r="F675" t="s">
        <v>252</v>
      </c>
      <c r="G675" t="str">
        <f t="shared" si="133"/>
        <v>Halichoeres_ornatissimus</v>
      </c>
      <c r="H675" t="str">
        <f t="shared" si="134"/>
        <v>Halichoeres_ornatissimus</v>
      </c>
      <c r="I675" t="str">
        <f t="shared" si="130"/>
        <v>Annelida</v>
      </c>
      <c r="J675" t="s">
        <v>82</v>
      </c>
      <c r="K675" t="s">
        <v>82</v>
      </c>
      <c r="L675">
        <v>1.5</v>
      </c>
      <c r="M675" s="3">
        <f t="shared" si="135"/>
        <v>7.6923076923076927E-2</v>
      </c>
      <c r="N675">
        <v>1</v>
      </c>
      <c r="O675">
        <v>13</v>
      </c>
      <c r="P675">
        <v>0</v>
      </c>
      <c r="Q675">
        <v>13</v>
      </c>
      <c r="R675">
        <v>96</v>
      </c>
      <c r="S675">
        <v>76</v>
      </c>
      <c r="T675">
        <v>115</v>
      </c>
    </row>
    <row r="676" spans="1:20" x14ac:dyDescent="0.35">
      <c r="A676" t="s">
        <v>18</v>
      </c>
      <c r="B676" t="s">
        <v>19</v>
      </c>
      <c r="C676" t="s">
        <v>21</v>
      </c>
      <c r="D676" t="s">
        <v>127</v>
      </c>
      <c r="E676" t="s">
        <v>330</v>
      </c>
      <c r="F676" t="s">
        <v>252</v>
      </c>
      <c r="G676" t="str">
        <f t="shared" si="133"/>
        <v>Halichoeres_ornatissimus</v>
      </c>
      <c r="H676" t="str">
        <f t="shared" si="134"/>
        <v>Halichoeres_ornatissimus</v>
      </c>
      <c r="I676" t="str">
        <f t="shared" si="130"/>
        <v>Crustacea</v>
      </c>
      <c r="J676" t="s">
        <v>96</v>
      </c>
      <c r="K676" t="s">
        <v>96</v>
      </c>
      <c r="L676">
        <v>0.5</v>
      </c>
      <c r="M676" s="3">
        <f t="shared" si="135"/>
        <v>0.15384615384615385</v>
      </c>
      <c r="N676">
        <v>2</v>
      </c>
      <c r="O676">
        <v>13</v>
      </c>
      <c r="P676">
        <v>0</v>
      </c>
      <c r="Q676">
        <v>13</v>
      </c>
      <c r="R676">
        <v>96</v>
      </c>
      <c r="S676">
        <v>76</v>
      </c>
      <c r="T676">
        <v>115</v>
      </c>
    </row>
    <row r="677" spans="1:20" x14ac:dyDescent="0.35">
      <c r="A677" t="s">
        <v>18</v>
      </c>
      <c r="B677" t="s">
        <v>19</v>
      </c>
      <c r="C677" t="s">
        <v>21</v>
      </c>
      <c r="D677" t="s">
        <v>127</v>
      </c>
      <c r="E677" t="s">
        <v>330</v>
      </c>
      <c r="F677" t="s">
        <v>252</v>
      </c>
      <c r="G677" t="str">
        <f t="shared" si="133"/>
        <v>Halichoeres_ornatissimus</v>
      </c>
      <c r="H677" t="str">
        <f t="shared" si="134"/>
        <v>Halichoeres_ornatissimus</v>
      </c>
      <c r="I677" t="str">
        <f t="shared" si="130"/>
        <v>Animalia</v>
      </c>
      <c r="J677" t="s">
        <v>116</v>
      </c>
      <c r="K677" t="s">
        <v>288</v>
      </c>
      <c r="L677">
        <v>0.8</v>
      </c>
      <c r="M677" s="3">
        <f t="shared" si="135"/>
        <v>7.6923076923076927E-2</v>
      </c>
      <c r="N677">
        <v>1</v>
      </c>
      <c r="O677">
        <v>13</v>
      </c>
      <c r="P677">
        <v>0</v>
      </c>
      <c r="Q677">
        <v>13</v>
      </c>
      <c r="R677">
        <v>96</v>
      </c>
      <c r="S677">
        <v>76</v>
      </c>
      <c r="T677">
        <v>115</v>
      </c>
    </row>
    <row r="678" spans="1:20" x14ac:dyDescent="0.35">
      <c r="A678" t="s">
        <v>18</v>
      </c>
      <c r="B678" t="s">
        <v>19</v>
      </c>
      <c r="C678" t="s">
        <v>21</v>
      </c>
      <c r="D678" t="s">
        <v>127</v>
      </c>
      <c r="E678" t="s">
        <v>330</v>
      </c>
      <c r="F678" t="s">
        <v>252</v>
      </c>
      <c r="G678" t="str">
        <f t="shared" si="133"/>
        <v>Halichoeres_ornatissimus</v>
      </c>
      <c r="H678" t="str">
        <f t="shared" si="134"/>
        <v>Halichoeres_ornatissimus</v>
      </c>
      <c r="I678" t="str">
        <f t="shared" si="130"/>
        <v>Echinodermata</v>
      </c>
      <c r="J678" t="s">
        <v>103</v>
      </c>
      <c r="K678" t="s">
        <v>103</v>
      </c>
      <c r="L678">
        <v>0.4</v>
      </c>
      <c r="M678" s="3">
        <f t="shared" si="135"/>
        <v>7.6923076923076927E-2</v>
      </c>
      <c r="N678">
        <v>1</v>
      </c>
      <c r="O678">
        <v>13</v>
      </c>
      <c r="P678">
        <v>0</v>
      </c>
      <c r="Q678">
        <v>13</v>
      </c>
      <c r="R678">
        <v>96</v>
      </c>
      <c r="S678">
        <v>76</v>
      </c>
      <c r="T678">
        <v>115</v>
      </c>
    </row>
    <row r="679" spans="1:20" x14ac:dyDescent="0.35">
      <c r="A679" t="s">
        <v>18</v>
      </c>
      <c r="B679" t="s">
        <v>19</v>
      </c>
      <c r="C679" t="s">
        <v>21</v>
      </c>
      <c r="D679" t="s">
        <v>127</v>
      </c>
      <c r="E679" t="s">
        <v>330</v>
      </c>
      <c r="F679" t="s">
        <v>252</v>
      </c>
      <c r="G679" t="str">
        <f t="shared" si="133"/>
        <v>Halichoeres_ornatissimus</v>
      </c>
      <c r="H679" t="str">
        <f t="shared" si="134"/>
        <v>Halichoeres_ornatissimus</v>
      </c>
      <c r="I679" t="str">
        <f t="shared" si="130"/>
        <v>Crustacea</v>
      </c>
      <c r="J679" t="s">
        <v>115</v>
      </c>
      <c r="K679" t="s">
        <v>115</v>
      </c>
      <c r="L679">
        <v>0.1</v>
      </c>
      <c r="M679" s="3">
        <f t="shared" si="135"/>
        <v>7.6923076923076927E-2</v>
      </c>
      <c r="N679">
        <v>1</v>
      </c>
      <c r="O679">
        <v>13</v>
      </c>
      <c r="P679">
        <v>0</v>
      </c>
      <c r="Q679">
        <v>13</v>
      </c>
      <c r="R679">
        <v>96</v>
      </c>
      <c r="S679">
        <v>76</v>
      </c>
      <c r="T679">
        <v>115</v>
      </c>
    </row>
    <row r="680" spans="1:20" x14ac:dyDescent="0.35">
      <c r="A680" t="s">
        <v>18</v>
      </c>
      <c r="B680" t="s">
        <v>19</v>
      </c>
      <c r="C680" t="s">
        <v>21</v>
      </c>
      <c r="D680" t="s">
        <v>127</v>
      </c>
      <c r="E680" t="s">
        <v>330</v>
      </c>
      <c r="F680" t="s">
        <v>252</v>
      </c>
      <c r="G680" t="str">
        <f t="shared" si="133"/>
        <v>Halichoeres_ornatissimus</v>
      </c>
      <c r="H680" t="str">
        <f t="shared" si="134"/>
        <v>Halichoeres_ornatissimus</v>
      </c>
      <c r="I680" t="str">
        <f t="shared" si="130"/>
        <v>Crustacea</v>
      </c>
      <c r="J680" t="s">
        <v>63</v>
      </c>
      <c r="K680" t="s">
        <v>61</v>
      </c>
      <c r="L680">
        <v>10.8</v>
      </c>
      <c r="M680" s="3">
        <f t="shared" si="135"/>
        <v>0.53846153846153844</v>
      </c>
      <c r="N680">
        <v>7</v>
      </c>
      <c r="O680">
        <v>13</v>
      </c>
      <c r="P680">
        <v>0</v>
      </c>
      <c r="Q680">
        <v>13</v>
      </c>
      <c r="R680">
        <v>96</v>
      </c>
      <c r="S680">
        <v>76</v>
      </c>
      <c r="T680">
        <v>115</v>
      </c>
    </row>
    <row r="681" spans="1:20" x14ac:dyDescent="0.35">
      <c r="A681" t="s">
        <v>18</v>
      </c>
      <c r="B681" t="s">
        <v>19</v>
      </c>
      <c r="C681" t="s">
        <v>21</v>
      </c>
      <c r="D681" t="s">
        <v>127</v>
      </c>
      <c r="E681" t="s">
        <v>330</v>
      </c>
      <c r="F681" t="s">
        <v>252</v>
      </c>
      <c r="G681" t="str">
        <f t="shared" si="133"/>
        <v>Halichoeres_ornatissimus</v>
      </c>
      <c r="H681" t="str">
        <f t="shared" si="134"/>
        <v>Halichoeres_ornatissimus</v>
      </c>
      <c r="I681" t="str">
        <f t="shared" si="130"/>
        <v>Other</v>
      </c>
      <c r="J681" t="s">
        <v>183</v>
      </c>
      <c r="K681" t="s">
        <v>334</v>
      </c>
      <c r="L681">
        <v>4.5</v>
      </c>
      <c r="M681" s="3">
        <f t="shared" si="135"/>
        <v>0.23076923076923078</v>
      </c>
      <c r="N681">
        <v>3</v>
      </c>
      <c r="O681">
        <v>13</v>
      </c>
      <c r="P681">
        <v>0</v>
      </c>
      <c r="Q681">
        <v>13</v>
      </c>
      <c r="R681">
        <v>96</v>
      </c>
      <c r="S681">
        <v>76</v>
      </c>
      <c r="T681">
        <v>115</v>
      </c>
    </row>
    <row r="682" spans="1:20" x14ac:dyDescent="0.35">
      <c r="A682" t="s">
        <v>18</v>
      </c>
      <c r="B682" t="s">
        <v>19</v>
      </c>
      <c r="C682" t="s">
        <v>21</v>
      </c>
      <c r="D682" t="s">
        <v>127</v>
      </c>
      <c r="E682" t="s">
        <v>330</v>
      </c>
      <c r="F682" t="s">
        <v>252</v>
      </c>
      <c r="G682" t="str">
        <f t="shared" si="133"/>
        <v>Halichoeres_ornatissimus</v>
      </c>
      <c r="H682" t="str">
        <f t="shared" si="134"/>
        <v>Halichoeres_ornatissimus</v>
      </c>
      <c r="I682" t="str">
        <f t="shared" si="130"/>
        <v>Prim_prod</v>
      </c>
      <c r="J682" t="s">
        <v>178</v>
      </c>
      <c r="K682" t="s">
        <v>177</v>
      </c>
      <c r="L682">
        <v>1.2</v>
      </c>
      <c r="M682" s="3">
        <f t="shared" si="135"/>
        <v>0.15384615384615385</v>
      </c>
      <c r="N682">
        <v>2</v>
      </c>
      <c r="O682">
        <v>13</v>
      </c>
      <c r="P682">
        <v>0</v>
      </c>
      <c r="Q682">
        <v>13</v>
      </c>
      <c r="R682">
        <v>96</v>
      </c>
      <c r="S682">
        <v>76</v>
      </c>
      <c r="T682">
        <v>115</v>
      </c>
    </row>
    <row r="683" spans="1:20" x14ac:dyDescent="0.35">
      <c r="A683" t="s">
        <v>18</v>
      </c>
      <c r="B683" t="s">
        <v>19</v>
      </c>
      <c r="C683" t="s">
        <v>21</v>
      </c>
      <c r="D683" t="s">
        <v>127</v>
      </c>
      <c r="E683" t="s">
        <v>330</v>
      </c>
      <c r="F683" t="s">
        <v>252</v>
      </c>
      <c r="G683" t="str">
        <f t="shared" si="133"/>
        <v>Halichoeres_ornatissimus</v>
      </c>
      <c r="H683" t="str">
        <f t="shared" si="134"/>
        <v>Halichoeres_ornatissimus</v>
      </c>
      <c r="I683" t="s">
        <v>58</v>
      </c>
      <c r="J683" t="s">
        <v>58</v>
      </c>
      <c r="K683" t="s">
        <v>62</v>
      </c>
      <c r="L683">
        <v>35</v>
      </c>
      <c r="M683" s="3">
        <f t="shared" si="135"/>
        <v>0.76923076923076927</v>
      </c>
      <c r="N683">
        <v>10</v>
      </c>
      <c r="O683">
        <v>13</v>
      </c>
      <c r="P683">
        <v>0</v>
      </c>
      <c r="Q683">
        <v>13</v>
      </c>
      <c r="R683">
        <v>96</v>
      </c>
      <c r="S683">
        <v>76</v>
      </c>
      <c r="T683">
        <v>115</v>
      </c>
    </row>
    <row r="684" spans="1:20" x14ac:dyDescent="0.35">
      <c r="A684" t="s">
        <v>18</v>
      </c>
      <c r="B684" t="s">
        <v>19</v>
      </c>
      <c r="C684" t="s">
        <v>21</v>
      </c>
      <c r="D684" t="s">
        <v>127</v>
      </c>
      <c r="E684" t="s">
        <v>336</v>
      </c>
      <c r="F684" t="s">
        <v>335</v>
      </c>
      <c r="G684" t="str">
        <f t="shared" si="133"/>
        <v>Stethojulis_balteata</v>
      </c>
      <c r="H684" t="str">
        <f t="shared" si="134"/>
        <v>Stethojulis_balteata</v>
      </c>
      <c r="I684" t="str">
        <f t="shared" si="130"/>
        <v>Crustacea</v>
      </c>
      <c r="J684" t="s">
        <v>73</v>
      </c>
      <c r="K684" t="s">
        <v>104</v>
      </c>
      <c r="L684">
        <v>19.399999999999999</v>
      </c>
      <c r="M684" s="3">
        <f t="shared" si="135"/>
        <v>1</v>
      </c>
      <c r="N684">
        <v>5</v>
      </c>
      <c r="O684">
        <v>5</v>
      </c>
      <c r="P684">
        <v>0</v>
      </c>
      <c r="Q684">
        <v>5</v>
      </c>
      <c r="R684">
        <v>90</v>
      </c>
      <c r="S684">
        <v>76</v>
      </c>
      <c r="T684">
        <v>102</v>
      </c>
    </row>
    <row r="685" spans="1:20" x14ac:dyDescent="0.35">
      <c r="A685" t="s">
        <v>18</v>
      </c>
      <c r="B685" t="s">
        <v>19</v>
      </c>
      <c r="C685" t="s">
        <v>21</v>
      </c>
      <c r="D685" t="s">
        <v>127</v>
      </c>
      <c r="E685" t="s">
        <v>336</v>
      </c>
      <c r="F685" t="s">
        <v>335</v>
      </c>
      <c r="G685" t="str">
        <f t="shared" ref="G685:G697" si="136">E685&amp;"_"&amp;F685</f>
        <v>Stethojulis_balteata</v>
      </c>
      <c r="H685" t="str">
        <f t="shared" si="134"/>
        <v>Stethojulis_balteata</v>
      </c>
      <c r="I685" t="str">
        <f t="shared" si="130"/>
        <v>Mollusca</v>
      </c>
      <c r="J685" t="s">
        <v>88</v>
      </c>
      <c r="K685" t="s">
        <v>87</v>
      </c>
      <c r="L685">
        <v>15.6</v>
      </c>
      <c r="M685" s="3">
        <f t="shared" si="135"/>
        <v>0.8</v>
      </c>
      <c r="N685">
        <v>4</v>
      </c>
      <c r="O685">
        <v>5</v>
      </c>
      <c r="P685">
        <v>0</v>
      </c>
      <c r="Q685">
        <v>5</v>
      </c>
      <c r="R685">
        <v>90</v>
      </c>
      <c r="S685">
        <v>76</v>
      </c>
      <c r="T685">
        <v>102</v>
      </c>
    </row>
    <row r="686" spans="1:20" x14ac:dyDescent="0.35">
      <c r="A686" t="s">
        <v>18</v>
      </c>
      <c r="B686" t="s">
        <v>19</v>
      </c>
      <c r="C686" t="s">
        <v>21</v>
      </c>
      <c r="D686" t="s">
        <v>127</v>
      </c>
      <c r="E686" t="s">
        <v>336</v>
      </c>
      <c r="F686" t="s">
        <v>335</v>
      </c>
      <c r="G686" t="str">
        <f t="shared" si="136"/>
        <v>Stethojulis_balteata</v>
      </c>
      <c r="H686" t="str">
        <f t="shared" si="134"/>
        <v>Stethojulis_balteata</v>
      </c>
      <c r="I686" t="str">
        <f t="shared" si="130"/>
        <v>Crustacea</v>
      </c>
      <c r="J686" t="s">
        <v>108</v>
      </c>
      <c r="K686" t="s">
        <v>100</v>
      </c>
      <c r="L686">
        <v>8.6</v>
      </c>
      <c r="M686" s="3">
        <f t="shared" si="135"/>
        <v>0.6</v>
      </c>
      <c r="N686">
        <v>3</v>
      </c>
      <c r="O686">
        <v>5</v>
      </c>
      <c r="P686">
        <v>0</v>
      </c>
      <c r="Q686">
        <v>5</v>
      </c>
      <c r="R686">
        <v>90</v>
      </c>
      <c r="S686">
        <v>76</v>
      </c>
      <c r="T686">
        <v>102</v>
      </c>
    </row>
    <row r="687" spans="1:20" x14ac:dyDescent="0.35">
      <c r="A687" t="s">
        <v>18</v>
      </c>
      <c r="B687" t="s">
        <v>19</v>
      </c>
      <c r="C687" t="s">
        <v>21</v>
      </c>
      <c r="D687" t="s">
        <v>127</v>
      </c>
      <c r="E687" t="s">
        <v>336</v>
      </c>
      <c r="F687" t="s">
        <v>335</v>
      </c>
      <c r="G687" t="str">
        <f t="shared" si="136"/>
        <v>Stethojulis_balteata</v>
      </c>
      <c r="H687" t="str">
        <f t="shared" si="134"/>
        <v>Stethojulis_balteata</v>
      </c>
      <c r="I687" t="str">
        <f t="shared" si="130"/>
        <v>Crustacea</v>
      </c>
      <c r="J687" t="s">
        <v>94</v>
      </c>
      <c r="K687" t="s">
        <v>94</v>
      </c>
      <c r="L687">
        <v>5</v>
      </c>
      <c r="M687" s="3">
        <f t="shared" si="135"/>
        <v>0.6</v>
      </c>
      <c r="N687">
        <v>3</v>
      </c>
      <c r="O687">
        <v>5</v>
      </c>
      <c r="P687">
        <v>0</v>
      </c>
      <c r="Q687">
        <v>5</v>
      </c>
      <c r="R687">
        <v>90</v>
      </c>
      <c r="S687">
        <v>76</v>
      </c>
      <c r="T687">
        <v>102</v>
      </c>
    </row>
    <row r="688" spans="1:20" x14ac:dyDescent="0.35">
      <c r="A688" t="s">
        <v>18</v>
      </c>
      <c r="B688" t="s">
        <v>19</v>
      </c>
      <c r="C688" t="s">
        <v>21</v>
      </c>
      <c r="D688" t="s">
        <v>127</v>
      </c>
      <c r="E688" t="s">
        <v>336</v>
      </c>
      <c r="F688" t="s">
        <v>335</v>
      </c>
      <c r="G688" t="str">
        <f t="shared" si="136"/>
        <v>Stethojulis_balteata</v>
      </c>
      <c r="H688" t="str">
        <f t="shared" si="134"/>
        <v>Stethojulis_balteata</v>
      </c>
      <c r="I688" t="str">
        <f t="shared" si="130"/>
        <v>Protozoa</v>
      </c>
      <c r="J688" t="s">
        <v>69</v>
      </c>
      <c r="K688" t="s">
        <v>69</v>
      </c>
      <c r="L688">
        <v>2.4</v>
      </c>
      <c r="M688" s="3">
        <f t="shared" si="135"/>
        <v>0.4</v>
      </c>
      <c r="N688">
        <v>2</v>
      </c>
      <c r="O688">
        <v>5</v>
      </c>
      <c r="P688">
        <v>0</v>
      </c>
      <c r="Q688">
        <v>5</v>
      </c>
      <c r="R688">
        <v>90</v>
      </c>
      <c r="S688">
        <v>76</v>
      </c>
      <c r="T688">
        <v>102</v>
      </c>
    </row>
    <row r="689" spans="1:20" x14ac:dyDescent="0.35">
      <c r="A689" t="s">
        <v>18</v>
      </c>
      <c r="B689" t="s">
        <v>19</v>
      </c>
      <c r="C689" t="s">
        <v>21</v>
      </c>
      <c r="D689" t="s">
        <v>127</v>
      </c>
      <c r="E689" t="s">
        <v>336</v>
      </c>
      <c r="F689" t="s">
        <v>335</v>
      </c>
      <c r="G689" t="str">
        <f t="shared" si="136"/>
        <v>Stethojulis_balteata</v>
      </c>
      <c r="H689" t="str">
        <f t="shared" si="134"/>
        <v>Stethojulis_balteata</v>
      </c>
      <c r="I689" t="str">
        <f t="shared" ref="I689:I737" si="137">IF(J689="Acari","Chelicerata", IF(J689="Scyphozoa","Cnidaria", IF(J689="Anthozoa","Cnidaria",IF(COUNTIF(J689,"*Algae*"),"Prim_prod",IF(COUNTIF(J689,"Plant*"),"Prim_prod",IF(J689="Amphipoda","Crustacea",IF(J689="Tunicata","Tunicata",IF(J689="Appendicularia","Tunicata",IF(J689="Salpidae","Tunicata",IF(J689="Arachnida","Chelicerata",IF(COUNTIF(J689,"*Ascidia*"),"Tunicata",IF(COUNTIF(J689,"*Brachyura*"),"Crustacea",IF(J689="Bryozoa","Bryozoa",IF(J689="Protochonch","Mollusca",IF(J689="Hemichordata","Hemichordata",IF(COUNTIF(J689,"Cephalopoda*"),"Mollusca",IF(J689="Cirripedia","Crustacea",IF(J689="Copepoda","Crustacea",IF(J689="Crinoidea","Echinodermata",IF(COUNTIF(J689,"*Crustacea*"),"Crustacea",IF(J689="Cumacea","Crustacea",IF(J689="Echinoidea","Echinodermata",IF(COUNTIF(J689,"*Fish*"),"Teleostei",IF(J689="Foraminifera","Protozoa",IF(COUNTIF(J689,"*Gastro*"),"Mollusca",IF(J689="Tanaidacea","Crustacea",IF(J689="Holothuridae","Echinodermata",IF(J689="Hydrozoa","Cnidaria",IF(COUNTIF(J689,"*Insecta*"),"Insecta",IF(J689="Isopoda","Crustacea",IF(J689="Limestone_powder","Other",IF(J689="Mollusca","Mollusca",IF(J689="Nematoda","Nematoda",IF(COUNTIF(J689,"*OM*"),"Other",IF(J689="Ophiuridae","Echinodermata",IF(J689="Opisthobranchia","Mollusca",IF(J689="Ostracoda","Crustacea",IF(COUNTIF(J689,"*Pagur*"),"Crustacea",IF(COUNTIF(J689,"*Phanero*"),"Prim_prod",IF(COUNTIF(J689,"*Polych*"),"Annelida",IF(J689="Polyplacophora","Mollusca",IF(COUNTIF(J689,"*Porifera*"),"Porifera",IF(J689="Protochordata","Acraniata",IF(J689="Pycnogonida","Chelicerata",IF(COUNTIF(J689,"*Sand*"),"Other",IF(J689="Scaphopoda","Mollusca",IF(J689="Scleractinia","Cnidaria", IF(J689="Siphonophora","Cnidaria", IF(J689="Seagrass","Prim_prod",IF(COUNTIF(J689,"*Shrimp*"),"Crustacea",IF(COUNTIF(J689,"*Scyllaridae*"),"Crustacea",IF(J689="Siboglinidae","Annelida",IF(J689="Sipunculidae","Sipuncula",IF(COUNTIF(J689,"*Stomato*"),"Crustacea",IF(J689="Precarida","Crustacea",IF(J689="Zoantharia","Cnidaria",IF(J689="Echiura","Annelida",IF(J689="Priapulida","Cephalorynchia",IF(J689="Mysida","Crustacea",IF(J689="Nebaliacea","Crustacea",IF(J689="Ctenophora","Radiata",IF(J689="Cheloniidae","Reptilia",IF(J689="Eggs","Animalia",IF(COUNTIF(J689,"*Bival*"),"Mollusca","Other"))))))))))))))))))))))))))))))))))))))))))))))))))))))))))))))))</f>
        <v>Crustacea</v>
      </c>
      <c r="J689" t="s">
        <v>96</v>
      </c>
      <c r="K689" t="s">
        <v>96</v>
      </c>
      <c r="L689">
        <v>2.4</v>
      </c>
      <c r="M689" s="3">
        <f t="shared" si="135"/>
        <v>0.4</v>
      </c>
      <c r="N689">
        <v>2</v>
      </c>
      <c r="O689">
        <v>5</v>
      </c>
      <c r="P689">
        <v>0</v>
      </c>
      <c r="Q689">
        <v>5</v>
      </c>
      <c r="R689">
        <v>90</v>
      </c>
      <c r="S689">
        <v>76</v>
      </c>
      <c r="T689">
        <v>102</v>
      </c>
    </row>
    <row r="690" spans="1:20" x14ac:dyDescent="0.35">
      <c r="A690" t="s">
        <v>18</v>
      </c>
      <c r="B690" t="s">
        <v>19</v>
      </c>
      <c r="C690" t="s">
        <v>21</v>
      </c>
      <c r="D690" t="s">
        <v>127</v>
      </c>
      <c r="E690" t="s">
        <v>336</v>
      </c>
      <c r="F690" t="s">
        <v>335</v>
      </c>
      <c r="G690" t="str">
        <f t="shared" si="136"/>
        <v>Stethojulis_balteata</v>
      </c>
      <c r="H690" t="str">
        <f t="shared" si="134"/>
        <v>Stethojulis_balteata</v>
      </c>
      <c r="I690" t="str">
        <f t="shared" si="137"/>
        <v>Annelida</v>
      </c>
      <c r="J690" t="s">
        <v>82</v>
      </c>
      <c r="K690" t="s">
        <v>82</v>
      </c>
      <c r="L690">
        <v>4</v>
      </c>
      <c r="M690" s="3">
        <f t="shared" si="135"/>
        <v>0.2</v>
      </c>
      <c r="N690">
        <v>1</v>
      </c>
      <c r="O690">
        <v>5</v>
      </c>
      <c r="P690">
        <v>0</v>
      </c>
      <c r="Q690">
        <v>5</v>
      </c>
      <c r="R690">
        <v>90</v>
      </c>
      <c r="S690">
        <v>76</v>
      </c>
      <c r="T690">
        <v>102</v>
      </c>
    </row>
    <row r="691" spans="1:20" x14ac:dyDescent="0.35">
      <c r="A691" t="s">
        <v>18</v>
      </c>
      <c r="B691" t="s">
        <v>19</v>
      </c>
      <c r="C691" t="s">
        <v>21</v>
      </c>
      <c r="D691" t="s">
        <v>127</v>
      </c>
      <c r="E691" t="s">
        <v>336</v>
      </c>
      <c r="F691" t="s">
        <v>335</v>
      </c>
      <c r="G691" t="str">
        <f t="shared" si="136"/>
        <v>Stethojulis_balteata</v>
      </c>
      <c r="H691" t="str">
        <f t="shared" si="134"/>
        <v>Stethojulis_balteata</v>
      </c>
      <c r="I691" t="str">
        <f t="shared" si="137"/>
        <v>Echinodermata</v>
      </c>
      <c r="J691" t="s">
        <v>103</v>
      </c>
      <c r="K691" t="s">
        <v>103</v>
      </c>
      <c r="L691">
        <v>1</v>
      </c>
      <c r="M691" s="3">
        <f t="shared" si="135"/>
        <v>0.2</v>
      </c>
      <c r="N691">
        <v>1</v>
      </c>
      <c r="O691">
        <v>5</v>
      </c>
      <c r="P691">
        <v>0</v>
      </c>
      <c r="Q691">
        <v>5</v>
      </c>
      <c r="R691">
        <v>90</v>
      </c>
      <c r="S691">
        <v>76</v>
      </c>
      <c r="T691">
        <v>102</v>
      </c>
    </row>
    <row r="692" spans="1:20" x14ac:dyDescent="0.35">
      <c r="A692" t="s">
        <v>18</v>
      </c>
      <c r="B692" t="s">
        <v>19</v>
      </c>
      <c r="C692" t="s">
        <v>21</v>
      </c>
      <c r="D692" t="s">
        <v>127</v>
      </c>
      <c r="E692" t="s">
        <v>336</v>
      </c>
      <c r="F692" t="s">
        <v>335</v>
      </c>
      <c r="G692" t="str">
        <f t="shared" si="136"/>
        <v>Stethojulis_balteata</v>
      </c>
      <c r="H692" t="str">
        <f t="shared" si="134"/>
        <v>Stethojulis_balteata</v>
      </c>
      <c r="I692" t="str">
        <f t="shared" si="137"/>
        <v>Sipuncula</v>
      </c>
      <c r="J692" t="s">
        <v>84</v>
      </c>
      <c r="K692" t="s">
        <v>83</v>
      </c>
      <c r="L692">
        <v>0.6</v>
      </c>
      <c r="M692" s="3">
        <f t="shared" si="135"/>
        <v>0.2</v>
      </c>
      <c r="N692">
        <v>1</v>
      </c>
      <c r="O692">
        <v>5</v>
      </c>
      <c r="P692">
        <v>0</v>
      </c>
      <c r="Q692">
        <v>5</v>
      </c>
      <c r="R692">
        <v>90</v>
      </c>
      <c r="S692">
        <v>76</v>
      </c>
      <c r="T692">
        <v>102</v>
      </c>
    </row>
    <row r="693" spans="1:20" x14ac:dyDescent="0.35">
      <c r="A693" t="s">
        <v>18</v>
      </c>
      <c r="B693" t="s">
        <v>19</v>
      </c>
      <c r="C693" t="s">
        <v>21</v>
      </c>
      <c r="D693" t="s">
        <v>127</v>
      </c>
      <c r="E693" t="s">
        <v>336</v>
      </c>
      <c r="F693" t="s">
        <v>335</v>
      </c>
      <c r="G693" t="str">
        <f t="shared" si="136"/>
        <v>Stethojulis_balteata</v>
      </c>
      <c r="H693" t="str">
        <f t="shared" si="134"/>
        <v>Stethojulis_balteata</v>
      </c>
      <c r="I693" t="str">
        <f t="shared" si="137"/>
        <v>Crustacea</v>
      </c>
      <c r="J693" t="s">
        <v>73</v>
      </c>
      <c r="K693" t="s">
        <v>232</v>
      </c>
      <c r="L693">
        <v>0.4</v>
      </c>
      <c r="M693" s="3">
        <f t="shared" si="135"/>
        <v>0.2</v>
      </c>
      <c r="N693">
        <v>1</v>
      </c>
      <c r="O693">
        <v>5</v>
      </c>
      <c r="P693">
        <v>0</v>
      </c>
      <c r="Q693">
        <v>5</v>
      </c>
      <c r="R693">
        <v>90</v>
      </c>
      <c r="S693">
        <v>76</v>
      </c>
      <c r="T693">
        <v>102</v>
      </c>
    </row>
    <row r="694" spans="1:20" x14ac:dyDescent="0.35">
      <c r="A694" t="s">
        <v>18</v>
      </c>
      <c r="B694" t="s">
        <v>19</v>
      </c>
      <c r="C694" t="s">
        <v>21</v>
      </c>
      <c r="D694" t="s">
        <v>127</v>
      </c>
      <c r="E694" t="s">
        <v>336</v>
      </c>
      <c r="F694" t="s">
        <v>335</v>
      </c>
      <c r="G694" t="str">
        <f t="shared" si="136"/>
        <v>Stethojulis_balteata</v>
      </c>
      <c r="H694" t="str">
        <f t="shared" si="134"/>
        <v>Stethojulis_balteata</v>
      </c>
      <c r="I694" t="str">
        <f t="shared" si="137"/>
        <v>Crustacea</v>
      </c>
      <c r="J694" t="s">
        <v>63</v>
      </c>
      <c r="K694" t="s">
        <v>61</v>
      </c>
      <c r="L694">
        <v>15</v>
      </c>
      <c r="M694" s="3">
        <f t="shared" si="135"/>
        <v>1</v>
      </c>
      <c r="N694">
        <v>5</v>
      </c>
      <c r="O694">
        <v>5</v>
      </c>
      <c r="P694">
        <v>0</v>
      </c>
      <c r="Q694">
        <v>5</v>
      </c>
      <c r="R694">
        <v>90</v>
      </c>
      <c r="S694">
        <v>76</v>
      </c>
      <c r="T694">
        <v>102</v>
      </c>
    </row>
    <row r="695" spans="1:20" x14ac:dyDescent="0.35">
      <c r="A695" t="s">
        <v>18</v>
      </c>
      <c r="B695" t="s">
        <v>19</v>
      </c>
      <c r="C695" t="s">
        <v>21</v>
      </c>
      <c r="D695" t="s">
        <v>127</v>
      </c>
      <c r="E695" t="s">
        <v>336</v>
      </c>
      <c r="F695" t="s">
        <v>335</v>
      </c>
      <c r="G695" t="str">
        <f t="shared" si="136"/>
        <v>Stethojulis_balteata</v>
      </c>
      <c r="H695" t="str">
        <f t="shared" si="134"/>
        <v>Stethojulis_balteata</v>
      </c>
      <c r="I695" t="str">
        <f t="shared" si="137"/>
        <v>Other</v>
      </c>
      <c r="J695" t="s">
        <v>183</v>
      </c>
      <c r="K695" t="s">
        <v>337</v>
      </c>
      <c r="L695">
        <v>10.199999999999999</v>
      </c>
      <c r="M695" s="3">
        <f t="shared" si="135"/>
        <v>0.8</v>
      </c>
      <c r="N695">
        <v>4</v>
      </c>
      <c r="O695">
        <v>5</v>
      </c>
      <c r="P695">
        <v>0</v>
      </c>
      <c r="Q695">
        <v>5</v>
      </c>
      <c r="R695">
        <v>90</v>
      </c>
      <c r="S695">
        <v>76</v>
      </c>
      <c r="T695">
        <v>102</v>
      </c>
    </row>
    <row r="696" spans="1:20" x14ac:dyDescent="0.35">
      <c r="A696" t="s">
        <v>18</v>
      </c>
      <c r="B696" t="s">
        <v>19</v>
      </c>
      <c r="C696" t="s">
        <v>21</v>
      </c>
      <c r="D696" t="s">
        <v>127</v>
      </c>
      <c r="E696" t="s">
        <v>336</v>
      </c>
      <c r="F696" t="s">
        <v>335</v>
      </c>
      <c r="G696" t="str">
        <f t="shared" si="136"/>
        <v>Stethojulis_balteata</v>
      </c>
      <c r="H696" t="str">
        <f t="shared" si="134"/>
        <v>Stethojulis_balteata</v>
      </c>
      <c r="I696" t="s">
        <v>58</v>
      </c>
      <c r="J696" t="s">
        <v>58</v>
      </c>
      <c r="K696" t="s">
        <v>62</v>
      </c>
      <c r="L696">
        <v>15.4</v>
      </c>
      <c r="M696" s="3">
        <f t="shared" si="135"/>
        <v>0.8</v>
      </c>
      <c r="N696">
        <v>4</v>
      </c>
      <c r="O696">
        <v>5</v>
      </c>
      <c r="P696">
        <v>0</v>
      </c>
      <c r="Q696">
        <v>5</v>
      </c>
      <c r="R696">
        <v>90</v>
      </c>
      <c r="S696">
        <v>76</v>
      </c>
      <c r="T696">
        <v>102</v>
      </c>
    </row>
    <row r="697" spans="1:20" x14ac:dyDescent="0.35">
      <c r="A697" t="s">
        <v>18</v>
      </c>
      <c r="B697" t="s">
        <v>19</v>
      </c>
      <c r="C697" t="s">
        <v>21</v>
      </c>
      <c r="D697" t="s">
        <v>127</v>
      </c>
      <c r="E697" t="s">
        <v>338</v>
      </c>
      <c r="F697" t="s">
        <v>339</v>
      </c>
      <c r="G697" t="str">
        <f t="shared" si="136"/>
        <v>Anampses_cuvier</v>
      </c>
      <c r="H697" t="str">
        <f t="shared" si="134"/>
        <v>Anampses_cuvier</v>
      </c>
      <c r="I697" t="str">
        <f t="shared" si="137"/>
        <v>Crustacea</v>
      </c>
      <c r="J697" t="s">
        <v>73</v>
      </c>
      <c r="K697" t="s">
        <v>100</v>
      </c>
      <c r="L697">
        <v>28.9</v>
      </c>
      <c r="M697" s="3">
        <f t="shared" si="135"/>
        <v>0.83333333333333337</v>
      </c>
      <c r="N697">
        <v>10</v>
      </c>
      <c r="O697">
        <v>12</v>
      </c>
      <c r="P697">
        <v>0</v>
      </c>
      <c r="Q697">
        <v>12</v>
      </c>
      <c r="R697">
        <v>169</v>
      </c>
      <c r="S697">
        <v>110</v>
      </c>
      <c r="T697">
        <v>225</v>
      </c>
    </row>
    <row r="698" spans="1:20" x14ac:dyDescent="0.35">
      <c r="A698" t="s">
        <v>18</v>
      </c>
      <c r="B698" t="s">
        <v>19</v>
      </c>
      <c r="C698" t="s">
        <v>21</v>
      </c>
      <c r="D698" t="s">
        <v>127</v>
      </c>
      <c r="E698" t="s">
        <v>338</v>
      </c>
      <c r="F698" t="s">
        <v>339</v>
      </c>
      <c r="G698" t="str">
        <f t="shared" ref="G698:G710" si="138">E698&amp;"_"&amp;F698</f>
        <v>Anampses_cuvier</v>
      </c>
      <c r="H698" t="str">
        <f t="shared" si="134"/>
        <v>Anampses_cuvier</v>
      </c>
      <c r="I698" t="str">
        <f t="shared" si="137"/>
        <v>Mollusca</v>
      </c>
      <c r="J698" t="s">
        <v>317</v>
      </c>
      <c r="K698" t="s">
        <v>317</v>
      </c>
      <c r="L698">
        <v>18.100000000000001</v>
      </c>
      <c r="M698" s="3">
        <f t="shared" si="135"/>
        <v>0.83333333333333337</v>
      </c>
      <c r="N698">
        <v>10</v>
      </c>
      <c r="O698">
        <v>12</v>
      </c>
      <c r="P698">
        <v>0</v>
      </c>
      <c r="Q698">
        <v>12</v>
      </c>
      <c r="R698">
        <v>169</v>
      </c>
      <c r="S698">
        <v>110</v>
      </c>
      <c r="T698">
        <v>225</v>
      </c>
    </row>
    <row r="699" spans="1:20" x14ac:dyDescent="0.35">
      <c r="A699" t="s">
        <v>18</v>
      </c>
      <c r="B699" t="s">
        <v>19</v>
      </c>
      <c r="C699" t="s">
        <v>21</v>
      </c>
      <c r="D699" t="s">
        <v>127</v>
      </c>
      <c r="E699" t="s">
        <v>338</v>
      </c>
      <c r="F699" t="s">
        <v>339</v>
      </c>
      <c r="G699" t="str">
        <f t="shared" si="138"/>
        <v>Anampses_cuvier</v>
      </c>
      <c r="H699" t="str">
        <f t="shared" si="134"/>
        <v>Anampses_cuvier</v>
      </c>
      <c r="I699" t="str">
        <f t="shared" si="137"/>
        <v>Annelida</v>
      </c>
      <c r="J699" t="s">
        <v>82</v>
      </c>
      <c r="K699" t="s">
        <v>82</v>
      </c>
      <c r="L699">
        <v>4.3</v>
      </c>
      <c r="M699" s="3">
        <f t="shared" si="135"/>
        <v>0.25</v>
      </c>
      <c r="N699">
        <v>3</v>
      </c>
      <c r="O699">
        <v>12</v>
      </c>
      <c r="P699">
        <v>0</v>
      </c>
      <c r="Q699">
        <v>12</v>
      </c>
      <c r="R699">
        <v>169</v>
      </c>
      <c r="S699">
        <v>110</v>
      </c>
      <c r="T699">
        <v>225</v>
      </c>
    </row>
    <row r="700" spans="1:20" x14ac:dyDescent="0.35">
      <c r="A700" t="s">
        <v>18</v>
      </c>
      <c r="B700" t="s">
        <v>19</v>
      </c>
      <c r="C700" t="s">
        <v>21</v>
      </c>
      <c r="D700" t="s">
        <v>127</v>
      </c>
      <c r="E700" t="s">
        <v>338</v>
      </c>
      <c r="F700" t="s">
        <v>339</v>
      </c>
      <c r="G700" t="str">
        <f t="shared" si="138"/>
        <v>Anampses_cuvier</v>
      </c>
      <c r="H700" t="str">
        <f t="shared" si="134"/>
        <v>Anampses_cuvier</v>
      </c>
      <c r="I700" t="str">
        <f t="shared" si="137"/>
        <v>Crustacea</v>
      </c>
      <c r="J700" t="s">
        <v>29</v>
      </c>
      <c r="K700" t="s">
        <v>26</v>
      </c>
      <c r="L700">
        <v>1.8</v>
      </c>
      <c r="M700" s="3">
        <f t="shared" si="135"/>
        <v>0.25</v>
      </c>
      <c r="N700">
        <v>3</v>
      </c>
      <c r="O700">
        <v>12</v>
      </c>
      <c r="P700">
        <v>0</v>
      </c>
      <c r="Q700">
        <v>12</v>
      </c>
      <c r="R700">
        <v>169</v>
      </c>
      <c r="S700">
        <v>110</v>
      </c>
      <c r="T700">
        <v>225</v>
      </c>
    </row>
    <row r="701" spans="1:20" x14ac:dyDescent="0.35">
      <c r="A701" t="s">
        <v>18</v>
      </c>
      <c r="B701" t="s">
        <v>19</v>
      </c>
      <c r="C701" t="s">
        <v>21</v>
      </c>
      <c r="D701" t="s">
        <v>127</v>
      </c>
      <c r="E701" t="s">
        <v>338</v>
      </c>
      <c r="F701" t="s">
        <v>339</v>
      </c>
      <c r="G701" t="str">
        <f t="shared" si="138"/>
        <v>Anampses_cuvier</v>
      </c>
      <c r="H701" t="str">
        <f t="shared" si="134"/>
        <v>Anampses_cuvier</v>
      </c>
      <c r="I701" t="str">
        <f t="shared" si="137"/>
        <v>Teleostei</v>
      </c>
      <c r="J701" t="s">
        <v>27</v>
      </c>
      <c r="K701" t="s">
        <v>276</v>
      </c>
      <c r="L701">
        <v>5</v>
      </c>
      <c r="M701" s="3">
        <f t="shared" si="135"/>
        <v>8.3333333333333329E-2</v>
      </c>
      <c r="N701">
        <v>1</v>
      </c>
      <c r="O701">
        <v>12</v>
      </c>
      <c r="P701">
        <v>0</v>
      </c>
      <c r="Q701">
        <v>12</v>
      </c>
      <c r="R701">
        <v>169</v>
      </c>
      <c r="S701">
        <v>110</v>
      </c>
      <c r="T701">
        <v>225</v>
      </c>
    </row>
    <row r="702" spans="1:20" x14ac:dyDescent="0.35">
      <c r="A702" t="s">
        <v>18</v>
      </c>
      <c r="B702" t="s">
        <v>19</v>
      </c>
      <c r="C702" t="s">
        <v>21</v>
      </c>
      <c r="D702" t="s">
        <v>127</v>
      </c>
      <c r="E702" t="s">
        <v>338</v>
      </c>
      <c r="F702" t="s">
        <v>339</v>
      </c>
      <c r="G702" t="str">
        <f t="shared" si="138"/>
        <v>Anampses_cuvier</v>
      </c>
      <c r="H702" t="str">
        <f t="shared" si="134"/>
        <v>Anampses_cuvier</v>
      </c>
      <c r="I702" t="str">
        <f t="shared" si="137"/>
        <v>Echinodermata</v>
      </c>
      <c r="J702" t="s">
        <v>103</v>
      </c>
      <c r="K702" t="s">
        <v>103</v>
      </c>
      <c r="L702">
        <v>1.9</v>
      </c>
      <c r="M702" s="3">
        <f t="shared" si="135"/>
        <v>0.16666666666666666</v>
      </c>
      <c r="N702">
        <v>2</v>
      </c>
      <c r="O702">
        <v>12</v>
      </c>
      <c r="P702">
        <v>0</v>
      </c>
      <c r="Q702">
        <v>12</v>
      </c>
      <c r="R702">
        <v>169</v>
      </c>
      <c r="S702">
        <v>110</v>
      </c>
      <c r="T702">
        <v>225</v>
      </c>
    </row>
    <row r="703" spans="1:20" x14ac:dyDescent="0.35">
      <c r="A703" t="s">
        <v>18</v>
      </c>
      <c r="B703" t="s">
        <v>19</v>
      </c>
      <c r="C703" t="s">
        <v>21</v>
      </c>
      <c r="D703" t="s">
        <v>127</v>
      </c>
      <c r="E703" t="s">
        <v>338</v>
      </c>
      <c r="F703" t="s">
        <v>339</v>
      </c>
      <c r="G703" t="str">
        <f t="shared" si="138"/>
        <v>Anampses_cuvier</v>
      </c>
      <c r="H703" t="str">
        <f t="shared" si="134"/>
        <v>Anampses_cuvier</v>
      </c>
      <c r="I703" t="str">
        <f t="shared" si="137"/>
        <v>Crustacea</v>
      </c>
      <c r="J703" t="s">
        <v>94</v>
      </c>
      <c r="K703" t="s">
        <v>94</v>
      </c>
      <c r="L703">
        <v>0.3</v>
      </c>
      <c r="M703" s="3">
        <f t="shared" si="135"/>
        <v>0.25</v>
      </c>
      <c r="N703">
        <v>3</v>
      </c>
      <c r="O703">
        <v>12</v>
      </c>
      <c r="P703">
        <v>0</v>
      </c>
      <c r="Q703">
        <v>12</v>
      </c>
      <c r="R703">
        <v>169</v>
      </c>
      <c r="S703">
        <v>110</v>
      </c>
      <c r="T703">
        <v>225</v>
      </c>
    </row>
    <row r="704" spans="1:20" x14ac:dyDescent="0.35">
      <c r="A704" t="s">
        <v>18</v>
      </c>
      <c r="B704" t="s">
        <v>19</v>
      </c>
      <c r="C704" t="s">
        <v>21</v>
      </c>
      <c r="D704" t="s">
        <v>127</v>
      </c>
      <c r="E704" t="s">
        <v>338</v>
      </c>
      <c r="F704" t="s">
        <v>339</v>
      </c>
      <c r="G704" t="str">
        <f t="shared" si="138"/>
        <v>Anampses_cuvier</v>
      </c>
      <c r="H704" t="str">
        <f t="shared" si="134"/>
        <v>Anampses_cuvier</v>
      </c>
      <c r="I704" t="str">
        <f t="shared" si="137"/>
        <v>Crustacea</v>
      </c>
      <c r="J704" t="s">
        <v>96</v>
      </c>
      <c r="K704" t="s">
        <v>96</v>
      </c>
      <c r="L704">
        <v>0.3</v>
      </c>
      <c r="M704" s="3">
        <f t="shared" si="135"/>
        <v>0.25</v>
      </c>
      <c r="N704">
        <v>3</v>
      </c>
      <c r="O704">
        <v>12</v>
      </c>
      <c r="P704">
        <v>0</v>
      </c>
      <c r="Q704">
        <v>12</v>
      </c>
      <c r="R704">
        <v>169</v>
      </c>
      <c r="S704">
        <v>110</v>
      </c>
      <c r="T704">
        <v>225</v>
      </c>
    </row>
    <row r="705" spans="1:20" x14ac:dyDescent="0.35">
      <c r="A705" t="s">
        <v>18</v>
      </c>
      <c r="B705" t="s">
        <v>19</v>
      </c>
      <c r="C705" t="s">
        <v>21</v>
      </c>
      <c r="D705" t="s">
        <v>127</v>
      </c>
      <c r="E705" t="s">
        <v>338</v>
      </c>
      <c r="F705" t="s">
        <v>339</v>
      </c>
      <c r="G705" t="str">
        <f t="shared" si="138"/>
        <v>Anampses_cuvier</v>
      </c>
      <c r="H705" t="str">
        <f t="shared" si="134"/>
        <v>Anampses_cuvier</v>
      </c>
      <c r="I705" t="str">
        <f t="shared" si="137"/>
        <v>Tunicata</v>
      </c>
      <c r="J705" t="s">
        <v>333</v>
      </c>
      <c r="K705" t="s">
        <v>332</v>
      </c>
      <c r="L705">
        <v>0.3</v>
      </c>
      <c r="M705" s="3">
        <f t="shared" si="135"/>
        <v>0.16666666666666666</v>
      </c>
      <c r="N705">
        <v>2</v>
      </c>
      <c r="O705">
        <v>12</v>
      </c>
      <c r="P705">
        <v>0</v>
      </c>
      <c r="Q705">
        <v>12</v>
      </c>
      <c r="R705">
        <v>169</v>
      </c>
      <c r="S705">
        <v>110</v>
      </c>
      <c r="T705">
        <v>225</v>
      </c>
    </row>
    <row r="706" spans="1:20" x14ac:dyDescent="0.35">
      <c r="A706" t="s">
        <v>18</v>
      </c>
      <c r="B706" t="s">
        <v>19</v>
      </c>
      <c r="C706" t="s">
        <v>21</v>
      </c>
      <c r="D706" t="s">
        <v>127</v>
      </c>
      <c r="E706" t="s">
        <v>338</v>
      </c>
      <c r="F706" t="s">
        <v>339</v>
      </c>
      <c r="G706" t="str">
        <f t="shared" si="138"/>
        <v>Anampses_cuvier</v>
      </c>
      <c r="H706" t="str">
        <f t="shared" si="134"/>
        <v>Anampses_cuvier</v>
      </c>
      <c r="I706" t="str">
        <f t="shared" si="137"/>
        <v>Crustacea</v>
      </c>
      <c r="J706" t="s">
        <v>63</v>
      </c>
      <c r="K706" t="s">
        <v>61</v>
      </c>
      <c r="L706">
        <v>14.1</v>
      </c>
      <c r="M706" s="3">
        <f t="shared" si="135"/>
        <v>0.75</v>
      </c>
      <c r="N706">
        <v>9</v>
      </c>
      <c r="O706">
        <v>12</v>
      </c>
      <c r="P706">
        <v>0</v>
      </c>
      <c r="Q706">
        <v>12</v>
      </c>
      <c r="R706">
        <v>169</v>
      </c>
      <c r="S706">
        <v>110</v>
      </c>
      <c r="T706">
        <v>225</v>
      </c>
    </row>
    <row r="707" spans="1:20" x14ac:dyDescent="0.35">
      <c r="A707" t="s">
        <v>18</v>
      </c>
      <c r="B707" t="s">
        <v>19</v>
      </c>
      <c r="C707" t="s">
        <v>21</v>
      </c>
      <c r="D707" t="s">
        <v>127</v>
      </c>
      <c r="E707" t="s">
        <v>338</v>
      </c>
      <c r="F707" t="s">
        <v>339</v>
      </c>
      <c r="G707" t="str">
        <f t="shared" si="138"/>
        <v>Anampses_cuvier</v>
      </c>
      <c r="H707" t="str">
        <f t="shared" si="134"/>
        <v>Anampses_cuvier</v>
      </c>
      <c r="I707" t="str">
        <f t="shared" si="137"/>
        <v>Other</v>
      </c>
      <c r="J707" t="s">
        <v>183</v>
      </c>
      <c r="K707" t="s">
        <v>334</v>
      </c>
      <c r="L707">
        <v>4.3</v>
      </c>
      <c r="M707" s="3">
        <f t="shared" si="135"/>
        <v>0.33333333333333331</v>
      </c>
      <c r="N707">
        <v>4</v>
      </c>
      <c r="O707">
        <v>12</v>
      </c>
      <c r="P707">
        <v>0</v>
      </c>
      <c r="Q707">
        <v>12</v>
      </c>
      <c r="R707">
        <v>169</v>
      </c>
      <c r="S707">
        <v>110</v>
      </c>
      <c r="T707">
        <v>225</v>
      </c>
    </row>
    <row r="708" spans="1:20" x14ac:dyDescent="0.35">
      <c r="A708" t="s">
        <v>18</v>
      </c>
      <c r="B708" t="s">
        <v>19</v>
      </c>
      <c r="C708" t="s">
        <v>21</v>
      </c>
      <c r="D708" t="s">
        <v>127</v>
      </c>
      <c r="E708" t="s">
        <v>338</v>
      </c>
      <c r="F708" t="s">
        <v>339</v>
      </c>
      <c r="G708" t="str">
        <f t="shared" si="138"/>
        <v>Anampses_cuvier</v>
      </c>
      <c r="H708" t="str">
        <f t="shared" si="134"/>
        <v>Anampses_cuvier</v>
      </c>
      <c r="I708" t="str">
        <f t="shared" si="137"/>
        <v>Prim_prod</v>
      </c>
      <c r="J708" t="s">
        <v>178</v>
      </c>
      <c r="K708" t="s">
        <v>177</v>
      </c>
      <c r="L708">
        <v>1.9</v>
      </c>
      <c r="M708" s="3">
        <f t="shared" si="135"/>
        <v>0.25</v>
      </c>
      <c r="N708">
        <v>3</v>
      </c>
      <c r="O708">
        <v>12</v>
      </c>
      <c r="P708">
        <v>0</v>
      </c>
      <c r="Q708">
        <v>12</v>
      </c>
      <c r="R708">
        <v>169</v>
      </c>
      <c r="S708">
        <v>110</v>
      </c>
      <c r="T708">
        <v>225</v>
      </c>
    </row>
    <row r="709" spans="1:20" x14ac:dyDescent="0.35">
      <c r="A709" t="s">
        <v>18</v>
      </c>
      <c r="B709" t="s">
        <v>19</v>
      </c>
      <c r="C709" t="s">
        <v>21</v>
      </c>
      <c r="D709" t="s">
        <v>127</v>
      </c>
      <c r="E709" t="s">
        <v>338</v>
      </c>
      <c r="F709" t="s">
        <v>339</v>
      </c>
      <c r="G709" t="str">
        <f t="shared" si="138"/>
        <v>Anampses_cuvier</v>
      </c>
      <c r="H709" t="str">
        <f t="shared" si="134"/>
        <v>Anampses_cuvier</v>
      </c>
      <c r="I709" t="s">
        <v>58</v>
      </c>
      <c r="J709" t="s">
        <v>58</v>
      </c>
      <c r="K709" t="s">
        <v>62</v>
      </c>
      <c r="L709">
        <v>18.8</v>
      </c>
      <c r="M709" s="3">
        <f t="shared" si="135"/>
        <v>0.66666666666666663</v>
      </c>
      <c r="N709">
        <v>8</v>
      </c>
      <c r="O709">
        <v>12</v>
      </c>
      <c r="P709">
        <v>0</v>
      </c>
      <c r="Q709">
        <v>12</v>
      </c>
      <c r="R709">
        <v>169</v>
      </c>
      <c r="S709">
        <v>110</v>
      </c>
      <c r="T709">
        <v>225</v>
      </c>
    </row>
    <row r="710" spans="1:20" x14ac:dyDescent="0.35">
      <c r="A710" t="s">
        <v>18</v>
      </c>
      <c r="B710" t="s">
        <v>19</v>
      </c>
      <c r="C710" t="s">
        <v>21</v>
      </c>
      <c r="D710" t="s">
        <v>127</v>
      </c>
      <c r="E710" t="s">
        <v>340</v>
      </c>
      <c r="F710" t="s">
        <v>341</v>
      </c>
      <c r="G710" t="str">
        <f t="shared" si="138"/>
        <v>Coris_gaimard</v>
      </c>
      <c r="H710" t="str">
        <f t="shared" si="134"/>
        <v>Coris_gaimard</v>
      </c>
      <c r="I710" t="str">
        <f t="shared" si="137"/>
        <v>Mollusca</v>
      </c>
      <c r="J710" t="s">
        <v>317</v>
      </c>
      <c r="K710" t="s">
        <v>317</v>
      </c>
      <c r="L710">
        <v>72.2</v>
      </c>
      <c r="M710" s="3">
        <f t="shared" si="135"/>
        <v>1</v>
      </c>
      <c r="N710">
        <v>9</v>
      </c>
      <c r="O710">
        <v>9</v>
      </c>
      <c r="P710">
        <v>0</v>
      </c>
      <c r="Q710">
        <v>9</v>
      </c>
      <c r="R710">
        <v>117</v>
      </c>
      <c r="S710">
        <v>81</v>
      </c>
      <c r="T710">
        <v>164</v>
      </c>
    </row>
    <row r="711" spans="1:20" x14ac:dyDescent="0.35">
      <c r="A711" t="s">
        <v>18</v>
      </c>
      <c r="B711" t="s">
        <v>19</v>
      </c>
      <c r="C711" t="s">
        <v>21</v>
      </c>
      <c r="D711" t="s">
        <v>127</v>
      </c>
      <c r="E711" t="s">
        <v>340</v>
      </c>
      <c r="F711" t="s">
        <v>341</v>
      </c>
      <c r="G711" t="str">
        <f t="shared" ref="G711:G716" si="139">E711&amp;"_"&amp;F711</f>
        <v>Coris_gaimard</v>
      </c>
      <c r="H711" t="str">
        <f t="shared" si="134"/>
        <v>Coris_gaimard</v>
      </c>
      <c r="I711" t="str">
        <f t="shared" si="137"/>
        <v>Echinodermata</v>
      </c>
      <c r="J711" t="s">
        <v>103</v>
      </c>
      <c r="K711" t="s">
        <v>103</v>
      </c>
      <c r="L711">
        <v>9.8000000000000007</v>
      </c>
      <c r="M711" s="3">
        <f t="shared" si="135"/>
        <v>0.33333333333333331</v>
      </c>
      <c r="N711">
        <v>3</v>
      </c>
      <c r="O711">
        <v>9</v>
      </c>
      <c r="P711">
        <v>0</v>
      </c>
      <c r="Q711">
        <v>9</v>
      </c>
      <c r="R711">
        <v>117</v>
      </c>
      <c r="S711">
        <v>81</v>
      </c>
      <c r="T711">
        <v>164</v>
      </c>
    </row>
    <row r="712" spans="1:20" x14ac:dyDescent="0.35">
      <c r="A712" t="s">
        <v>18</v>
      </c>
      <c r="B712" t="s">
        <v>19</v>
      </c>
      <c r="C712" t="s">
        <v>21</v>
      </c>
      <c r="D712" t="s">
        <v>127</v>
      </c>
      <c r="E712" t="s">
        <v>340</v>
      </c>
      <c r="F712" t="s">
        <v>341</v>
      </c>
      <c r="G712" t="str">
        <f t="shared" si="139"/>
        <v>Coris_gaimard</v>
      </c>
      <c r="H712" t="str">
        <f t="shared" si="134"/>
        <v>Coris_gaimard</v>
      </c>
      <c r="I712" t="str">
        <f t="shared" si="137"/>
        <v>Crustacea</v>
      </c>
      <c r="J712" t="s">
        <v>29</v>
      </c>
      <c r="K712" t="s">
        <v>29</v>
      </c>
      <c r="L712">
        <v>2.2000000000000002</v>
      </c>
      <c r="M712" s="3">
        <f t="shared" si="135"/>
        <v>0.1111111111111111</v>
      </c>
      <c r="N712">
        <v>1</v>
      </c>
      <c r="O712">
        <v>9</v>
      </c>
      <c r="P712">
        <v>0</v>
      </c>
      <c r="Q712">
        <v>9</v>
      </c>
      <c r="R712">
        <v>117</v>
      </c>
      <c r="S712">
        <v>81</v>
      </c>
      <c r="T712">
        <v>164</v>
      </c>
    </row>
    <row r="713" spans="1:20" x14ac:dyDescent="0.35">
      <c r="A713" t="s">
        <v>18</v>
      </c>
      <c r="B713" t="s">
        <v>19</v>
      </c>
      <c r="C713" t="s">
        <v>21</v>
      </c>
      <c r="D713" t="s">
        <v>127</v>
      </c>
      <c r="E713" t="s">
        <v>340</v>
      </c>
      <c r="F713" t="s">
        <v>341</v>
      </c>
      <c r="G713" t="str">
        <f t="shared" si="139"/>
        <v>Coris_gaimard</v>
      </c>
      <c r="H713" t="str">
        <f t="shared" si="134"/>
        <v>Coris_gaimard</v>
      </c>
      <c r="I713" t="str">
        <f t="shared" si="137"/>
        <v>Tunicata</v>
      </c>
      <c r="J713" t="s">
        <v>333</v>
      </c>
      <c r="K713" t="s">
        <v>332</v>
      </c>
      <c r="L713">
        <v>0.6</v>
      </c>
      <c r="M713" s="3">
        <f t="shared" si="135"/>
        <v>0.1111111111111111</v>
      </c>
      <c r="N713">
        <v>1</v>
      </c>
      <c r="O713">
        <v>9</v>
      </c>
      <c r="P713">
        <v>0</v>
      </c>
      <c r="Q713">
        <v>9</v>
      </c>
      <c r="R713">
        <v>117</v>
      </c>
      <c r="S713">
        <v>81</v>
      </c>
      <c r="T713">
        <v>164</v>
      </c>
    </row>
    <row r="714" spans="1:20" x14ac:dyDescent="0.35">
      <c r="A714" t="s">
        <v>18</v>
      </c>
      <c r="B714" t="s">
        <v>19</v>
      </c>
      <c r="C714" t="s">
        <v>21</v>
      </c>
      <c r="D714" t="s">
        <v>127</v>
      </c>
      <c r="E714" t="s">
        <v>340</v>
      </c>
      <c r="F714" t="s">
        <v>341</v>
      </c>
      <c r="G714" t="str">
        <f t="shared" si="139"/>
        <v>Coris_gaimard</v>
      </c>
      <c r="H714" t="str">
        <f t="shared" si="134"/>
        <v>Coris_gaimard</v>
      </c>
      <c r="I714" t="str">
        <f t="shared" si="137"/>
        <v>Crustacea</v>
      </c>
      <c r="J714" t="s">
        <v>108</v>
      </c>
      <c r="K714" t="s">
        <v>100</v>
      </c>
      <c r="L714">
        <v>0.2</v>
      </c>
      <c r="M714" s="3">
        <f t="shared" si="135"/>
        <v>0.1111111111111111</v>
      </c>
      <c r="N714">
        <v>1</v>
      </c>
      <c r="O714">
        <v>9</v>
      </c>
      <c r="P714">
        <v>0</v>
      </c>
      <c r="Q714">
        <v>9</v>
      </c>
      <c r="R714">
        <v>117</v>
      </c>
      <c r="S714">
        <v>81</v>
      </c>
      <c r="T714">
        <v>164</v>
      </c>
    </row>
    <row r="715" spans="1:20" x14ac:dyDescent="0.35">
      <c r="A715" t="s">
        <v>18</v>
      </c>
      <c r="B715" t="s">
        <v>19</v>
      </c>
      <c r="C715" t="s">
        <v>21</v>
      </c>
      <c r="D715" t="s">
        <v>127</v>
      </c>
      <c r="E715" t="s">
        <v>340</v>
      </c>
      <c r="F715" t="s">
        <v>341</v>
      </c>
      <c r="G715" t="str">
        <f t="shared" si="139"/>
        <v>Coris_gaimard</v>
      </c>
      <c r="H715" t="str">
        <f t="shared" si="134"/>
        <v>Coris_gaimard</v>
      </c>
      <c r="I715" t="str">
        <f t="shared" si="137"/>
        <v>Crustacea</v>
      </c>
      <c r="J715" t="s">
        <v>63</v>
      </c>
      <c r="K715" t="s">
        <v>61</v>
      </c>
      <c r="L715">
        <v>15</v>
      </c>
      <c r="M715" s="3">
        <f t="shared" si="135"/>
        <v>0.55555555555555558</v>
      </c>
      <c r="N715">
        <v>5</v>
      </c>
      <c r="O715">
        <v>9</v>
      </c>
      <c r="P715">
        <v>0</v>
      </c>
      <c r="Q715">
        <v>9</v>
      </c>
      <c r="R715">
        <v>117</v>
      </c>
      <c r="S715">
        <v>81</v>
      </c>
      <c r="T715">
        <v>164</v>
      </c>
    </row>
    <row r="716" spans="1:20" x14ac:dyDescent="0.35">
      <c r="A716" t="s">
        <v>18</v>
      </c>
      <c r="B716" t="s">
        <v>19</v>
      </c>
      <c r="C716" t="s">
        <v>21</v>
      </c>
      <c r="D716" t="s">
        <v>127</v>
      </c>
      <c r="E716" t="s">
        <v>342</v>
      </c>
      <c r="F716" t="s">
        <v>343</v>
      </c>
      <c r="G716" t="str">
        <f t="shared" si="139"/>
        <v>Macropharyngodon_geoffroy</v>
      </c>
      <c r="H716" t="str">
        <f t="shared" si="134"/>
        <v>Macropharyngodon_geoffroy</v>
      </c>
      <c r="I716" t="str">
        <f t="shared" si="137"/>
        <v>Mollusca</v>
      </c>
      <c r="J716" t="s">
        <v>88</v>
      </c>
      <c r="K716" t="s">
        <v>87</v>
      </c>
      <c r="L716">
        <v>37.799999999999997</v>
      </c>
      <c r="M716" s="3">
        <f t="shared" si="135"/>
        <v>1</v>
      </c>
      <c r="N716">
        <v>8</v>
      </c>
      <c r="O716">
        <v>8</v>
      </c>
      <c r="P716">
        <v>0</v>
      </c>
      <c r="Q716">
        <v>8</v>
      </c>
      <c r="R716">
        <v>99</v>
      </c>
      <c r="S716">
        <v>74</v>
      </c>
      <c r="T716">
        <v>120</v>
      </c>
    </row>
    <row r="717" spans="1:20" x14ac:dyDescent="0.35">
      <c r="A717" t="s">
        <v>18</v>
      </c>
      <c r="B717" t="s">
        <v>19</v>
      </c>
      <c r="C717" t="s">
        <v>21</v>
      </c>
      <c r="D717" t="s">
        <v>127</v>
      </c>
      <c r="E717" t="s">
        <v>342</v>
      </c>
      <c r="F717" t="s">
        <v>343</v>
      </c>
      <c r="G717" t="str">
        <f t="shared" ref="G717:G723" si="140">E717&amp;"_"&amp;F717</f>
        <v>Macropharyngodon_geoffroy</v>
      </c>
      <c r="H717" t="str">
        <f t="shared" si="134"/>
        <v>Macropharyngodon_geoffroy</v>
      </c>
      <c r="I717" t="str">
        <f t="shared" si="137"/>
        <v>Protozoa</v>
      </c>
      <c r="J717" t="s">
        <v>69</v>
      </c>
      <c r="K717" t="s">
        <v>69</v>
      </c>
      <c r="L717">
        <v>35.299999999999997</v>
      </c>
      <c r="M717" s="3">
        <f t="shared" si="135"/>
        <v>1</v>
      </c>
      <c r="N717">
        <v>8</v>
      </c>
      <c r="O717">
        <v>8</v>
      </c>
      <c r="P717">
        <v>0</v>
      </c>
      <c r="Q717">
        <v>8</v>
      </c>
      <c r="R717">
        <v>99</v>
      </c>
      <c r="S717">
        <v>74</v>
      </c>
      <c r="T717">
        <v>120</v>
      </c>
    </row>
    <row r="718" spans="1:20" x14ac:dyDescent="0.35">
      <c r="A718" t="s">
        <v>18</v>
      </c>
      <c r="B718" t="s">
        <v>19</v>
      </c>
      <c r="C718" t="s">
        <v>21</v>
      </c>
      <c r="D718" t="s">
        <v>127</v>
      </c>
      <c r="E718" t="s">
        <v>342</v>
      </c>
      <c r="F718" t="s">
        <v>343</v>
      </c>
      <c r="G718" t="str">
        <f t="shared" si="140"/>
        <v>Macropharyngodon_geoffroy</v>
      </c>
      <c r="H718" t="str">
        <f t="shared" si="134"/>
        <v>Macropharyngodon_geoffroy</v>
      </c>
      <c r="I718" t="str">
        <f t="shared" si="137"/>
        <v>Crustacea</v>
      </c>
      <c r="J718" t="s">
        <v>73</v>
      </c>
      <c r="K718" t="s">
        <v>104</v>
      </c>
      <c r="L718">
        <v>0.4</v>
      </c>
      <c r="M718" s="3">
        <f t="shared" si="135"/>
        <v>0.25</v>
      </c>
      <c r="N718">
        <v>2</v>
      </c>
      <c r="O718">
        <v>8</v>
      </c>
      <c r="P718">
        <v>0</v>
      </c>
      <c r="Q718">
        <v>8</v>
      </c>
      <c r="R718">
        <v>99</v>
      </c>
      <c r="S718">
        <v>74</v>
      </c>
      <c r="T718">
        <v>120</v>
      </c>
    </row>
    <row r="719" spans="1:20" x14ac:dyDescent="0.35">
      <c r="A719" t="s">
        <v>18</v>
      </c>
      <c r="B719" t="s">
        <v>19</v>
      </c>
      <c r="C719" t="s">
        <v>21</v>
      </c>
      <c r="D719" t="s">
        <v>127</v>
      </c>
      <c r="E719" t="s">
        <v>342</v>
      </c>
      <c r="F719" t="s">
        <v>343</v>
      </c>
      <c r="G719" t="str">
        <f t="shared" si="140"/>
        <v>Macropharyngodon_geoffroy</v>
      </c>
      <c r="H719" t="str">
        <f t="shared" si="134"/>
        <v>Macropharyngodon_geoffroy</v>
      </c>
      <c r="I719" t="str">
        <f t="shared" si="137"/>
        <v>Crustacea</v>
      </c>
      <c r="J719" t="s">
        <v>108</v>
      </c>
      <c r="K719" t="s">
        <v>100</v>
      </c>
      <c r="L719">
        <v>0.1</v>
      </c>
      <c r="M719" s="3">
        <f t="shared" si="135"/>
        <v>0.125</v>
      </c>
      <c r="N719">
        <v>1</v>
      </c>
      <c r="O719">
        <v>8</v>
      </c>
      <c r="P719">
        <v>0</v>
      </c>
      <c r="Q719">
        <v>8</v>
      </c>
      <c r="R719">
        <v>99</v>
      </c>
      <c r="S719">
        <v>74</v>
      </c>
      <c r="T719">
        <v>120</v>
      </c>
    </row>
    <row r="720" spans="1:20" x14ac:dyDescent="0.35">
      <c r="A720" t="s">
        <v>18</v>
      </c>
      <c r="B720" t="s">
        <v>19</v>
      </c>
      <c r="C720" t="s">
        <v>21</v>
      </c>
      <c r="D720" t="s">
        <v>127</v>
      </c>
      <c r="E720" t="s">
        <v>342</v>
      </c>
      <c r="F720" t="s">
        <v>343</v>
      </c>
      <c r="G720" t="str">
        <f t="shared" si="140"/>
        <v>Macropharyngodon_geoffroy</v>
      </c>
      <c r="H720" t="str">
        <f t="shared" si="134"/>
        <v>Macropharyngodon_geoffroy</v>
      </c>
      <c r="I720" t="str">
        <f t="shared" si="137"/>
        <v>Crustacea</v>
      </c>
      <c r="J720" t="s">
        <v>63</v>
      </c>
      <c r="K720" t="s">
        <v>61</v>
      </c>
      <c r="L720">
        <v>0.6</v>
      </c>
      <c r="M720" s="3">
        <f t="shared" si="135"/>
        <v>0.25</v>
      </c>
      <c r="N720">
        <v>2</v>
      </c>
      <c r="O720">
        <v>8</v>
      </c>
      <c r="P720">
        <v>0</v>
      </c>
      <c r="Q720">
        <v>8</v>
      </c>
      <c r="R720">
        <v>99</v>
      </c>
      <c r="S720">
        <v>74</v>
      </c>
      <c r="T720">
        <v>120</v>
      </c>
    </row>
    <row r="721" spans="1:20" x14ac:dyDescent="0.35">
      <c r="A721" t="s">
        <v>18</v>
      </c>
      <c r="B721" t="s">
        <v>19</v>
      </c>
      <c r="C721" t="s">
        <v>21</v>
      </c>
      <c r="D721" t="s">
        <v>127</v>
      </c>
      <c r="E721" t="s">
        <v>342</v>
      </c>
      <c r="F721" t="s">
        <v>343</v>
      </c>
      <c r="G721" t="str">
        <f t="shared" si="140"/>
        <v>Macropharyngodon_geoffroy</v>
      </c>
      <c r="H721" t="str">
        <f t="shared" si="134"/>
        <v>Macropharyngodon_geoffroy</v>
      </c>
      <c r="I721" t="str">
        <f t="shared" si="137"/>
        <v>Other</v>
      </c>
      <c r="J721" t="s">
        <v>183</v>
      </c>
      <c r="K721" t="s">
        <v>344</v>
      </c>
      <c r="L721">
        <v>8.4</v>
      </c>
      <c r="M721" s="3">
        <f t="shared" si="135"/>
        <v>0.625</v>
      </c>
      <c r="N721">
        <v>5</v>
      </c>
      <c r="O721">
        <v>8</v>
      </c>
      <c r="P721">
        <v>0</v>
      </c>
      <c r="Q721">
        <v>8</v>
      </c>
      <c r="R721">
        <v>99</v>
      </c>
      <c r="S721">
        <v>74</v>
      </c>
      <c r="T721">
        <v>120</v>
      </c>
    </row>
    <row r="722" spans="1:20" x14ac:dyDescent="0.35">
      <c r="A722" t="s">
        <v>18</v>
      </c>
      <c r="B722" t="s">
        <v>19</v>
      </c>
      <c r="C722" t="s">
        <v>21</v>
      </c>
      <c r="D722" t="s">
        <v>127</v>
      </c>
      <c r="E722" t="s">
        <v>342</v>
      </c>
      <c r="F722" t="s">
        <v>343</v>
      </c>
      <c r="G722" t="str">
        <f t="shared" si="140"/>
        <v>Macropharyngodon_geoffroy</v>
      </c>
      <c r="H722" t="str">
        <f t="shared" si="134"/>
        <v>Macropharyngodon_geoffroy</v>
      </c>
      <c r="I722" t="s">
        <v>58</v>
      </c>
      <c r="J722" t="s">
        <v>58</v>
      </c>
      <c r="K722" t="s">
        <v>62</v>
      </c>
      <c r="L722">
        <v>17.399999999999999</v>
      </c>
      <c r="M722" s="3">
        <f t="shared" si="135"/>
        <v>0.75</v>
      </c>
      <c r="N722">
        <v>6</v>
      </c>
      <c r="O722">
        <v>8</v>
      </c>
      <c r="P722">
        <v>0</v>
      </c>
      <c r="Q722">
        <v>8</v>
      </c>
      <c r="R722">
        <v>99</v>
      </c>
      <c r="S722">
        <v>74</v>
      </c>
      <c r="T722">
        <v>120</v>
      </c>
    </row>
    <row r="723" spans="1:20" x14ac:dyDescent="0.35">
      <c r="A723" t="s">
        <v>18</v>
      </c>
      <c r="B723" t="s">
        <v>19</v>
      </c>
      <c r="C723" t="s">
        <v>21</v>
      </c>
      <c r="D723" t="s">
        <v>127</v>
      </c>
      <c r="E723" t="s">
        <v>345</v>
      </c>
      <c r="F723" t="s">
        <v>346</v>
      </c>
      <c r="G723" t="str">
        <f t="shared" si="140"/>
        <v>Gomphosus_varius</v>
      </c>
      <c r="H723" t="str">
        <f t="shared" si="134"/>
        <v>Gomphosus_varius</v>
      </c>
      <c r="I723" t="str">
        <f t="shared" si="137"/>
        <v>Crustacea</v>
      </c>
      <c r="J723" t="s">
        <v>29</v>
      </c>
      <c r="K723" t="s">
        <v>26</v>
      </c>
      <c r="L723">
        <v>37.9</v>
      </c>
      <c r="M723" s="3">
        <f t="shared" si="135"/>
        <v>0.58333333333333337</v>
      </c>
      <c r="N723">
        <v>7</v>
      </c>
      <c r="O723">
        <v>12</v>
      </c>
      <c r="P723">
        <v>0</v>
      </c>
      <c r="Q723">
        <v>12</v>
      </c>
      <c r="R723">
        <v>142</v>
      </c>
      <c r="S723">
        <v>114</v>
      </c>
      <c r="T723">
        <v>180</v>
      </c>
    </row>
    <row r="724" spans="1:20" x14ac:dyDescent="0.35">
      <c r="A724" t="s">
        <v>18</v>
      </c>
      <c r="B724" t="s">
        <v>19</v>
      </c>
      <c r="C724" t="s">
        <v>21</v>
      </c>
      <c r="D724" t="s">
        <v>127</v>
      </c>
      <c r="E724" t="s">
        <v>345</v>
      </c>
      <c r="F724" t="s">
        <v>346</v>
      </c>
      <c r="G724" t="str">
        <f t="shared" ref="G724:G729" si="141">E724&amp;"_"&amp;F724</f>
        <v>Gomphosus_varius</v>
      </c>
      <c r="H724" t="str">
        <f t="shared" si="134"/>
        <v>Gomphosus_varius</v>
      </c>
      <c r="I724" t="str">
        <f t="shared" si="137"/>
        <v>Crustacea</v>
      </c>
      <c r="J724" t="s">
        <v>34</v>
      </c>
      <c r="K724" t="s">
        <v>347</v>
      </c>
      <c r="L724">
        <v>6.7</v>
      </c>
      <c r="M724" s="3">
        <f t="shared" si="135"/>
        <v>0.16666666666666666</v>
      </c>
      <c r="N724">
        <v>2</v>
      </c>
      <c r="O724">
        <v>12</v>
      </c>
      <c r="P724">
        <v>0</v>
      </c>
      <c r="Q724">
        <v>12</v>
      </c>
      <c r="R724">
        <v>142</v>
      </c>
      <c r="S724">
        <v>114</v>
      </c>
      <c r="T724">
        <v>180</v>
      </c>
    </row>
    <row r="725" spans="1:20" x14ac:dyDescent="0.35">
      <c r="A725" t="s">
        <v>18</v>
      </c>
      <c r="B725" t="s">
        <v>19</v>
      </c>
      <c r="C725" t="s">
        <v>21</v>
      </c>
      <c r="D725" t="s">
        <v>127</v>
      </c>
      <c r="E725" t="s">
        <v>345</v>
      </c>
      <c r="F725" t="s">
        <v>346</v>
      </c>
      <c r="G725" t="str">
        <f t="shared" si="141"/>
        <v>Gomphosus_varius</v>
      </c>
      <c r="H725" t="str">
        <f t="shared" si="134"/>
        <v>Gomphosus_varius</v>
      </c>
      <c r="I725" t="str">
        <f t="shared" si="137"/>
        <v>Mollusca</v>
      </c>
      <c r="J725" t="s">
        <v>91</v>
      </c>
      <c r="K725" t="s">
        <v>91</v>
      </c>
      <c r="L725">
        <v>4.2</v>
      </c>
      <c r="M725" s="3">
        <f t="shared" si="135"/>
        <v>8.3333333333333329E-2</v>
      </c>
      <c r="N725">
        <v>1</v>
      </c>
      <c r="O725">
        <v>12</v>
      </c>
      <c r="P725">
        <v>0</v>
      </c>
      <c r="Q725">
        <v>12</v>
      </c>
      <c r="R725">
        <v>142</v>
      </c>
      <c r="S725">
        <v>114</v>
      </c>
      <c r="T725">
        <v>180</v>
      </c>
    </row>
    <row r="726" spans="1:20" x14ac:dyDescent="0.35">
      <c r="A726" t="s">
        <v>18</v>
      </c>
      <c r="B726" t="s">
        <v>19</v>
      </c>
      <c r="C726" t="s">
        <v>21</v>
      </c>
      <c r="D726" t="s">
        <v>127</v>
      </c>
      <c r="E726" t="s">
        <v>345</v>
      </c>
      <c r="F726" t="s">
        <v>346</v>
      </c>
      <c r="G726" t="str">
        <f t="shared" si="141"/>
        <v>Gomphosus_varius</v>
      </c>
      <c r="H726" t="str">
        <f t="shared" si="134"/>
        <v>Gomphosus_varius</v>
      </c>
      <c r="I726" t="str">
        <f t="shared" si="137"/>
        <v>Mollusca</v>
      </c>
      <c r="J726" t="s">
        <v>88</v>
      </c>
      <c r="K726" t="s">
        <v>348</v>
      </c>
      <c r="L726">
        <v>2.1</v>
      </c>
      <c r="M726" s="3">
        <f t="shared" si="135"/>
        <v>0.16666666666666666</v>
      </c>
      <c r="N726">
        <v>2</v>
      </c>
      <c r="O726">
        <v>12</v>
      </c>
      <c r="P726">
        <v>0</v>
      </c>
      <c r="Q726">
        <v>12</v>
      </c>
      <c r="R726">
        <v>142</v>
      </c>
      <c r="S726">
        <v>114</v>
      </c>
      <c r="T726">
        <v>180</v>
      </c>
    </row>
    <row r="727" spans="1:20" x14ac:dyDescent="0.35">
      <c r="A727" t="s">
        <v>18</v>
      </c>
      <c r="B727" t="s">
        <v>19</v>
      </c>
      <c r="C727" t="s">
        <v>21</v>
      </c>
      <c r="D727" t="s">
        <v>127</v>
      </c>
      <c r="E727" t="s">
        <v>345</v>
      </c>
      <c r="F727" t="s">
        <v>346</v>
      </c>
      <c r="G727" t="str">
        <f t="shared" si="141"/>
        <v>Gomphosus_varius</v>
      </c>
      <c r="H727" t="str">
        <f t="shared" si="134"/>
        <v>Gomphosus_varius</v>
      </c>
      <c r="I727" t="str">
        <f t="shared" si="137"/>
        <v>Crustacea</v>
      </c>
      <c r="J727" t="s">
        <v>63</v>
      </c>
      <c r="K727" t="s">
        <v>61</v>
      </c>
      <c r="L727">
        <v>25.8</v>
      </c>
      <c r="M727" s="3">
        <f t="shared" si="135"/>
        <v>0.66666666666666663</v>
      </c>
      <c r="N727">
        <v>8</v>
      </c>
      <c r="O727">
        <v>12</v>
      </c>
      <c r="P727">
        <v>0</v>
      </c>
      <c r="Q727">
        <v>12</v>
      </c>
      <c r="R727">
        <v>142</v>
      </c>
      <c r="S727">
        <v>114</v>
      </c>
      <c r="T727">
        <v>180</v>
      </c>
    </row>
    <row r="728" spans="1:20" x14ac:dyDescent="0.35">
      <c r="A728" t="s">
        <v>18</v>
      </c>
      <c r="B728" t="s">
        <v>19</v>
      </c>
      <c r="C728" t="s">
        <v>21</v>
      </c>
      <c r="D728" t="s">
        <v>127</v>
      </c>
      <c r="E728" t="s">
        <v>345</v>
      </c>
      <c r="F728" t="s">
        <v>346</v>
      </c>
      <c r="G728" t="str">
        <f t="shared" si="141"/>
        <v>Gomphosus_varius</v>
      </c>
      <c r="H728" t="str">
        <f t="shared" si="134"/>
        <v>Gomphosus_varius</v>
      </c>
      <c r="I728" t="s">
        <v>58</v>
      </c>
      <c r="J728" t="s">
        <v>58</v>
      </c>
      <c r="K728" t="s">
        <v>62</v>
      </c>
      <c r="L728">
        <v>23.5</v>
      </c>
      <c r="M728" s="3">
        <f t="shared" si="135"/>
        <v>0.33333333333333331</v>
      </c>
      <c r="N728">
        <v>4</v>
      </c>
      <c r="O728">
        <v>12</v>
      </c>
      <c r="P728">
        <v>0</v>
      </c>
      <c r="Q728">
        <v>12</v>
      </c>
      <c r="R728">
        <v>142</v>
      </c>
      <c r="S728">
        <v>114</v>
      </c>
      <c r="T728">
        <v>180</v>
      </c>
    </row>
    <row r="729" spans="1:20" x14ac:dyDescent="0.35">
      <c r="A729" t="s">
        <v>18</v>
      </c>
      <c r="B729" t="s">
        <v>19</v>
      </c>
      <c r="C729" t="s">
        <v>21</v>
      </c>
      <c r="D729" t="s">
        <v>349</v>
      </c>
      <c r="E729" t="s">
        <v>350</v>
      </c>
      <c r="F729" t="s">
        <v>283</v>
      </c>
      <c r="G729" t="str">
        <f t="shared" si="141"/>
        <v>Scarus_sordidus</v>
      </c>
      <c r="H729" t="s">
        <v>351</v>
      </c>
      <c r="I729" t="str">
        <f t="shared" si="137"/>
        <v>Prim_prod</v>
      </c>
      <c r="J729" t="s">
        <v>178</v>
      </c>
      <c r="K729" t="s">
        <v>177</v>
      </c>
      <c r="L729" t="s">
        <v>38</v>
      </c>
      <c r="M729" s="3">
        <f t="shared" si="135"/>
        <v>1</v>
      </c>
      <c r="N729">
        <v>7</v>
      </c>
      <c r="O729">
        <v>7</v>
      </c>
      <c r="P729">
        <v>0</v>
      </c>
      <c r="Q729">
        <v>7</v>
      </c>
      <c r="R729">
        <v>195</v>
      </c>
      <c r="S729">
        <v>150</v>
      </c>
      <c r="T729">
        <v>213</v>
      </c>
    </row>
    <row r="730" spans="1:20" x14ac:dyDescent="0.35">
      <c r="A730" t="s">
        <v>18</v>
      </c>
      <c r="B730" t="s">
        <v>19</v>
      </c>
      <c r="C730" t="s">
        <v>21</v>
      </c>
      <c r="D730" t="s">
        <v>349</v>
      </c>
      <c r="E730" t="s">
        <v>350</v>
      </c>
      <c r="F730" t="s">
        <v>283</v>
      </c>
      <c r="G730" t="str">
        <f t="shared" ref="G730:G733" si="142">E730&amp;"_"&amp;F730</f>
        <v>Scarus_sordidus</v>
      </c>
      <c r="H730" t="s">
        <v>351</v>
      </c>
      <c r="I730" t="str">
        <f t="shared" si="137"/>
        <v>Other</v>
      </c>
      <c r="J730" t="s">
        <v>354</v>
      </c>
      <c r="K730" t="s">
        <v>352</v>
      </c>
      <c r="L730" t="s">
        <v>38</v>
      </c>
      <c r="M730" s="3">
        <f t="shared" si="135"/>
        <v>1</v>
      </c>
      <c r="N730">
        <v>7</v>
      </c>
      <c r="O730">
        <v>7</v>
      </c>
      <c r="P730">
        <v>0</v>
      </c>
      <c r="Q730">
        <v>7</v>
      </c>
      <c r="R730">
        <v>195</v>
      </c>
      <c r="S730">
        <v>150</v>
      </c>
      <c r="T730">
        <v>213</v>
      </c>
    </row>
    <row r="731" spans="1:20" x14ac:dyDescent="0.35">
      <c r="A731" t="s">
        <v>18</v>
      </c>
      <c r="B731" t="s">
        <v>19</v>
      </c>
      <c r="C731" t="s">
        <v>21</v>
      </c>
      <c r="D731" t="s">
        <v>349</v>
      </c>
      <c r="E731" t="s">
        <v>350</v>
      </c>
      <c r="F731" t="s">
        <v>283</v>
      </c>
      <c r="G731" t="str">
        <f t="shared" si="142"/>
        <v>Scarus_sordidus</v>
      </c>
      <c r="H731" t="s">
        <v>351</v>
      </c>
      <c r="I731" t="str">
        <f t="shared" si="137"/>
        <v>Other</v>
      </c>
      <c r="J731" t="s">
        <v>353</v>
      </c>
      <c r="K731" t="s">
        <v>353</v>
      </c>
      <c r="L731" t="s">
        <v>38</v>
      </c>
      <c r="M731" s="3">
        <f t="shared" si="135"/>
        <v>1</v>
      </c>
      <c r="N731">
        <v>7</v>
      </c>
      <c r="O731">
        <v>7</v>
      </c>
      <c r="P731">
        <v>0</v>
      </c>
      <c r="Q731">
        <v>7</v>
      </c>
      <c r="R731">
        <v>195</v>
      </c>
      <c r="S731">
        <v>150</v>
      </c>
      <c r="T731">
        <v>213</v>
      </c>
    </row>
    <row r="732" spans="1:20" x14ac:dyDescent="0.35">
      <c r="A732" t="s">
        <v>18</v>
      </c>
      <c r="B732" t="s">
        <v>19</v>
      </c>
      <c r="C732" t="s">
        <v>21</v>
      </c>
      <c r="D732" t="s">
        <v>349</v>
      </c>
      <c r="E732" t="s">
        <v>350</v>
      </c>
      <c r="F732" t="s">
        <v>283</v>
      </c>
      <c r="G732" t="str">
        <f t="shared" si="142"/>
        <v>Scarus_sordidus</v>
      </c>
      <c r="H732" t="s">
        <v>351</v>
      </c>
      <c r="I732" t="str">
        <f t="shared" si="137"/>
        <v>Other</v>
      </c>
      <c r="J732" t="s">
        <v>183</v>
      </c>
      <c r="K732" t="s">
        <v>183</v>
      </c>
      <c r="L732" t="s">
        <v>38</v>
      </c>
      <c r="M732" s="3">
        <f t="shared" ref="M732:M795" si="143">N732/Q732</f>
        <v>1</v>
      </c>
      <c r="N732">
        <v>7</v>
      </c>
      <c r="O732">
        <v>7</v>
      </c>
      <c r="P732">
        <v>0</v>
      </c>
      <c r="Q732">
        <v>7</v>
      </c>
      <c r="R732">
        <v>195</v>
      </c>
      <c r="S732">
        <v>150</v>
      </c>
      <c r="T732">
        <v>213</v>
      </c>
    </row>
    <row r="733" spans="1:20" x14ac:dyDescent="0.35">
      <c r="A733" t="s">
        <v>18</v>
      </c>
      <c r="B733" t="s">
        <v>19</v>
      </c>
      <c r="C733" t="s">
        <v>21</v>
      </c>
      <c r="D733" t="s">
        <v>349</v>
      </c>
      <c r="E733" t="s">
        <v>350</v>
      </c>
      <c r="F733" t="s">
        <v>355</v>
      </c>
      <c r="G733" t="str">
        <f t="shared" si="142"/>
        <v>Scarus_taeniurus</v>
      </c>
      <c r="H733" t="s">
        <v>356</v>
      </c>
      <c r="I733" t="str">
        <f t="shared" si="137"/>
        <v>Prim_prod</v>
      </c>
      <c r="J733" t="s">
        <v>178</v>
      </c>
      <c r="K733" t="s">
        <v>177</v>
      </c>
      <c r="L733" t="s">
        <v>38</v>
      </c>
      <c r="M733" s="3">
        <f t="shared" si="143"/>
        <v>1</v>
      </c>
      <c r="N733">
        <v>2</v>
      </c>
      <c r="O733">
        <v>2</v>
      </c>
      <c r="P733">
        <v>0</v>
      </c>
      <c r="Q733">
        <v>2</v>
      </c>
      <c r="R733">
        <f>AVERAGE(S733:T733)</f>
        <v>196.5</v>
      </c>
      <c r="S733">
        <v>150</v>
      </c>
      <c r="T733">
        <v>243</v>
      </c>
    </row>
    <row r="734" spans="1:20" x14ac:dyDescent="0.35">
      <c r="A734" t="s">
        <v>18</v>
      </c>
      <c r="B734" t="s">
        <v>19</v>
      </c>
      <c r="C734" t="s">
        <v>21</v>
      </c>
      <c r="D734" t="s">
        <v>349</v>
      </c>
      <c r="E734" t="s">
        <v>350</v>
      </c>
      <c r="F734" t="s">
        <v>355</v>
      </c>
      <c r="G734" t="str">
        <f t="shared" ref="G734:G737" si="144">E734&amp;"_"&amp;F734</f>
        <v>Scarus_taeniurus</v>
      </c>
      <c r="H734" t="s">
        <v>356</v>
      </c>
      <c r="I734" t="str">
        <f t="shared" si="137"/>
        <v>Other</v>
      </c>
      <c r="J734" t="s">
        <v>352</v>
      </c>
      <c r="K734" t="s">
        <v>352</v>
      </c>
      <c r="L734" t="s">
        <v>38</v>
      </c>
      <c r="M734" s="3">
        <f t="shared" si="143"/>
        <v>1</v>
      </c>
      <c r="N734">
        <v>2</v>
      </c>
      <c r="O734">
        <v>2</v>
      </c>
      <c r="P734">
        <v>0</v>
      </c>
      <c r="Q734">
        <v>2</v>
      </c>
      <c r="R734">
        <f t="shared" ref="R734:R737" si="145">AVERAGE(S734:T734)</f>
        <v>196.5</v>
      </c>
      <c r="S734">
        <v>150</v>
      </c>
      <c r="T734">
        <v>243</v>
      </c>
    </row>
    <row r="735" spans="1:20" x14ac:dyDescent="0.35">
      <c r="A735" t="s">
        <v>18</v>
      </c>
      <c r="B735" t="s">
        <v>19</v>
      </c>
      <c r="C735" t="s">
        <v>21</v>
      </c>
      <c r="D735" t="s">
        <v>349</v>
      </c>
      <c r="E735" t="s">
        <v>350</v>
      </c>
      <c r="F735" t="s">
        <v>355</v>
      </c>
      <c r="G735" t="str">
        <f t="shared" si="144"/>
        <v>Scarus_taeniurus</v>
      </c>
      <c r="H735" t="s">
        <v>356</v>
      </c>
      <c r="I735" t="str">
        <f t="shared" si="137"/>
        <v>Other</v>
      </c>
      <c r="J735" t="s">
        <v>353</v>
      </c>
      <c r="K735" t="s">
        <v>353</v>
      </c>
      <c r="L735" t="s">
        <v>38</v>
      </c>
      <c r="M735" s="3">
        <f t="shared" si="143"/>
        <v>1</v>
      </c>
      <c r="N735">
        <v>2</v>
      </c>
      <c r="O735">
        <v>2</v>
      </c>
      <c r="P735">
        <v>0</v>
      </c>
      <c r="Q735">
        <v>2</v>
      </c>
      <c r="R735">
        <f t="shared" si="145"/>
        <v>196.5</v>
      </c>
      <c r="S735">
        <v>150</v>
      </c>
      <c r="T735">
        <v>243</v>
      </c>
    </row>
    <row r="736" spans="1:20" x14ac:dyDescent="0.35">
      <c r="A736" t="s">
        <v>18</v>
      </c>
      <c r="B736" t="s">
        <v>19</v>
      </c>
      <c r="C736" t="s">
        <v>21</v>
      </c>
      <c r="D736" t="s">
        <v>349</v>
      </c>
      <c r="E736" t="s">
        <v>350</v>
      </c>
      <c r="F736" t="s">
        <v>355</v>
      </c>
      <c r="G736" t="str">
        <f t="shared" si="144"/>
        <v>Scarus_taeniurus</v>
      </c>
      <c r="H736" t="s">
        <v>356</v>
      </c>
      <c r="I736" t="str">
        <f t="shared" si="137"/>
        <v>Other</v>
      </c>
      <c r="J736" t="s">
        <v>183</v>
      </c>
      <c r="K736" t="s">
        <v>183</v>
      </c>
      <c r="L736" t="s">
        <v>38</v>
      </c>
      <c r="M736" s="3">
        <f t="shared" si="143"/>
        <v>1</v>
      </c>
      <c r="N736">
        <v>2</v>
      </c>
      <c r="O736">
        <v>2</v>
      </c>
      <c r="P736">
        <v>0</v>
      </c>
      <c r="Q736">
        <v>2</v>
      </c>
      <c r="R736">
        <f t="shared" si="145"/>
        <v>196.5</v>
      </c>
      <c r="S736">
        <v>150</v>
      </c>
      <c r="T736">
        <v>243</v>
      </c>
    </row>
    <row r="737" spans="1:20" x14ac:dyDescent="0.35">
      <c r="A737" t="s">
        <v>18</v>
      </c>
      <c r="B737" t="s">
        <v>19</v>
      </c>
      <c r="C737" t="s">
        <v>21</v>
      </c>
      <c r="D737" t="s">
        <v>349</v>
      </c>
      <c r="E737" t="s">
        <v>350</v>
      </c>
      <c r="F737" t="s">
        <v>357</v>
      </c>
      <c r="G737" t="str">
        <f t="shared" si="144"/>
        <v>Scarus_rubroviolaceus</v>
      </c>
      <c r="H737" t="str">
        <f>G737</f>
        <v>Scarus_rubroviolaceus</v>
      </c>
      <c r="I737" t="str">
        <f t="shared" si="137"/>
        <v>Prim_prod</v>
      </c>
      <c r="J737" t="s">
        <v>178</v>
      </c>
      <c r="K737" t="s">
        <v>177</v>
      </c>
      <c r="L737" t="s">
        <v>38</v>
      </c>
      <c r="M737" s="3">
        <f t="shared" si="143"/>
        <v>1</v>
      </c>
      <c r="N737">
        <v>2</v>
      </c>
      <c r="O737">
        <v>2</v>
      </c>
      <c r="P737">
        <v>0</v>
      </c>
      <c r="Q737">
        <v>2</v>
      </c>
      <c r="R737">
        <f t="shared" si="145"/>
        <v>375</v>
      </c>
      <c r="S737">
        <v>340</v>
      </c>
      <c r="T737">
        <v>410</v>
      </c>
    </row>
    <row r="738" spans="1:20" x14ac:dyDescent="0.35">
      <c r="A738" t="s">
        <v>18</v>
      </c>
      <c r="B738" t="s">
        <v>19</v>
      </c>
      <c r="C738" t="s">
        <v>21</v>
      </c>
      <c r="D738" t="s">
        <v>349</v>
      </c>
      <c r="E738" t="s">
        <v>350</v>
      </c>
      <c r="F738" t="s">
        <v>357</v>
      </c>
      <c r="G738" t="str">
        <f t="shared" ref="G738:G741" si="146">E738&amp;"_"&amp;F738</f>
        <v>Scarus_rubroviolaceus</v>
      </c>
      <c r="H738" t="str">
        <f t="shared" ref="H738:H772" si="147">G738</f>
        <v>Scarus_rubroviolaceus</v>
      </c>
      <c r="I738" t="str">
        <f t="shared" ref="I738" si="148">IF(J738="Acari","Chelicerata", IF(J738="Scyphozoa","Cnidaria", IF(J738="Anthozoa","Cnidaria",IF(COUNTIF(J738,"*Algae*"),"Prim_prod",IF(COUNTIF(J738,"Plant*"),"Prim_prod",IF(J738="Amphipoda","Crustacea",IF(J738="Tunicata","Tunicata",IF(J738="Appendicularia","Tunicata",IF(J738="Salpidae","Tunicata",IF(J738="Arachnida","Chelicerata",IF(COUNTIF(J738,"*Ascidia*"),"Tunicata",IF(COUNTIF(J738,"*Brachyura*"),"Crustacea",IF(J738="Bryozoa","Bryozoa",IF(J738="Protochonch","Mollusca",IF(J738="Hemichordata","Hemichordata",IF(COUNTIF(J738,"Cephalopoda*"),"Mollusca",IF(J738="Cirripedia","Crustacea",IF(J738="Copepoda","Crustacea",IF(J738="Crinoidea","Echinodermata",IF(COUNTIF(J738,"*Crustacea*"),"Crustacea",IF(J738="Cumacea","Crustacea",IF(J738="Echinoidea","Echinodermata",IF(COUNTIF(J738,"*Fish*"),"Teleostei",IF(J738="Foraminifera","Protozoa",IF(COUNTIF(J738,"*Gastro*"),"Mollusca",IF(J738="Tanaidacea","Crustacea",IF(J738="Holothuridae","Echinodermata",IF(J738="Hydrozoa","Cnidaria",IF(COUNTIF(J738,"*Insecta*"),"Insecta",IF(J738="Isopoda","Crustacea",IF(J738="Limestone_powder","Other",IF(J738="Mollusca","Mollusca",IF(J738="Nematoda","Nematoda",IF(COUNTIF(J738,"*OM*"),"Other",IF(J738="Ophiuridae","Echinodermata",IF(J738="Opisthobranchia","Mollusca",IF(J738="Ostracoda","Crustacea",IF(COUNTIF(J738,"*Pagur*"),"Crustacea",IF(COUNTIF(J738,"*Phanero*"),"Prim_prod",IF(COUNTIF(J738,"*Polych*"),"Annelida",IF(J738="Polyplacophora","Mollusca",IF(COUNTIF(J738,"*Porifera*"),"Porifera",IF(J738="Protochordata","Acraniata",IF(J738="Pycnogonida","Chelicerata",IF(COUNTIF(J738,"*Sand*"),"Other",IF(J738="Scaphopoda","Mollusca",IF(J738="Scleractinia","Cnidaria", IF(J738="Siphonophora","Cnidaria", IF(J738="Seagrass","Prim_prod",IF(COUNTIF(J738,"*Shrimp*"),"Crustacea",IF(COUNTIF(J738,"*Scyllaridae*"),"Crustacea",IF(J738="Siboglinidae","Annelida",IF(J738="Sipunculidae","Sipuncula",IF(COUNTIF(J738,"*Stomato*"),"Crustacea",IF(J738="Precarida","Crustacea",IF(J738="Zoantharia","Cnidaria",IF(J738="Echiura","Annelida",IF(J738="Priapulida","Cephalorynchia",IF(J738="Mysida","Crustacea",IF(J738="Nebaliacea","Crustacea",IF(J738="Ctenophora","Radiata",IF(J738="Cheloniidae","Reptilia",IF(J738="Eggs","Animalia",IF(COUNTIF(J738,"*Bival*"),"Mollusca","Other"))))))))))))))))))))))))))))))))))))))))))))))))))))))))))))))))</f>
        <v>Other</v>
      </c>
      <c r="J738" t="s">
        <v>352</v>
      </c>
      <c r="K738" t="s">
        <v>352</v>
      </c>
      <c r="L738" t="s">
        <v>38</v>
      </c>
      <c r="M738" s="3">
        <f t="shared" si="143"/>
        <v>1</v>
      </c>
      <c r="N738">
        <v>2</v>
      </c>
      <c r="O738">
        <v>2</v>
      </c>
      <c r="P738">
        <v>0</v>
      </c>
      <c r="Q738">
        <v>2</v>
      </c>
      <c r="R738">
        <f t="shared" ref="R738:R740" si="149">AVERAGE(S738:T738)</f>
        <v>375</v>
      </c>
      <c r="S738">
        <v>340</v>
      </c>
      <c r="T738">
        <v>410</v>
      </c>
    </row>
    <row r="739" spans="1:20" x14ac:dyDescent="0.35">
      <c r="A739" t="s">
        <v>18</v>
      </c>
      <c r="B739" t="s">
        <v>19</v>
      </c>
      <c r="C739" t="s">
        <v>21</v>
      </c>
      <c r="D739" t="s">
        <v>349</v>
      </c>
      <c r="E739" t="s">
        <v>350</v>
      </c>
      <c r="F739" t="s">
        <v>357</v>
      </c>
      <c r="G739" t="str">
        <f t="shared" si="146"/>
        <v>Scarus_rubroviolaceus</v>
      </c>
      <c r="H739" t="str">
        <f t="shared" si="147"/>
        <v>Scarus_rubroviolaceus</v>
      </c>
      <c r="I739" t="str">
        <f t="shared" ref="I739" si="150">IF(J739="Acari","Chelicerata", IF(J739="Scyphozoa","Cnidaria", IF(J739="Anthozoa","Cnidaria",IF(COUNTIF(J739,"*Algae*"),"Prim_prod",IF(COUNTIF(J739,"Plant*"),"Prim_prod",IF(J739="Amphipoda","Crustacea",IF(J739="Tunicata","Tunicata",IF(J739="Appendicularia","Tunicata",IF(J739="Salpidae","Tunicata",IF(J739="Arachnida","Chelicerata",IF(COUNTIF(J739,"*Ascidia*"),"Tunicata",IF(COUNTIF(J739,"*Brachyura*"),"Crustacea",IF(J739="Bryozoa","Bryozoa",IF(J739="Protochonch","Mollusca",IF(J739="Hemichordata","Hemichordata",IF(COUNTIF(J739,"Cephalopoda*"),"Mollusca",IF(J739="Cirripedia","Crustacea",IF(J739="Copepoda","Crustacea",IF(J739="Crinoidea","Echinodermata",IF(COUNTIF(J739,"*Crustacea*"),"Crustacea",IF(J739="Cumacea","Crustacea",IF(J739="Echinoidea","Echinodermata",IF(COUNTIF(J739,"*Fish*"),"Teleostei",IF(J739="Foraminifera","Protozoa",IF(COUNTIF(J739,"*Gastro*"),"Mollusca",IF(J739="Tanaidacea","Crustacea",IF(J739="Holothuridae","Echinodermata",IF(J739="Hydrozoa","Cnidaria",IF(COUNTIF(J739,"*Insecta*"),"Insecta",IF(J739="Isopoda","Crustacea",IF(J739="Limestone_powder","Other",IF(J739="Mollusca","Mollusca",IF(J739="Nematoda","Nematoda",IF(COUNTIF(J739,"*OM*"),"Other",IF(J739="Ophiuridae","Echinodermata",IF(J739="Opisthobranchia","Mollusca",IF(J739="Ostracoda","Crustacea",IF(COUNTIF(J739,"*Pagur*"),"Crustacea",IF(COUNTIF(J739,"*Phanero*"),"Prim_prod",IF(COUNTIF(J739,"*Polych*"),"Annelida",IF(J739="Polyplacophora","Mollusca",IF(COUNTIF(J739,"*Porifera*"),"Porifera",IF(J739="Protochordata","Acraniata",IF(J739="Pycnogonida","Chelicerata",IF(COUNTIF(J739,"*Sand*"),"Other",IF(J739="Scaphopoda","Mollusca",IF(J739="Scleractinia","Cnidaria", IF(J739="Siphonophora","Cnidaria", IF(J739="Seagrass","Prim_prod",IF(COUNTIF(J739,"*Shrimp*"),"Crustacea",IF(COUNTIF(J739,"*Scyllaridae*"),"Crustacea",IF(J739="Siboglinidae","Annelida",IF(J739="Sipunculidae","Sipuncula",IF(COUNTIF(J739,"*Stomato*"),"Crustacea",IF(J739="Precarida","Crustacea",IF(J739="Zoantharia","Cnidaria",IF(J739="Echiura","Annelida",IF(J739="Priapulida","Cephalorynchia",IF(J739="Mysida","Crustacea",IF(J739="Nebaliacea","Crustacea",IF(J739="Ctenophora","Radiata",IF(J739="Cheloniidae","Reptilia",IF(J739="Eggs","Animalia",IF(COUNTIF(J739,"*Bival*"),"Mollusca","Other"))))))))))))))))))))))))))))))))))))))))))))))))))))))))))))))))</f>
        <v>Other</v>
      </c>
      <c r="J739" t="s">
        <v>353</v>
      </c>
      <c r="K739" t="s">
        <v>353</v>
      </c>
      <c r="L739" t="s">
        <v>38</v>
      </c>
      <c r="M739" s="3">
        <f t="shared" si="143"/>
        <v>1</v>
      </c>
      <c r="N739">
        <v>2</v>
      </c>
      <c r="O739">
        <v>2</v>
      </c>
      <c r="P739">
        <v>0</v>
      </c>
      <c r="Q739">
        <v>2</v>
      </c>
      <c r="R739">
        <f t="shared" si="149"/>
        <v>375</v>
      </c>
      <c r="S739">
        <v>340</v>
      </c>
      <c r="T739">
        <v>410</v>
      </c>
    </row>
    <row r="740" spans="1:20" x14ac:dyDescent="0.35">
      <c r="A740" t="s">
        <v>18</v>
      </c>
      <c r="B740" t="s">
        <v>19</v>
      </c>
      <c r="C740" t="s">
        <v>21</v>
      </c>
      <c r="D740" t="s">
        <v>349</v>
      </c>
      <c r="E740" t="s">
        <v>350</v>
      </c>
      <c r="F740" t="s">
        <v>357</v>
      </c>
      <c r="G740" t="str">
        <f t="shared" si="146"/>
        <v>Scarus_rubroviolaceus</v>
      </c>
      <c r="H740" t="str">
        <f t="shared" si="147"/>
        <v>Scarus_rubroviolaceus</v>
      </c>
      <c r="I740" t="str">
        <f t="shared" ref="I740:I787" si="151">IF(J740="Acari","Chelicerata", IF(J740="Scyphozoa","Cnidaria", IF(J740="Anthozoa","Cnidaria",IF(COUNTIF(J740,"*Algae*"),"Prim_prod",IF(COUNTIF(J740,"Plant*"),"Prim_prod",IF(J740="Amphipoda","Crustacea",IF(J740="Tunicata","Tunicata",IF(J740="Appendicularia","Tunicata",IF(J740="Salpidae","Tunicata",IF(J740="Arachnida","Chelicerata",IF(COUNTIF(J740,"*Ascidia*"),"Tunicata",IF(COUNTIF(J740,"*Brachyura*"),"Crustacea",IF(J740="Bryozoa","Bryozoa",IF(J740="Protochonch","Mollusca",IF(J740="Hemichordata","Hemichordata",IF(COUNTIF(J740,"Cephalopoda*"),"Mollusca",IF(J740="Cirripedia","Crustacea",IF(J740="Copepoda","Crustacea",IF(J740="Crinoidea","Echinodermata",IF(COUNTIF(J740,"*Crustacea*"),"Crustacea",IF(J740="Cumacea","Crustacea",IF(J740="Echinoidea","Echinodermata",IF(COUNTIF(J740,"*Fish*"),"Teleostei",IF(J740="Foraminifera","Protozoa",IF(COUNTIF(J740,"*Gastro*"),"Mollusca",IF(J740="Tanaidacea","Crustacea",IF(J740="Holothuridae","Echinodermata",IF(J740="Hydrozoa","Cnidaria",IF(COUNTIF(J740,"*Insecta*"),"Insecta",IF(J740="Isopoda","Crustacea",IF(J740="Limestone_powder","Other",IF(J740="Mollusca","Mollusca",IF(J740="Nematoda","Nematoda",IF(COUNTIF(J740,"*OM*"),"Other",IF(J740="Ophiuridae","Echinodermata",IF(J740="Opisthobranchia","Mollusca",IF(J740="Ostracoda","Crustacea",IF(COUNTIF(J740,"*Pagur*"),"Crustacea",IF(COUNTIF(J740,"*Phanero*"),"Prim_prod",IF(COUNTIF(J740,"*Polych*"),"Annelida",IF(J740="Polyplacophora","Mollusca",IF(COUNTIF(J740,"*Porifera*"),"Porifera",IF(J740="Protochordata","Acraniata",IF(J740="Pycnogonida","Chelicerata",IF(COUNTIF(J740,"*Sand*"),"Other",IF(J740="Scaphopoda","Mollusca",IF(J740="Scleractinia","Cnidaria", IF(J740="Siphonophora","Cnidaria", IF(J740="Seagrass","Prim_prod",IF(COUNTIF(J740,"*Shrimp*"),"Crustacea",IF(COUNTIF(J740,"*Scyllaridae*"),"Crustacea",IF(J740="Siboglinidae","Annelida",IF(J740="Sipunculidae","Sipuncula",IF(COUNTIF(J740,"*Stomato*"),"Crustacea",IF(J740="Precarida","Crustacea",IF(J740="Zoantharia","Cnidaria",IF(J740="Echiura","Annelida",IF(J740="Priapulida","Cephalorynchia",IF(J740="Mysida","Crustacea",IF(J740="Nebaliacea","Crustacea",IF(J740="Ctenophora","Radiata",IF(J740="Cheloniidae","Reptilia",IF(J740="Eggs","Animalia",IF(COUNTIF(J740,"*Bival*"),"Mollusca","Other"))))))))))))))))))))))))))))))))))))))))))))))))))))))))))))))))</f>
        <v>Other</v>
      </c>
      <c r="J740" t="s">
        <v>183</v>
      </c>
      <c r="K740" t="s">
        <v>183</v>
      </c>
      <c r="L740" t="s">
        <v>38</v>
      </c>
      <c r="M740" s="3">
        <f t="shared" si="143"/>
        <v>1</v>
      </c>
      <c r="N740">
        <v>2</v>
      </c>
      <c r="O740">
        <v>2</v>
      </c>
      <c r="P740">
        <v>0</v>
      </c>
      <c r="Q740">
        <v>2</v>
      </c>
      <c r="R740">
        <f t="shared" si="149"/>
        <v>375</v>
      </c>
      <c r="S740">
        <v>340</v>
      </c>
      <c r="T740">
        <v>410</v>
      </c>
    </row>
    <row r="741" spans="1:20" x14ac:dyDescent="0.35">
      <c r="A741" t="s">
        <v>18</v>
      </c>
      <c r="B741" t="s">
        <v>19</v>
      </c>
      <c r="C741" t="s">
        <v>21</v>
      </c>
      <c r="D741" t="s">
        <v>358</v>
      </c>
      <c r="E741" t="s">
        <v>359</v>
      </c>
      <c r="F741" t="s">
        <v>360</v>
      </c>
      <c r="G741" t="str">
        <f t="shared" si="146"/>
        <v>Exallias_brevis</v>
      </c>
      <c r="H741" t="str">
        <f t="shared" si="147"/>
        <v>Exallias_brevis</v>
      </c>
      <c r="I741" t="str">
        <f t="shared" si="151"/>
        <v>Cnidaria</v>
      </c>
      <c r="J741" t="s">
        <v>238</v>
      </c>
      <c r="K741" t="s">
        <v>361</v>
      </c>
      <c r="L741" t="s">
        <v>38</v>
      </c>
      <c r="M741" s="3">
        <f t="shared" si="143"/>
        <v>1</v>
      </c>
      <c r="N741">
        <v>7</v>
      </c>
      <c r="O741">
        <v>10</v>
      </c>
      <c r="P741" t="s">
        <v>38</v>
      </c>
      <c r="Q741">
        <v>7</v>
      </c>
      <c r="R741">
        <v>94</v>
      </c>
      <c r="S741">
        <v>70</v>
      </c>
      <c r="T741">
        <v>106</v>
      </c>
    </row>
    <row r="742" spans="1:20" x14ac:dyDescent="0.35">
      <c r="A742" t="s">
        <v>18</v>
      </c>
      <c r="B742" t="s">
        <v>19</v>
      </c>
      <c r="C742" t="s">
        <v>21</v>
      </c>
      <c r="D742" t="s">
        <v>358</v>
      </c>
      <c r="E742" t="s">
        <v>359</v>
      </c>
      <c r="F742" t="s">
        <v>360</v>
      </c>
      <c r="G742" t="str">
        <f t="shared" ref="G742:G744" si="152">E742&amp;"_"&amp;F742</f>
        <v>Exallias_brevis</v>
      </c>
      <c r="H742" t="str">
        <f t="shared" si="147"/>
        <v>Exallias_brevis</v>
      </c>
      <c r="I742" t="str">
        <f t="shared" si="151"/>
        <v>Prim_prod</v>
      </c>
      <c r="J742" t="s">
        <v>178</v>
      </c>
      <c r="K742" t="s">
        <v>214</v>
      </c>
      <c r="L742" t="s">
        <v>38</v>
      </c>
      <c r="M742" s="3">
        <f t="shared" si="143"/>
        <v>1</v>
      </c>
      <c r="N742">
        <v>7</v>
      </c>
      <c r="O742">
        <v>10</v>
      </c>
      <c r="P742" t="s">
        <v>38</v>
      </c>
      <c r="Q742">
        <v>7</v>
      </c>
      <c r="R742">
        <v>94</v>
      </c>
      <c r="S742">
        <v>70</v>
      </c>
      <c r="T742">
        <v>106</v>
      </c>
    </row>
    <row r="743" spans="1:20" x14ac:dyDescent="0.35">
      <c r="A743" t="s">
        <v>18</v>
      </c>
      <c r="B743" t="s">
        <v>19</v>
      </c>
      <c r="C743" t="s">
        <v>21</v>
      </c>
      <c r="D743" t="s">
        <v>358</v>
      </c>
      <c r="E743" t="s">
        <v>359</v>
      </c>
      <c r="F743" t="s">
        <v>360</v>
      </c>
      <c r="G743" t="str">
        <f t="shared" si="152"/>
        <v>Exallias_brevis</v>
      </c>
      <c r="H743" t="str">
        <f t="shared" si="147"/>
        <v>Exallias_brevis</v>
      </c>
      <c r="I743" t="str">
        <f t="shared" si="151"/>
        <v>Prim_prod</v>
      </c>
      <c r="J743" t="s">
        <v>178</v>
      </c>
      <c r="K743" t="s">
        <v>216</v>
      </c>
      <c r="L743" t="s">
        <v>38</v>
      </c>
      <c r="M743" s="3">
        <f t="shared" si="143"/>
        <v>1</v>
      </c>
      <c r="N743">
        <v>7</v>
      </c>
      <c r="O743">
        <v>10</v>
      </c>
      <c r="P743" t="s">
        <v>38</v>
      </c>
      <c r="Q743">
        <v>7</v>
      </c>
      <c r="R743">
        <v>94</v>
      </c>
      <c r="S743">
        <v>70</v>
      </c>
      <c r="T743">
        <v>106</v>
      </c>
    </row>
    <row r="744" spans="1:20" x14ac:dyDescent="0.35">
      <c r="A744" t="s">
        <v>18</v>
      </c>
      <c r="B744" t="s">
        <v>19</v>
      </c>
      <c r="C744" t="s">
        <v>21</v>
      </c>
      <c r="D744" t="s">
        <v>358</v>
      </c>
      <c r="E744" t="s">
        <v>362</v>
      </c>
      <c r="F744" t="s">
        <v>363</v>
      </c>
      <c r="G744" t="str">
        <f t="shared" si="152"/>
        <v>Cirripectus_variolosus</v>
      </c>
      <c r="H744" t="str">
        <f t="shared" si="147"/>
        <v>Cirripectus_variolosus</v>
      </c>
      <c r="I744" t="str">
        <f t="shared" si="151"/>
        <v>Prim_prod</v>
      </c>
      <c r="J744" t="s">
        <v>178</v>
      </c>
      <c r="K744" t="s">
        <v>214</v>
      </c>
      <c r="L744">
        <v>40</v>
      </c>
      <c r="M744" s="3">
        <f t="shared" si="143"/>
        <v>1</v>
      </c>
      <c r="N744">
        <v>2</v>
      </c>
      <c r="O744">
        <v>2</v>
      </c>
      <c r="P744">
        <v>0</v>
      </c>
      <c r="Q744">
        <v>2</v>
      </c>
      <c r="R744">
        <f>AVERAGE(S744:T744)</f>
        <v>73</v>
      </c>
      <c r="S744">
        <v>66</v>
      </c>
      <c r="T744">
        <v>80</v>
      </c>
    </row>
    <row r="745" spans="1:20" x14ac:dyDescent="0.35">
      <c r="A745" t="s">
        <v>18</v>
      </c>
      <c r="B745" t="s">
        <v>19</v>
      </c>
      <c r="C745" t="s">
        <v>21</v>
      </c>
      <c r="D745" t="s">
        <v>358</v>
      </c>
      <c r="E745" t="s">
        <v>362</v>
      </c>
      <c r="F745" t="s">
        <v>363</v>
      </c>
      <c r="G745" t="str">
        <f t="shared" ref="G745:G748" si="153">E745&amp;"_"&amp;F745</f>
        <v>Cirripectus_variolosus</v>
      </c>
      <c r="H745" t="str">
        <f t="shared" si="147"/>
        <v>Cirripectus_variolosus</v>
      </c>
      <c r="I745" t="str">
        <f t="shared" si="151"/>
        <v>Other</v>
      </c>
      <c r="J745" t="s">
        <v>364</v>
      </c>
      <c r="K745" t="s">
        <v>364</v>
      </c>
      <c r="L745">
        <v>55</v>
      </c>
      <c r="M745" s="3">
        <f t="shared" si="143"/>
        <v>1</v>
      </c>
      <c r="N745">
        <v>2</v>
      </c>
      <c r="O745">
        <v>2</v>
      </c>
      <c r="P745">
        <v>0</v>
      </c>
      <c r="Q745">
        <v>2</v>
      </c>
      <c r="R745">
        <f t="shared" ref="R745:R746" si="154">AVERAGE(S745:T745)</f>
        <v>73</v>
      </c>
      <c r="S745">
        <v>66</v>
      </c>
      <c r="T745">
        <v>80</v>
      </c>
    </row>
    <row r="746" spans="1:20" x14ac:dyDescent="0.35">
      <c r="A746" t="s">
        <v>18</v>
      </c>
      <c r="B746" t="s">
        <v>19</v>
      </c>
      <c r="C746" t="s">
        <v>21</v>
      </c>
      <c r="D746" t="s">
        <v>358</v>
      </c>
      <c r="E746" t="s">
        <v>362</v>
      </c>
      <c r="F746" t="s">
        <v>363</v>
      </c>
      <c r="G746" t="str">
        <f t="shared" si="153"/>
        <v>Cirripectus_variolosus</v>
      </c>
      <c r="H746" t="str">
        <f t="shared" si="147"/>
        <v>Cirripectus_variolosus</v>
      </c>
      <c r="I746" t="str">
        <f t="shared" si="151"/>
        <v>Cnidaria</v>
      </c>
      <c r="J746" t="s">
        <v>238</v>
      </c>
      <c r="K746" t="s">
        <v>250</v>
      </c>
      <c r="L746">
        <v>5</v>
      </c>
      <c r="M746" s="3">
        <f t="shared" si="143"/>
        <v>1</v>
      </c>
      <c r="N746">
        <v>2</v>
      </c>
      <c r="O746">
        <v>2</v>
      </c>
      <c r="P746">
        <v>0</v>
      </c>
      <c r="Q746">
        <v>2</v>
      </c>
      <c r="R746">
        <f t="shared" si="154"/>
        <v>73</v>
      </c>
      <c r="S746">
        <v>66</v>
      </c>
      <c r="T746">
        <v>80</v>
      </c>
    </row>
    <row r="747" spans="1:20" x14ac:dyDescent="0.35">
      <c r="A747" t="s">
        <v>18</v>
      </c>
      <c r="B747" t="s">
        <v>19</v>
      </c>
      <c r="C747" t="s">
        <v>21</v>
      </c>
      <c r="D747" t="s">
        <v>358</v>
      </c>
      <c r="E747" t="s">
        <v>366</v>
      </c>
      <c r="F747" t="s">
        <v>365</v>
      </c>
      <c r="G747" t="str">
        <f t="shared" si="153"/>
        <v>Plagiotremus_goslinei</v>
      </c>
      <c r="H747" t="str">
        <f t="shared" si="147"/>
        <v>Plagiotremus_goslinei</v>
      </c>
      <c r="I747" t="s">
        <v>38</v>
      </c>
      <c r="J747" t="s">
        <v>38</v>
      </c>
      <c r="K747" t="s">
        <v>38</v>
      </c>
      <c r="L747" t="s">
        <v>38</v>
      </c>
      <c r="M747" t="s">
        <v>38</v>
      </c>
      <c r="N747" t="s">
        <v>38</v>
      </c>
      <c r="O747" t="s">
        <v>38</v>
      </c>
      <c r="P747" t="s">
        <v>38</v>
      </c>
      <c r="Q747" t="s">
        <v>38</v>
      </c>
      <c r="R747" t="s">
        <v>38</v>
      </c>
      <c r="S747" t="s">
        <v>38</v>
      </c>
      <c r="T747" t="s">
        <v>38</v>
      </c>
    </row>
    <row r="748" spans="1:20" x14ac:dyDescent="0.35">
      <c r="A748" t="s">
        <v>18</v>
      </c>
      <c r="B748" t="s">
        <v>19</v>
      </c>
      <c r="C748" t="s">
        <v>21</v>
      </c>
      <c r="D748" t="s">
        <v>367</v>
      </c>
      <c r="E748" t="s">
        <v>368</v>
      </c>
      <c r="F748" t="s">
        <v>227</v>
      </c>
      <c r="G748" t="str">
        <f t="shared" si="153"/>
        <v>Acanthurus_thompsoni</v>
      </c>
      <c r="H748" t="str">
        <f t="shared" si="147"/>
        <v>Acanthurus_thompsoni</v>
      </c>
      <c r="I748" t="s">
        <v>301</v>
      </c>
      <c r="J748" t="s">
        <v>301</v>
      </c>
      <c r="K748" t="s">
        <v>301</v>
      </c>
      <c r="L748">
        <v>37.1</v>
      </c>
      <c r="M748" s="3">
        <f t="shared" si="143"/>
        <v>0.8571428571428571</v>
      </c>
      <c r="N748">
        <v>6</v>
      </c>
      <c r="O748">
        <v>14</v>
      </c>
      <c r="P748">
        <v>7</v>
      </c>
      <c r="Q748">
        <v>7</v>
      </c>
      <c r="R748">
        <v>141</v>
      </c>
      <c r="S748">
        <v>128</v>
      </c>
      <c r="T748">
        <v>185</v>
      </c>
    </row>
    <row r="749" spans="1:20" x14ac:dyDescent="0.35">
      <c r="A749" t="s">
        <v>18</v>
      </c>
      <c r="B749" t="s">
        <v>19</v>
      </c>
      <c r="C749" t="s">
        <v>21</v>
      </c>
      <c r="D749" t="s">
        <v>367</v>
      </c>
      <c r="E749" t="s">
        <v>368</v>
      </c>
      <c r="F749" t="s">
        <v>227</v>
      </c>
      <c r="G749" t="str">
        <f t="shared" ref="G749:G761" si="155">E749&amp;"_"&amp;F749</f>
        <v>Acanthurus_thompsoni</v>
      </c>
      <c r="H749" t="str">
        <f t="shared" si="147"/>
        <v>Acanthurus_thompsoni</v>
      </c>
      <c r="I749" t="str">
        <f t="shared" si="151"/>
        <v>Tunicata</v>
      </c>
      <c r="J749" t="s">
        <v>244</v>
      </c>
      <c r="K749" t="s">
        <v>244</v>
      </c>
      <c r="L749">
        <v>18.600000000000001</v>
      </c>
      <c r="M749" s="3">
        <f t="shared" si="143"/>
        <v>1</v>
      </c>
      <c r="N749">
        <v>7</v>
      </c>
      <c r="O749">
        <v>14</v>
      </c>
      <c r="P749">
        <v>7</v>
      </c>
      <c r="Q749">
        <v>7</v>
      </c>
      <c r="R749">
        <v>141</v>
      </c>
      <c r="S749">
        <v>128</v>
      </c>
      <c r="T749">
        <v>185</v>
      </c>
    </row>
    <row r="750" spans="1:20" x14ac:dyDescent="0.35">
      <c r="A750" t="s">
        <v>18</v>
      </c>
      <c r="B750" t="s">
        <v>19</v>
      </c>
      <c r="C750" t="s">
        <v>21</v>
      </c>
      <c r="D750" t="s">
        <v>367</v>
      </c>
      <c r="E750" t="s">
        <v>368</v>
      </c>
      <c r="F750" t="s">
        <v>227</v>
      </c>
      <c r="G750" t="str">
        <f t="shared" si="155"/>
        <v>Acanthurus_thompsoni</v>
      </c>
      <c r="H750" t="str">
        <f t="shared" si="147"/>
        <v>Acanthurus_thompsoni</v>
      </c>
      <c r="I750" t="str">
        <f t="shared" si="151"/>
        <v>Cnidaria</v>
      </c>
      <c r="J750" t="s">
        <v>211</v>
      </c>
      <c r="K750" t="s">
        <v>297</v>
      </c>
      <c r="L750">
        <v>10</v>
      </c>
      <c r="M750" s="3">
        <f t="shared" si="143"/>
        <v>0.5714285714285714</v>
      </c>
      <c r="N750">
        <v>4</v>
      </c>
      <c r="O750">
        <v>14</v>
      </c>
      <c r="P750">
        <v>7</v>
      </c>
      <c r="Q750">
        <v>7</v>
      </c>
      <c r="R750">
        <v>141</v>
      </c>
      <c r="S750">
        <v>128</v>
      </c>
      <c r="T750">
        <v>185</v>
      </c>
    </row>
    <row r="751" spans="1:20" x14ac:dyDescent="0.35">
      <c r="A751" t="s">
        <v>18</v>
      </c>
      <c r="B751" t="s">
        <v>19</v>
      </c>
      <c r="C751" t="s">
        <v>21</v>
      </c>
      <c r="D751" t="s">
        <v>367</v>
      </c>
      <c r="E751" t="s">
        <v>368</v>
      </c>
      <c r="F751" t="s">
        <v>227</v>
      </c>
      <c r="G751" t="str">
        <f t="shared" si="155"/>
        <v>Acanthurus_thompsoni</v>
      </c>
      <c r="H751" t="str">
        <f t="shared" si="147"/>
        <v>Acanthurus_thompsoni</v>
      </c>
      <c r="I751" t="str">
        <f t="shared" si="151"/>
        <v>Tunicata</v>
      </c>
      <c r="J751" t="s">
        <v>71</v>
      </c>
      <c r="K751" t="s">
        <v>71</v>
      </c>
      <c r="L751">
        <v>7.4</v>
      </c>
      <c r="M751" s="3">
        <f t="shared" si="143"/>
        <v>0.7142857142857143</v>
      </c>
      <c r="N751">
        <v>5</v>
      </c>
      <c r="O751">
        <v>14</v>
      </c>
      <c r="P751">
        <v>7</v>
      </c>
      <c r="Q751">
        <v>7</v>
      </c>
      <c r="R751">
        <v>141</v>
      </c>
      <c r="S751">
        <v>128</v>
      </c>
      <c r="T751">
        <v>185</v>
      </c>
    </row>
    <row r="752" spans="1:20" x14ac:dyDescent="0.35">
      <c r="A752" t="s">
        <v>18</v>
      </c>
      <c r="B752" t="s">
        <v>19</v>
      </c>
      <c r="C752" t="s">
        <v>21</v>
      </c>
      <c r="D752" t="s">
        <v>367</v>
      </c>
      <c r="E752" t="s">
        <v>368</v>
      </c>
      <c r="F752" t="s">
        <v>227</v>
      </c>
      <c r="G752" t="str">
        <f t="shared" si="155"/>
        <v>Acanthurus_thompsoni</v>
      </c>
      <c r="H752" t="str">
        <f t="shared" si="147"/>
        <v>Acanthurus_thompsoni</v>
      </c>
      <c r="I752" t="str">
        <f t="shared" si="151"/>
        <v>Crustacea</v>
      </c>
      <c r="J752" t="s">
        <v>73</v>
      </c>
      <c r="K752" t="s">
        <v>70</v>
      </c>
      <c r="L752">
        <v>8.6</v>
      </c>
      <c r="M752" s="3">
        <f t="shared" si="143"/>
        <v>0.5714285714285714</v>
      </c>
      <c r="N752">
        <v>4</v>
      </c>
      <c r="O752">
        <v>14</v>
      </c>
      <c r="P752">
        <v>7</v>
      </c>
      <c r="Q752">
        <v>7</v>
      </c>
      <c r="R752">
        <v>141</v>
      </c>
      <c r="S752">
        <v>128</v>
      </c>
      <c r="T752">
        <v>185</v>
      </c>
    </row>
    <row r="753" spans="1:20" x14ac:dyDescent="0.35">
      <c r="A753" t="s">
        <v>18</v>
      </c>
      <c r="B753" t="s">
        <v>19</v>
      </c>
      <c r="C753" t="s">
        <v>21</v>
      </c>
      <c r="D753" t="s">
        <v>367</v>
      </c>
      <c r="E753" t="s">
        <v>368</v>
      </c>
      <c r="F753" t="s">
        <v>227</v>
      </c>
      <c r="G753" t="str">
        <f t="shared" si="155"/>
        <v>Acanthurus_thompsoni</v>
      </c>
      <c r="H753" t="str">
        <f t="shared" si="147"/>
        <v>Acanthurus_thompsoni</v>
      </c>
      <c r="I753" t="str">
        <f t="shared" si="151"/>
        <v>Animalia</v>
      </c>
      <c r="J753" t="s">
        <v>116</v>
      </c>
      <c r="K753" t="s">
        <v>116</v>
      </c>
      <c r="L753">
        <v>1.7</v>
      </c>
      <c r="M753" s="3">
        <f t="shared" si="143"/>
        <v>0.2857142857142857</v>
      </c>
      <c r="N753">
        <v>2</v>
      </c>
      <c r="O753">
        <v>14</v>
      </c>
      <c r="P753">
        <v>7</v>
      </c>
      <c r="Q753">
        <v>7</v>
      </c>
      <c r="R753">
        <v>141</v>
      </c>
      <c r="S753">
        <v>128</v>
      </c>
      <c r="T753">
        <v>185</v>
      </c>
    </row>
    <row r="754" spans="1:20" x14ac:dyDescent="0.35">
      <c r="A754" t="s">
        <v>18</v>
      </c>
      <c r="B754" t="s">
        <v>19</v>
      </c>
      <c r="C754" t="s">
        <v>21</v>
      </c>
      <c r="D754" t="s">
        <v>367</v>
      </c>
      <c r="E754" t="s">
        <v>368</v>
      </c>
      <c r="F754" t="s">
        <v>227</v>
      </c>
      <c r="G754" t="str">
        <f t="shared" si="155"/>
        <v>Acanthurus_thompsoni</v>
      </c>
      <c r="H754" t="str">
        <f t="shared" si="147"/>
        <v>Acanthurus_thompsoni</v>
      </c>
      <c r="I754" t="s">
        <v>233</v>
      </c>
      <c r="J754" t="s">
        <v>228</v>
      </c>
      <c r="K754" t="s">
        <v>228</v>
      </c>
      <c r="L754">
        <v>1.6</v>
      </c>
      <c r="M754" s="3">
        <f t="shared" si="143"/>
        <v>0.2857142857142857</v>
      </c>
      <c r="N754">
        <v>2</v>
      </c>
      <c r="O754">
        <v>14</v>
      </c>
      <c r="P754">
        <v>7</v>
      </c>
      <c r="Q754">
        <v>7</v>
      </c>
      <c r="R754">
        <v>141</v>
      </c>
      <c r="S754">
        <v>128</v>
      </c>
      <c r="T754">
        <v>185</v>
      </c>
    </row>
    <row r="755" spans="1:20" x14ac:dyDescent="0.35">
      <c r="A755" t="s">
        <v>18</v>
      </c>
      <c r="B755" t="s">
        <v>19</v>
      </c>
      <c r="C755" t="s">
        <v>21</v>
      </c>
      <c r="D755" t="s">
        <v>367</v>
      </c>
      <c r="E755" t="s">
        <v>368</v>
      </c>
      <c r="F755" t="s">
        <v>227</v>
      </c>
      <c r="G755" t="str">
        <f t="shared" si="155"/>
        <v>Acanthurus_thompsoni</v>
      </c>
      <c r="H755" t="str">
        <f t="shared" si="147"/>
        <v>Acanthurus_thompsoni</v>
      </c>
      <c r="I755" t="str">
        <f t="shared" si="151"/>
        <v>Teleostei</v>
      </c>
      <c r="J755" t="s">
        <v>27</v>
      </c>
      <c r="K755" t="s">
        <v>229</v>
      </c>
      <c r="L755">
        <v>1.3</v>
      </c>
      <c r="M755" s="3">
        <f t="shared" si="143"/>
        <v>0.2857142857142857</v>
      </c>
      <c r="N755">
        <v>2</v>
      </c>
      <c r="O755">
        <v>14</v>
      </c>
      <c r="P755">
        <v>7</v>
      </c>
      <c r="Q755">
        <v>7</v>
      </c>
      <c r="R755">
        <v>141</v>
      </c>
      <c r="S755">
        <v>128</v>
      </c>
      <c r="T755">
        <v>185</v>
      </c>
    </row>
    <row r="756" spans="1:20" x14ac:dyDescent="0.35">
      <c r="A756" t="s">
        <v>18</v>
      </c>
      <c r="B756" t="s">
        <v>19</v>
      </c>
      <c r="C756" t="s">
        <v>21</v>
      </c>
      <c r="D756" t="s">
        <v>367</v>
      </c>
      <c r="E756" t="s">
        <v>368</v>
      </c>
      <c r="F756" t="s">
        <v>227</v>
      </c>
      <c r="G756" t="str">
        <f t="shared" si="155"/>
        <v>Acanthurus_thompsoni</v>
      </c>
      <c r="H756" t="str">
        <f t="shared" si="147"/>
        <v>Acanthurus_thompsoni</v>
      </c>
      <c r="I756" t="str">
        <f t="shared" si="151"/>
        <v>Crustacea</v>
      </c>
      <c r="J756" t="s">
        <v>108</v>
      </c>
      <c r="K756" t="s">
        <v>230</v>
      </c>
      <c r="L756">
        <v>0.7</v>
      </c>
      <c r="M756" s="3">
        <f t="shared" si="143"/>
        <v>0.42857142857142855</v>
      </c>
      <c r="N756">
        <v>3</v>
      </c>
      <c r="O756">
        <v>14</v>
      </c>
      <c r="P756">
        <v>7</v>
      </c>
      <c r="Q756">
        <v>7</v>
      </c>
      <c r="R756">
        <v>141</v>
      </c>
      <c r="S756">
        <v>128</v>
      </c>
      <c r="T756">
        <v>185</v>
      </c>
    </row>
    <row r="757" spans="1:20" x14ac:dyDescent="0.35">
      <c r="A757" t="s">
        <v>18</v>
      </c>
      <c r="B757" t="s">
        <v>19</v>
      </c>
      <c r="C757" t="s">
        <v>21</v>
      </c>
      <c r="D757" t="s">
        <v>367</v>
      </c>
      <c r="E757" t="s">
        <v>368</v>
      </c>
      <c r="F757" t="s">
        <v>227</v>
      </c>
      <c r="G757" t="str">
        <f t="shared" si="155"/>
        <v>Acanthurus_thompsoni</v>
      </c>
      <c r="H757" t="str">
        <f t="shared" si="147"/>
        <v>Acanthurus_thompsoni</v>
      </c>
      <c r="I757" t="str">
        <f t="shared" si="151"/>
        <v>Annelida</v>
      </c>
      <c r="J757" t="s">
        <v>82</v>
      </c>
      <c r="K757" t="s">
        <v>82</v>
      </c>
      <c r="L757">
        <v>0.9</v>
      </c>
      <c r="M757" s="3">
        <f t="shared" si="143"/>
        <v>0.2857142857142857</v>
      </c>
      <c r="N757">
        <v>2</v>
      </c>
      <c r="O757">
        <v>14</v>
      </c>
      <c r="P757">
        <v>7</v>
      </c>
      <c r="Q757">
        <v>7</v>
      </c>
      <c r="R757">
        <v>141</v>
      </c>
      <c r="S757">
        <v>128</v>
      </c>
      <c r="T757">
        <v>185</v>
      </c>
    </row>
    <row r="758" spans="1:20" x14ac:dyDescent="0.35">
      <c r="A758" t="s">
        <v>18</v>
      </c>
      <c r="B758" t="s">
        <v>19</v>
      </c>
      <c r="C758" t="s">
        <v>21</v>
      </c>
      <c r="D758" t="s">
        <v>367</v>
      </c>
      <c r="E758" t="s">
        <v>368</v>
      </c>
      <c r="F758" t="s">
        <v>227</v>
      </c>
      <c r="G758" t="str">
        <f t="shared" si="155"/>
        <v>Acanthurus_thompsoni</v>
      </c>
      <c r="H758" t="str">
        <f t="shared" si="147"/>
        <v>Acanthurus_thompsoni</v>
      </c>
      <c r="I758" t="s">
        <v>63</v>
      </c>
      <c r="J758" t="s">
        <v>60</v>
      </c>
      <c r="K758" t="s">
        <v>34</v>
      </c>
      <c r="L758">
        <v>0.3</v>
      </c>
      <c r="M758" s="3">
        <f t="shared" si="143"/>
        <v>0.14285714285714285</v>
      </c>
      <c r="N758">
        <v>1</v>
      </c>
      <c r="O758">
        <v>14</v>
      </c>
      <c r="P758">
        <v>7</v>
      </c>
      <c r="Q758">
        <v>7</v>
      </c>
      <c r="R758">
        <v>141</v>
      </c>
      <c r="S758">
        <v>128</v>
      </c>
      <c r="T758">
        <v>185</v>
      </c>
    </row>
    <row r="759" spans="1:20" x14ac:dyDescent="0.35">
      <c r="A759" t="s">
        <v>18</v>
      </c>
      <c r="B759" t="s">
        <v>19</v>
      </c>
      <c r="C759" t="s">
        <v>21</v>
      </c>
      <c r="D759" t="s">
        <v>367</v>
      </c>
      <c r="E759" t="s">
        <v>368</v>
      </c>
      <c r="F759" t="s">
        <v>227</v>
      </c>
      <c r="G759" t="str">
        <f t="shared" si="155"/>
        <v>Acanthurus_thompsoni</v>
      </c>
      <c r="H759" t="str">
        <f t="shared" si="147"/>
        <v>Acanthurus_thompsoni</v>
      </c>
      <c r="I759" t="str">
        <f t="shared" si="151"/>
        <v>Crustacea</v>
      </c>
      <c r="J759" t="s">
        <v>73</v>
      </c>
      <c r="K759" t="s">
        <v>104</v>
      </c>
      <c r="L759">
        <v>0.1</v>
      </c>
      <c r="M759" s="3">
        <f t="shared" si="143"/>
        <v>0.14285714285714285</v>
      </c>
      <c r="N759">
        <v>1</v>
      </c>
      <c r="O759">
        <v>14</v>
      </c>
      <c r="P759">
        <v>7</v>
      </c>
      <c r="Q759">
        <v>7</v>
      </c>
      <c r="R759">
        <v>141</v>
      </c>
      <c r="S759">
        <v>128</v>
      </c>
      <c r="T759">
        <v>185</v>
      </c>
    </row>
    <row r="760" spans="1:20" x14ac:dyDescent="0.35">
      <c r="A760" t="s">
        <v>18</v>
      </c>
      <c r="B760" t="s">
        <v>19</v>
      </c>
      <c r="C760" t="s">
        <v>21</v>
      </c>
      <c r="D760" t="s">
        <v>367</v>
      </c>
      <c r="E760" t="s">
        <v>368</v>
      </c>
      <c r="F760" t="s">
        <v>227</v>
      </c>
      <c r="G760" t="str">
        <f t="shared" si="155"/>
        <v>Acanthurus_thompsoni</v>
      </c>
      <c r="H760" t="str">
        <f t="shared" si="147"/>
        <v>Acanthurus_thompsoni</v>
      </c>
      <c r="I760" t="str">
        <f t="shared" si="151"/>
        <v>Crustacea</v>
      </c>
      <c r="J760" t="s">
        <v>63</v>
      </c>
      <c r="K760" t="s">
        <v>61</v>
      </c>
      <c r="L760">
        <v>11.7</v>
      </c>
      <c r="M760" s="3">
        <f t="shared" si="143"/>
        <v>0.5714285714285714</v>
      </c>
      <c r="N760">
        <v>4</v>
      </c>
      <c r="O760">
        <v>14</v>
      </c>
      <c r="P760">
        <v>7</v>
      </c>
      <c r="Q760">
        <v>7</v>
      </c>
      <c r="R760">
        <v>141</v>
      </c>
      <c r="S760">
        <v>128</v>
      </c>
      <c r="T760">
        <v>185</v>
      </c>
    </row>
    <row r="761" spans="1:20" x14ac:dyDescent="0.35">
      <c r="A761" t="s">
        <v>18</v>
      </c>
      <c r="B761" t="s">
        <v>19</v>
      </c>
      <c r="C761" t="s">
        <v>21</v>
      </c>
      <c r="D761" t="s">
        <v>367</v>
      </c>
      <c r="E761" t="s">
        <v>369</v>
      </c>
      <c r="F761" t="s">
        <v>370</v>
      </c>
      <c r="G761" t="str">
        <f t="shared" si="155"/>
        <v>Naso_hexacanthus</v>
      </c>
      <c r="H761" t="str">
        <f t="shared" si="147"/>
        <v>Naso_hexacanthus</v>
      </c>
      <c r="I761" t="s">
        <v>301</v>
      </c>
      <c r="J761" t="s">
        <v>301</v>
      </c>
      <c r="K761" t="s">
        <v>301</v>
      </c>
      <c r="L761">
        <v>21.3</v>
      </c>
      <c r="M761" s="3">
        <f t="shared" si="143"/>
        <v>1</v>
      </c>
      <c r="N761">
        <v>4</v>
      </c>
      <c r="O761">
        <v>16</v>
      </c>
      <c r="P761">
        <f>O761-Q761</f>
        <v>12</v>
      </c>
      <c r="Q761">
        <v>4</v>
      </c>
      <c r="R761">
        <v>261</v>
      </c>
      <c r="S761">
        <v>202</v>
      </c>
      <c r="T761">
        <v>392</v>
      </c>
    </row>
    <row r="762" spans="1:20" x14ac:dyDescent="0.35">
      <c r="A762" t="s">
        <v>18</v>
      </c>
      <c r="B762" t="s">
        <v>19</v>
      </c>
      <c r="C762" t="s">
        <v>21</v>
      </c>
      <c r="D762" t="s">
        <v>367</v>
      </c>
      <c r="E762" t="s">
        <v>369</v>
      </c>
      <c r="F762" t="s">
        <v>370</v>
      </c>
      <c r="G762" t="str">
        <f t="shared" ref="G762:G773" si="156">E762&amp;"_"&amp;F762</f>
        <v>Naso_hexacanthus</v>
      </c>
      <c r="H762" t="str">
        <f t="shared" si="147"/>
        <v>Naso_hexacanthus</v>
      </c>
      <c r="I762" t="str">
        <f t="shared" si="151"/>
        <v>Teleostei</v>
      </c>
      <c r="J762" t="s">
        <v>27</v>
      </c>
      <c r="K762" t="s">
        <v>229</v>
      </c>
      <c r="L762">
        <v>25</v>
      </c>
      <c r="M762" s="3">
        <f t="shared" si="143"/>
        <v>0.75</v>
      </c>
      <c r="N762">
        <v>3</v>
      </c>
      <c r="O762">
        <v>16</v>
      </c>
      <c r="P762">
        <f t="shared" ref="P762:P785" si="157">O762-Q762</f>
        <v>12</v>
      </c>
      <c r="Q762">
        <v>4</v>
      </c>
      <c r="R762">
        <v>261</v>
      </c>
      <c r="S762">
        <v>202</v>
      </c>
      <c r="T762">
        <v>392</v>
      </c>
    </row>
    <row r="763" spans="1:20" x14ac:dyDescent="0.35">
      <c r="A763" t="s">
        <v>18</v>
      </c>
      <c r="B763" t="s">
        <v>19</v>
      </c>
      <c r="C763" t="s">
        <v>21</v>
      </c>
      <c r="D763" t="s">
        <v>367</v>
      </c>
      <c r="E763" t="s">
        <v>369</v>
      </c>
      <c r="F763" t="s">
        <v>370</v>
      </c>
      <c r="G763" t="str">
        <f t="shared" si="156"/>
        <v>Naso_hexacanthus</v>
      </c>
      <c r="H763" t="str">
        <f t="shared" si="147"/>
        <v>Naso_hexacanthus</v>
      </c>
      <c r="I763" t="str">
        <f t="shared" si="151"/>
        <v>Tunicata</v>
      </c>
      <c r="J763" t="s">
        <v>71</v>
      </c>
      <c r="K763" t="s">
        <v>71</v>
      </c>
      <c r="L763">
        <v>16.3</v>
      </c>
      <c r="M763" s="3">
        <f t="shared" si="143"/>
        <v>1</v>
      </c>
      <c r="N763">
        <v>4</v>
      </c>
      <c r="O763">
        <v>16</v>
      </c>
      <c r="P763">
        <f t="shared" si="157"/>
        <v>12</v>
      </c>
      <c r="Q763">
        <v>4</v>
      </c>
      <c r="R763">
        <v>261</v>
      </c>
      <c r="S763">
        <v>202</v>
      </c>
      <c r="T763">
        <v>392</v>
      </c>
    </row>
    <row r="764" spans="1:20" x14ac:dyDescent="0.35">
      <c r="A764" t="s">
        <v>18</v>
      </c>
      <c r="B764" t="s">
        <v>19</v>
      </c>
      <c r="C764" t="s">
        <v>21</v>
      </c>
      <c r="D764" t="s">
        <v>367</v>
      </c>
      <c r="E764" t="s">
        <v>369</v>
      </c>
      <c r="F764" t="s">
        <v>370</v>
      </c>
      <c r="G764" t="str">
        <f t="shared" si="156"/>
        <v>Naso_hexacanthus</v>
      </c>
      <c r="H764" t="str">
        <f t="shared" si="147"/>
        <v>Naso_hexacanthus</v>
      </c>
      <c r="I764" t="str">
        <f t="shared" si="151"/>
        <v>Prim_prod</v>
      </c>
      <c r="J764" t="s">
        <v>178</v>
      </c>
      <c r="K764" t="s">
        <v>371</v>
      </c>
      <c r="L764">
        <v>18.399999999999999</v>
      </c>
      <c r="M764" s="3">
        <f t="shared" si="143"/>
        <v>0.25</v>
      </c>
      <c r="N764">
        <v>1</v>
      </c>
      <c r="O764">
        <v>16</v>
      </c>
      <c r="P764">
        <f t="shared" si="157"/>
        <v>12</v>
      </c>
      <c r="Q764">
        <v>4</v>
      </c>
      <c r="R764">
        <v>261</v>
      </c>
      <c r="S764">
        <v>202</v>
      </c>
      <c r="T764">
        <v>392</v>
      </c>
    </row>
    <row r="765" spans="1:20" x14ac:dyDescent="0.35">
      <c r="A765" t="s">
        <v>18</v>
      </c>
      <c r="B765" t="s">
        <v>19</v>
      </c>
      <c r="C765" t="s">
        <v>21</v>
      </c>
      <c r="D765" t="s">
        <v>367</v>
      </c>
      <c r="E765" t="s">
        <v>369</v>
      </c>
      <c r="F765" t="s">
        <v>370</v>
      </c>
      <c r="G765" t="str">
        <f t="shared" si="156"/>
        <v>Naso_hexacanthus</v>
      </c>
      <c r="H765" t="str">
        <f t="shared" si="147"/>
        <v>Naso_hexacanthus</v>
      </c>
      <c r="I765" t="s">
        <v>63</v>
      </c>
      <c r="J765" t="s">
        <v>60</v>
      </c>
      <c r="K765" t="s">
        <v>34</v>
      </c>
      <c r="L765">
        <v>2.2999999999999998</v>
      </c>
      <c r="M765" s="3">
        <f t="shared" si="143"/>
        <v>0.75</v>
      </c>
      <c r="N765">
        <v>3</v>
      </c>
      <c r="O765">
        <v>16</v>
      </c>
      <c r="P765">
        <f t="shared" si="157"/>
        <v>12</v>
      </c>
      <c r="Q765">
        <v>4</v>
      </c>
      <c r="R765">
        <v>261</v>
      </c>
      <c r="S765">
        <v>202</v>
      </c>
      <c r="T765">
        <v>392</v>
      </c>
    </row>
    <row r="766" spans="1:20" x14ac:dyDescent="0.35">
      <c r="A766" t="s">
        <v>18</v>
      </c>
      <c r="B766" t="s">
        <v>19</v>
      </c>
      <c r="C766" t="s">
        <v>21</v>
      </c>
      <c r="D766" t="s">
        <v>367</v>
      </c>
      <c r="E766" t="s">
        <v>369</v>
      </c>
      <c r="F766" t="s">
        <v>370</v>
      </c>
      <c r="G766" t="str">
        <f t="shared" si="156"/>
        <v>Naso_hexacanthus</v>
      </c>
      <c r="H766" t="str">
        <f t="shared" si="147"/>
        <v>Naso_hexacanthus</v>
      </c>
      <c r="I766" t="str">
        <f t="shared" si="151"/>
        <v>Crustacea</v>
      </c>
      <c r="J766" t="s">
        <v>73</v>
      </c>
      <c r="K766" t="s">
        <v>70</v>
      </c>
      <c r="L766">
        <v>2.2999999999999998</v>
      </c>
      <c r="M766" s="3">
        <f t="shared" si="143"/>
        <v>0.5</v>
      </c>
      <c r="N766">
        <v>2</v>
      </c>
      <c r="O766">
        <v>16</v>
      </c>
      <c r="P766">
        <f t="shared" si="157"/>
        <v>12</v>
      </c>
      <c r="Q766">
        <v>4</v>
      </c>
      <c r="R766">
        <v>261</v>
      </c>
      <c r="S766">
        <v>202</v>
      </c>
      <c r="T766">
        <v>392</v>
      </c>
    </row>
    <row r="767" spans="1:20" x14ac:dyDescent="0.35">
      <c r="A767" t="s">
        <v>18</v>
      </c>
      <c r="B767" t="s">
        <v>19</v>
      </c>
      <c r="C767" t="s">
        <v>21</v>
      </c>
      <c r="D767" t="s">
        <v>367</v>
      </c>
      <c r="E767" t="s">
        <v>369</v>
      </c>
      <c r="F767" t="s">
        <v>370</v>
      </c>
      <c r="G767" t="str">
        <f t="shared" si="156"/>
        <v>Naso_hexacanthus</v>
      </c>
      <c r="H767" t="str">
        <f t="shared" si="147"/>
        <v>Naso_hexacanthus</v>
      </c>
      <c r="I767" t="str">
        <f t="shared" si="151"/>
        <v>Cnidaria</v>
      </c>
      <c r="J767" t="s">
        <v>211</v>
      </c>
      <c r="K767" t="s">
        <v>297</v>
      </c>
      <c r="L767">
        <v>2</v>
      </c>
      <c r="M767" s="3">
        <f t="shared" si="143"/>
        <v>0.5</v>
      </c>
      <c r="N767">
        <v>2</v>
      </c>
      <c r="O767">
        <v>16</v>
      </c>
      <c r="P767">
        <f t="shared" si="157"/>
        <v>12</v>
      </c>
      <c r="Q767">
        <v>4</v>
      </c>
      <c r="R767">
        <v>261</v>
      </c>
      <c r="S767">
        <v>202</v>
      </c>
      <c r="T767">
        <v>392</v>
      </c>
    </row>
    <row r="768" spans="1:20" x14ac:dyDescent="0.35">
      <c r="A768" t="s">
        <v>18</v>
      </c>
      <c r="B768" t="s">
        <v>19</v>
      </c>
      <c r="C768" t="s">
        <v>21</v>
      </c>
      <c r="D768" t="s">
        <v>367</v>
      </c>
      <c r="E768" t="s">
        <v>369</v>
      </c>
      <c r="F768" t="s">
        <v>370</v>
      </c>
      <c r="G768" t="str">
        <f t="shared" si="156"/>
        <v>Naso_hexacanthus</v>
      </c>
      <c r="H768" t="str">
        <f t="shared" si="147"/>
        <v>Naso_hexacanthus</v>
      </c>
      <c r="I768" t="str">
        <f t="shared" si="151"/>
        <v>Annelida</v>
      </c>
      <c r="J768" t="s">
        <v>82</v>
      </c>
      <c r="K768" t="s">
        <v>82</v>
      </c>
      <c r="L768">
        <v>1.3</v>
      </c>
      <c r="M768" s="3">
        <f t="shared" si="143"/>
        <v>0.25</v>
      </c>
      <c r="N768">
        <v>1</v>
      </c>
      <c r="O768">
        <v>16</v>
      </c>
      <c r="P768">
        <f t="shared" si="157"/>
        <v>12</v>
      </c>
      <c r="Q768">
        <v>4</v>
      </c>
      <c r="R768">
        <v>261</v>
      </c>
      <c r="S768">
        <v>202</v>
      </c>
      <c r="T768">
        <v>392</v>
      </c>
    </row>
    <row r="769" spans="1:20" x14ac:dyDescent="0.35">
      <c r="A769" t="s">
        <v>18</v>
      </c>
      <c r="B769" t="s">
        <v>19</v>
      </c>
      <c r="C769" t="s">
        <v>21</v>
      </c>
      <c r="D769" t="s">
        <v>367</v>
      </c>
      <c r="E769" t="s">
        <v>369</v>
      </c>
      <c r="F769" t="s">
        <v>370</v>
      </c>
      <c r="G769" t="str">
        <f t="shared" si="156"/>
        <v>Naso_hexacanthus</v>
      </c>
      <c r="H769" t="str">
        <f t="shared" si="147"/>
        <v>Naso_hexacanthus</v>
      </c>
      <c r="I769" t="str">
        <f t="shared" si="151"/>
        <v>Crustacea</v>
      </c>
      <c r="J769" t="s">
        <v>108</v>
      </c>
      <c r="K769" t="s">
        <v>230</v>
      </c>
      <c r="L769">
        <v>0.5</v>
      </c>
      <c r="M769" s="3">
        <f t="shared" si="143"/>
        <v>0.25</v>
      </c>
      <c r="N769">
        <v>1</v>
      </c>
      <c r="O769">
        <v>16</v>
      </c>
      <c r="P769">
        <f t="shared" si="157"/>
        <v>12</v>
      </c>
      <c r="Q769">
        <v>4</v>
      </c>
      <c r="R769">
        <v>261</v>
      </c>
      <c r="S769">
        <v>202</v>
      </c>
      <c r="T769">
        <v>392</v>
      </c>
    </row>
    <row r="770" spans="1:20" x14ac:dyDescent="0.35">
      <c r="A770" t="s">
        <v>18</v>
      </c>
      <c r="B770" t="s">
        <v>19</v>
      </c>
      <c r="C770" t="s">
        <v>21</v>
      </c>
      <c r="D770" t="s">
        <v>367</v>
      </c>
      <c r="E770" t="s">
        <v>369</v>
      </c>
      <c r="F770" t="s">
        <v>370</v>
      </c>
      <c r="G770" t="str">
        <f t="shared" si="156"/>
        <v>Naso_hexacanthus</v>
      </c>
      <c r="H770" t="str">
        <f t="shared" si="147"/>
        <v>Naso_hexacanthus</v>
      </c>
      <c r="I770" t="str">
        <f t="shared" si="151"/>
        <v>Mollusca</v>
      </c>
      <c r="J770" t="s">
        <v>88</v>
      </c>
      <c r="K770" t="s">
        <v>236</v>
      </c>
      <c r="L770">
        <v>0.3</v>
      </c>
      <c r="M770" s="3">
        <f t="shared" si="143"/>
        <v>0.25</v>
      </c>
      <c r="N770">
        <v>1</v>
      </c>
      <c r="O770">
        <v>16</v>
      </c>
      <c r="P770">
        <f t="shared" si="157"/>
        <v>12</v>
      </c>
      <c r="Q770">
        <v>4</v>
      </c>
      <c r="R770">
        <v>261</v>
      </c>
      <c r="S770">
        <v>202</v>
      </c>
      <c r="T770">
        <v>392</v>
      </c>
    </row>
    <row r="771" spans="1:20" x14ac:dyDescent="0.35">
      <c r="A771" t="s">
        <v>18</v>
      </c>
      <c r="B771" t="s">
        <v>19</v>
      </c>
      <c r="C771" t="s">
        <v>21</v>
      </c>
      <c r="D771" t="s">
        <v>367</v>
      </c>
      <c r="E771" t="s">
        <v>369</v>
      </c>
      <c r="F771" t="s">
        <v>370</v>
      </c>
      <c r="G771" t="str">
        <f t="shared" si="156"/>
        <v>Naso_hexacanthus</v>
      </c>
      <c r="H771" t="str">
        <f t="shared" si="147"/>
        <v>Naso_hexacanthus</v>
      </c>
      <c r="I771" t="str">
        <f t="shared" si="151"/>
        <v>Crustacea</v>
      </c>
      <c r="J771" t="s">
        <v>108</v>
      </c>
      <c r="K771" t="s">
        <v>100</v>
      </c>
      <c r="L771">
        <v>0.3</v>
      </c>
      <c r="M771" s="3">
        <f t="shared" si="143"/>
        <v>0.25</v>
      </c>
      <c r="N771">
        <v>1</v>
      </c>
      <c r="O771">
        <v>16</v>
      </c>
      <c r="P771">
        <f t="shared" si="157"/>
        <v>12</v>
      </c>
      <c r="Q771">
        <v>4</v>
      </c>
      <c r="R771">
        <v>261</v>
      </c>
      <c r="S771">
        <v>202</v>
      </c>
      <c r="T771">
        <v>392</v>
      </c>
    </row>
    <row r="772" spans="1:20" x14ac:dyDescent="0.35">
      <c r="A772" t="s">
        <v>18</v>
      </c>
      <c r="B772" t="s">
        <v>19</v>
      </c>
      <c r="C772" t="s">
        <v>21</v>
      </c>
      <c r="D772" t="s">
        <v>367</v>
      </c>
      <c r="E772" t="s">
        <v>369</v>
      </c>
      <c r="F772" t="s">
        <v>370</v>
      </c>
      <c r="G772" t="str">
        <f t="shared" si="156"/>
        <v>Naso_hexacanthus</v>
      </c>
      <c r="H772" t="str">
        <f t="shared" si="147"/>
        <v>Naso_hexacanthus</v>
      </c>
      <c r="I772" t="s">
        <v>58</v>
      </c>
      <c r="J772" t="s">
        <v>58</v>
      </c>
      <c r="K772" t="s">
        <v>62</v>
      </c>
      <c r="L772">
        <v>10</v>
      </c>
      <c r="M772" s="3">
        <f t="shared" si="143"/>
        <v>0.5</v>
      </c>
      <c r="N772">
        <v>2</v>
      </c>
      <c r="O772">
        <v>16</v>
      </c>
      <c r="P772">
        <f t="shared" si="157"/>
        <v>12</v>
      </c>
      <c r="Q772">
        <v>4</v>
      </c>
      <c r="R772">
        <v>261</v>
      </c>
      <c r="S772">
        <v>202</v>
      </c>
      <c r="T772">
        <v>392</v>
      </c>
    </row>
    <row r="773" spans="1:20" x14ac:dyDescent="0.35">
      <c r="A773" t="s">
        <v>18</v>
      </c>
      <c r="B773" t="s">
        <v>19</v>
      </c>
      <c r="C773" t="s">
        <v>21</v>
      </c>
      <c r="D773" t="s">
        <v>372</v>
      </c>
      <c r="E773" t="s">
        <v>373</v>
      </c>
      <c r="F773" t="s">
        <v>374</v>
      </c>
      <c r="G773" t="str">
        <f t="shared" si="156"/>
        <v>Zanclus_canescens</v>
      </c>
      <c r="H773" t="s">
        <v>375</v>
      </c>
      <c r="I773" t="str">
        <f t="shared" si="151"/>
        <v>Porifera</v>
      </c>
      <c r="J773" t="s">
        <v>210</v>
      </c>
      <c r="K773" t="s">
        <v>210</v>
      </c>
      <c r="L773">
        <v>84.5</v>
      </c>
      <c r="M773" s="3">
        <f t="shared" si="143"/>
        <v>1</v>
      </c>
      <c r="N773">
        <v>12</v>
      </c>
      <c r="O773">
        <v>21</v>
      </c>
      <c r="P773">
        <f t="shared" si="157"/>
        <v>9</v>
      </c>
      <c r="Q773">
        <v>12</v>
      </c>
      <c r="R773">
        <v>108</v>
      </c>
      <c r="S773">
        <v>74</v>
      </c>
      <c r="T773">
        <v>137</v>
      </c>
    </row>
    <row r="774" spans="1:20" x14ac:dyDescent="0.35">
      <c r="A774" t="s">
        <v>18</v>
      </c>
      <c r="B774" t="s">
        <v>19</v>
      </c>
      <c r="C774" t="s">
        <v>21</v>
      </c>
      <c r="D774" t="s">
        <v>372</v>
      </c>
      <c r="E774" t="s">
        <v>373</v>
      </c>
      <c r="F774" t="s">
        <v>374</v>
      </c>
      <c r="G774" t="str">
        <f t="shared" ref="G774:G787" si="158">E774&amp;"_"&amp;F774</f>
        <v>Zanclus_canescens</v>
      </c>
      <c r="H774" t="s">
        <v>375</v>
      </c>
      <c r="I774" t="str">
        <f t="shared" si="151"/>
        <v>Prim_prod</v>
      </c>
      <c r="J774" t="s">
        <v>178</v>
      </c>
      <c r="K774" t="s">
        <v>376</v>
      </c>
      <c r="L774">
        <v>5.7</v>
      </c>
      <c r="M774" s="3">
        <f t="shared" si="143"/>
        <v>1</v>
      </c>
      <c r="N774">
        <v>12</v>
      </c>
      <c r="O774">
        <v>21</v>
      </c>
      <c r="P774">
        <f t="shared" si="157"/>
        <v>9</v>
      </c>
      <c r="Q774">
        <v>12</v>
      </c>
      <c r="R774">
        <v>108</v>
      </c>
      <c r="S774">
        <v>74</v>
      </c>
      <c r="T774">
        <v>137</v>
      </c>
    </row>
    <row r="775" spans="1:20" x14ac:dyDescent="0.35">
      <c r="A775" t="s">
        <v>18</v>
      </c>
      <c r="B775" t="s">
        <v>19</v>
      </c>
      <c r="C775" t="s">
        <v>21</v>
      </c>
      <c r="D775" t="s">
        <v>372</v>
      </c>
      <c r="E775" t="s">
        <v>373</v>
      </c>
      <c r="F775" t="s">
        <v>374</v>
      </c>
      <c r="G775" t="str">
        <f t="shared" si="158"/>
        <v>Zanclus_canescens</v>
      </c>
      <c r="H775" t="s">
        <v>375</v>
      </c>
      <c r="I775" t="str">
        <f t="shared" si="151"/>
        <v>Prim_prod</v>
      </c>
      <c r="J775" t="s">
        <v>178</v>
      </c>
      <c r="K775" t="s">
        <v>178</v>
      </c>
      <c r="L775">
        <v>5.6</v>
      </c>
      <c r="M775" s="3">
        <f t="shared" si="143"/>
        <v>1</v>
      </c>
      <c r="N775">
        <v>12</v>
      </c>
      <c r="O775">
        <v>21</v>
      </c>
      <c r="P775">
        <f t="shared" si="157"/>
        <v>9</v>
      </c>
      <c r="Q775">
        <v>12</v>
      </c>
      <c r="R775">
        <v>108</v>
      </c>
      <c r="S775">
        <v>74</v>
      </c>
      <c r="T775">
        <v>137</v>
      </c>
    </row>
    <row r="776" spans="1:20" x14ac:dyDescent="0.35">
      <c r="A776" t="s">
        <v>18</v>
      </c>
      <c r="B776" t="s">
        <v>19</v>
      </c>
      <c r="C776" t="s">
        <v>21</v>
      </c>
      <c r="D776" t="s">
        <v>372</v>
      </c>
      <c r="E776" t="s">
        <v>373</v>
      </c>
      <c r="F776" t="s">
        <v>374</v>
      </c>
      <c r="G776" t="str">
        <f t="shared" si="158"/>
        <v>Zanclus_canescens</v>
      </c>
      <c r="H776" t="s">
        <v>375</v>
      </c>
      <c r="I776" t="str">
        <f t="shared" si="151"/>
        <v>Bryozoa</v>
      </c>
      <c r="J776" t="s">
        <v>284</v>
      </c>
      <c r="K776" t="s">
        <v>284</v>
      </c>
      <c r="L776">
        <v>1.1000000000000001</v>
      </c>
      <c r="M776" s="3">
        <f t="shared" si="143"/>
        <v>0.66666666666666663</v>
      </c>
      <c r="N776">
        <v>8</v>
      </c>
      <c r="O776">
        <v>21</v>
      </c>
      <c r="P776">
        <f t="shared" si="157"/>
        <v>9</v>
      </c>
      <c r="Q776">
        <v>12</v>
      </c>
      <c r="R776">
        <v>108</v>
      </c>
      <c r="S776">
        <v>74</v>
      </c>
      <c r="T776">
        <v>137</v>
      </c>
    </row>
    <row r="777" spans="1:20" x14ac:dyDescent="0.35">
      <c r="A777" t="s">
        <v>18</v>
      </c>
      <c r="B777" t="s">
        <v>19</v>
      </c>
      <c r="C777" t="s">
        <v>21</v>
      </c>
      <c r="D777" t="s">
        <v>372</v>
      </c>
      <c r="E777" t="s">
        <v>373</v>
      </c>
      <c r="F777" t="s">
        <v>374</v>
      </c>
      <c r="G777" t="str">
        <f t="shared" si="158"/>
        <v>Zanclus_canescens</v>
      </c>
      <c r="H777" t="s">
        <v>375</v>
      </c>
      <c r="I777" t="str">
        <f t="shared" si="151"/>
        <v>Mollusca</v>
      </c>
      <c r="J777" t="s">
        <v>91</v>
      </c>
      <c r="K777" t="s">
        <v>91</v>
      </c>
      <c r="L777">
        <v>0.9</v>
      </c>
      <c r="M777" s="3">
        <f t="shared" si="143"/>
        <v>0.66666666666666663</v>
      </c>
      <c r="N777">
        <v>8</v>
      </c>
      <c r="O777">
        <v>21</v>
      </c>
      <c r="P777">
        <f t="shared" si="157"/>
        <v>9</v>
      </c>
      <c r="Q777">
        <v>12</v>
      </c>
      <c r="R777">
        <v>108</v>
      </c>
      <c r="S777">
        <v>74</v>
      </c>
      <c r="T777">
        <v>137</v>
      </c>
    </row>
    <row r="778" spans="1:20" x14ac:dyDescent="0.35">
      <c r="A778" t="s">
        <v>18</v>
      </c>
      <c r="B778" t="s">
        <v>19</v>
      </c>
      <c r="C778" t="s">
        <v>21</v>
      </c>
      <c r="D778" t="s">
        <v>372</v>
      </c>
      <c r="E778" t="s">
        <v>373</v>
      </c>
      <c r="F778" t="s">
        <v>374</v>
      </c>
      <c r="G778" t="str">
        <f t="shared" si="158"/>
        <v>Zanclus_canescens</v>
      </c>
      <c r="H778" t="s">
        <v>375</v>
      </c>
      <c r="I778" t="str">
        <f t="shared" si="151"/>
        <v>Crustacea</v>
      </c>
      <c r="J778" t="s">
        <v>108</v>
      </c>
      <c r="K778" t="s">
        <v>100</v>
      </c>
      <c r="L778">
        <v>0.5</v>
      </c>
      <c r="M778" s="3">
        <f t="shared" si="143"/>
        <v>0.5</v>
      </c>
      <c r="N778">
        <v>6</v>
      </c>
      <c r="O778">
        <v>21</v>
      </c>
      <c r="P778">
        <f t="shared" si="157"/>
        <v>9</v>
      </c>
      <c r="Q778">
        <v>12</v>
      </c>
      <c r="R778">
        <v>108</v>
      </c>
      <c r="S778">
        <v>74</v>
      </c>
      <c r="T778">
        <v>137</v>
      </c>
    </row>
    <row r="779" spans="1:20" x14ac:dyDescent="0.35">
      <c r="A779" t="s">
        <v>18</v>
      </c>
      <c r="B779" t="s">
        <v>19</v>
      </c>
      <c r="C779" t="s">
        <v>21</v>
      </c>
      <c r="D779" t="s">
        <v>372</v>
      </c>
      <c r="E779" t="s">
        <v>373</v>
      </c>
      <c r="F779" t="s">
        <v>374</v>
      </c>
      <c r="G779" t="str">
        <f t="shared" si="158"/>
        <v>Zanclus_canescens</v>
      </c>
      <c r="H779" t="s">
        <v>375</v>
      </c>
      <c r="I779" t="str">
        <f t="shared" si="151"/>
        <v>Annelida</v>
      </c>
      <c r="J779" t="s">
        <v>82</v>
      </c>
      <c r="K779" t="s">
        <v>82</v>
      </c>
      <c r="L779">
        <v>0.6</v>
      </c>
      <c r="M779" s="3">
        <f t="shared" si="143"/>
        <v>0.33333333333333331</v>
      </c>
      <c r="N779">
        <v>4</v>
      </c>
      <c r="O779">
        <v>21</v>
      </c>
      <c r="P779">
        <f t="shared" si="157"/>
        <v>9</v>
      </c>
      <c r="Q779">
        <v>12</v>
      </c>
      <c r="R779">
        <v>108</v>
      </c>
      <c r="S779">
        <v>74</v>
      </c>
      <c r="T779">
        <v>137</v>
      </c>
    </row>
    <row r="780" spans="1:20" x14ac:dyDescent="0.35">
      <c r="A780" t="s">
        <v>18</v>
      </c>
      <c r="B780" t="s">
        <v>19</v>
      </c>
      <c r="C780" t="s">
        <v>21</v>
      </c>
      <c r="D780" t="s">
        <v>372</v>
      </c>
      <c r="E780" t="s">
        <v>373</v>
      </c>
      <c r="F780" t="s">
        <v>374</v>
      </c>
      <c r="G780" t="str">
        <f t="shared" si="158"/>
        <v>Zanclus_canescens</v>
      </c>
      <c r="H780" t="s">
        <v>375</v>
      </c>
      <c r="I780" t="str">
        <f t="shared" si="151"/>
        <v>Protozoa</v>
      </c>
      <c r="J780" t="s">
        <v>69</v>
      </c>
      <c r="K780" t="s">
        <v>69</v>
      </c>
      <c r="L780">
        <v>0.3</v>
      </c>
      <c r="M780" s="3">
        <f t="shared" si="143"/>
        <v>0.25</v>
      </c>
      <c r="N780">
        <v>3</v>
      </c>
      <c r="O780">
        <v>21</v>
      </c>
      <c r="P780">
        <f t="shared" si="157"/>
        <v>9</v>
      </c>
      <c r="Q780">
        <v>12</v>
      </c>
      <c r="R780">
        <v>108</v>
      </c>
      <c r="S780">
        <v>74</v>
      </c>
      <c r="T780">
        <v>137</v>
      </c>
    </row>
    <row r="781" spans="1:20" x14ac:dyDescent="0.35">
      <c r="A781" t="s">
        <v>18</v>
      </c>
      <c r="B781" t="s">
        <v>19</v>
      </c>
      <c r="C781" t="s">
        <v>21</v>
      </c>
      <c r="D781" t="s">
        <v>372</v>
      </c>
      <c r="E781" t="s">
        <v>373</v>
      </c>
      <c r="F781" t="s">
        <v>374</v>
      </c>
      <c r="G781" t="str">
        <f t="shared" si="158"/>
        <v>Zanclus_canescens</v>
      </c>
      <c r="H781" t="s">
        <v>375</v>
      </c>
      <c r="I781" t="str">
        <f t="shared" si="151"/>
        <v>Cnidaria</v>
      </c>
      <c r="J781" t="s">
        <v>211</v>
      </c>
      <c r="K781" t="s">
        <v>211</v>
      </c>
      <c r="L781">
        <v>0.2</v>
      </c>
      <c r="M781" s="3">
        <f t="shared" si="143"/>
        <v>0.16666666666666666</v>
      </c>
      <c r="N781">
        <v>2</v>
      </c>
      <c r="O781">
        <v>21</v>
      </c>
      <c r="P781">
        <f t="shared" si="157"/>
        <v>9</v>
      </c>
      <c r="Q781">
        <v>12</v>
      </c>
      <c r="R781">
        <v>108</v>
      </c>
      <c r="S781">
        <v>74</v>
      </c>
      <c r="T781">
        <v>137</v>
      </c>
    </row>
    <row r="782" spans="1:20" x14ac:dyDescent="0.35">
      <c r="A782" t="s">
        <v>18</v>
      </c>
      <c r="B782" t="s">
        <v>19</v>
      </c>
      <c r="C782" t="s">
        <v>21</v>
      </c>
      <c r="D782" t="s">
        <v>372</v>
      </c>
      <c r="E782" t="s">
        <v>373</v>
      </c>
      <c r="F782" t="s">
        <v>374</v>
      </c>
      <c r="G782" t="str">
        <f t="shared" si="158"/>
        <v>Zanclus_canescens</v>
      </c>
      <c r="H782" t="s">
        <v>375</v>
      </c>
      <c r="I782" t="str">
        <f t="shared" si="151"/>
        <v>Crustacea</v>
      </c>
      <c r="J782" t="s">
        <v>277</v>
      </c>
      <c r="K782" t="s">
        <v>277</v>
      </c>
      <c r="L782">
        <v>0.2</v>
      </c>
      <c r="M782" s="3">
        <f t="shared" si="143"/>
        <v>0.16666666666666666</v>
      </c>
      <c r="N782">
        <v>2</v>
      </c>
      <c r="O782">
        <v>21</v>
      </c>
      <c r="P782">
        <f t="shared" si="157"/>
        <v>9</v>
      </c>
      <c r="Q782">
        <v>12</v>
      </c>
      <c r="R782">
        <v>108</v>
      </c>
      <c r="S782">
        <v>74</v>
      </c>
      <c r="T782">
        <v>137</v>
      </c>
    </row>
    <row r="783" spans="1:20" x14ac:dyDescent="0.35">
      <c r="A783" t="s">
        <v>18</v>
      </c>
      <c r="B783" t="s">
        <v>19</v>
      </c>
      <c r="C783" t="s">
        <v>21</v>
      </c>
      <c r="D783" t="s">
        <v>372</v>
      </c>
      <c r="E783" t="s">
        <v>373</v>
      </c>
      <c r="F783" t="s">
        <v>374</v>
      </c>
      <c r="G783" t="str">
        <f t="shared" si="158"/>
        <v>Zanclus_canescens</v>
      </c>
      <c r="H783" t="s">
        <v>375</v>
      </c>
      <c r="I783" t="str">
        <f t="shared" si="151"/>
        <v>Tunicata</v>
      </c>
      <c r="J783" t="s">
        <v>333</v>
      </c>
      <c r="K783" t="s">
        <v>332</v>
      </c>
      <c r="L783">
        <v>0.2</v>
      </c>
      <c r="M783" s="3">
        <f t="shared" si="143"/>
        <v>8.3333333333333329E-2</v>
      </c>
      <c r="N783">
        <v>1</v>
      </c>
      <c r="O783">
        <v>21</v>
      </c>
      <c r="P783">
        <f t="shared" si="157"/>
        <v>9</v>
      </c>
      <c r="Q783">
        <v>12</v>
      </c>
      <c r="R783">
        <v>108</v>
      </c>
      <c r="S783">
        <v>74</v>
      </c>
      <c r="T783">
        <v>137</v>
      </c>
    </row>
    <row r="784" spans="1:20" x14ac:dyDescent="0.35">
      <c r="A784" t="s">
        <v>18</v>
      </c>
      <c r="B784" t="s">
        <v>19</v>
      </c>
      <c r="C784" t="s">
        <v>21</v>
      </c>
      <c r="D784" t="s">
        <v>372</v>
      </c>
      <c r="E784" t="s">
        <v>373</v>
      </c>
      <c r="F784" t="s">
        <v>374</v>
      </c>
      <c r="G784" t="str">
        <f t="shared" si="158"/>
        <v>Zanclus_canescens</v>
      </c>
      <c r="H784" t="s">
        <v>375</v>
      </c>
      <c r="I784" t="str">
        <f t="shared" si="151"/>
        <v>Crustacea</v>
      </c>
      <c r="J784" t="s">
        <v>94</v>
      </c>
      <c r="K784" t="s">
        <v>94</v>
      </c>
      <c r="L784">
        <v>0.1</v>
      </c>
      <c r="M784" s="3">
        <f t="shared" si="143"/>
        <v>8.3333333333333329E-2</v>
      </c>
      <c r="N784">
        <v>1</v>
      </c>
      <c r="O784">
        <v>21</v>
      </c>
      <c r="P784">
        <f t="shared" si="157"/>
        <v>9</v>
      </c>
      <c r="Q784">
        <v>12</v>
      </c>
      <c r="R784">
        <v>108</v>
      </c>
      <c r="S784">
        <v>74</v>
      </c>
      <c r="T784">
        <v>137</v>
      </c>
    </row>
    <row r="785" spans="1:20" x14ac:dyDescent="0.35">
      <c r="A785" t="s">
        <v>18</v>
      </c>
      <c r="B785" t="s">
        <v>19</v>
      </c>
      <c r="C785" t="s">
        <v>21</v>
      </c>
      <c r="D785" t="s">
        <v>372</v>
      </c>
      <c r="E785" t="s">
        <v>373</v>
      </c>
      <c r="F785" t="s">
        <v>374</v>
      </c>
      <c r="G785" t="str">
        <f t="shared" si="158"/>
        <v>Zanclus_canescens</v>
      </c>
      <c r="H785" t="s">
        <v>375</v>
      </c>
      <c r="I785" t="s">
        <v>63</v>
      </c>
      <c r="J785" t="s">
        <v>60</v>
      </c>
      <c r="K785" t="s">
        <v>34</v>
      </c>
      <c r="L785">
        <v>0.1</v>
      </c>
      <c r="M785" s="3">
        <f t="shared" si="143"/>
        <v>8.3333333333333329E-2</v>
      </c>
      <c r="N785">
        <v>1</v>
      </c>
      <c r="O785">
        <v>21</v>
      </c>
      <c r="P785">
        <f t="shared" si="157"/>
        <v>9</v>
      </c>
      <c r="Q785">
        <v>12</v>
      </c>
      <c r="R785">
        <v>108</v>
      </c>
      <c r="S785">
        <v>74</v>
      </c>
      <c r="T785">
        <v>137</v>
      </c>
    </row>
    <row r="786" spans="1:20" x14ac:dyDescent="0.35">
      <c r="A786" t="s">
        <v>18</v>
      </c>
      <c r="B786" t="s">
        <v>19</v>
      </c>
      <c r="C786" t="s">
        <v>21</v>
      </c>
      <c r="D786" t="s">
        <v>377</v>
      </c>
      <c r="E786" t="s">
        <v>378</v>
      </c>
      <c r="F786" t="s">
        <v>379</v>
      </c>
      <c r="G786" t="str">
        <f t="shared" si="158"/>
        <v>Bothus_mancus</v>
      </c>
      <c r="H786" t="str">
        <f>G786</f>
        <v>Bothus_mancus</v>
      </c>
      <c r="I786" t="s">
        <v>38</v>
      </c>
      <c r="J786" t="s">
        <v>38</v>
      </c>
      <c r="K786" t="s">
        <v>38</v>
      </c>
      <c r="L786" t="s">
        <v>38</v>
      </c>
      <c r="M786" t="s">
        <v>38</v>
      </c>
      <c r="N786" t="s">
        <v>38</v>
      </c>
      <c r="O786">
        <v>8</v>
      </c>
      <c r="P786">
        <v>4</v>
      </c>
      <c r="Q786">
        <v>4</v>
      </c>
      <c r="R786">
        <v>223</v>
      </c>
      <c r="S786">
        <v>137</v>
      </c>
      <c r="T786">
        <v>277</v>
      </c>
    </row>
    <row r="787" spans="1:20" x14ac:dyDescent="0.35">
      <c r="A787" t="s">
        <v>18</v>
      </c>
      <c r="B787" t="s">
        <v>19</v>
      </c>
      <c r="C787" t="s">
        <v>21</v>
      </c>
      <c r="D787" t="s">
        <v>380</v>
      </c>
      <c r="E787" t="s">
        <v>381</v>
      </c>
      <c r="F787" t="s">
        <v>382</v>
      </c>
      <c r="G787" t="str">
        <f t="shared" si="158"/>
        <v>Melichthys_niger</v>
      </c>
      <c r="H787" t="str">
        <f>G787</f>
        <v>Melichthys_niger</v>
      </c>
      <c r="I787" t="str">
        <f t="shared" si="151"/>
        <v>Prim_prod</v>
      </c>
      <c r="J787" t="s">
        <v>178</v>
      </c>
      <c r="K787" t="s">
        <v>383</v>
      </c>
      <c r="L787">
        <v>52.3</v>
      </c>
      <c r="M787" s="3">
        <f t="shared" si="143"/>
        <v>1</v>
      </c>
      <c r="N787">
        <v>7</v>
      </c>
      <c r="O787">
        <v>7</v>
      </c>
      <c r="P787">
        <v>0</v>
      </c>
      <c r="Q787">
        <v>7</v>
      </c>
      <c r="R787">
        <v>165</v>
      </c>
      <c r="S787">
        <v>122</v>
      </c>
      <c r="T787">
        <v>195</v>
      </c>
    </row>
    <row r="788" spans="1:20" x14ac:dyDescent="0.35">
      <c r="A788" t="s">
        <v>18</v>
      </c>
      <c r="B788" t="s">
        <v>19</v>
      </c>
      <c r="C788" t="s">
        <v>21</v>
      </c>
      <c r="D788" t="s">
        <v>380</v>
      </c>
      <c r="E788" t="s">
        <v>381</v>
      </c>
      <c r="F788" t="s">
        <v>382</v>
      </c>
      <c r="G788" t="str">
        <f t="shared" ref="G788:G805" si="159">E788&amp;"_"&amp;F788</f>
        <v>Melichthys_niger</v>
      </c>
      <c r="H788" t="str">
        <f t="shared" ref="H788:H851" si="160">G788</f>
        <v>Melichthys_niger</v>
      </c>
      <c r="I788" t="str">
        <f t="shared" ref="I788" si="161">IF(J788="Acari","Chelicerata", IF(J788="Scyphozoa","Cnidaria", IF(J788="Anthozoa","Cnidaria",IF(COUNTIF(J788,"*Algae*"),"Prim_prod",IF(COUNTIF(J788,"Plant*"),"Prim_prod",IF(J788="Amphipoda","Crustacea",IF(J788="Tunicata","Tunicata",IF(J788="Appendicularia","Tunicata",IF(J788="Salpidae","Tunicata",IF(J788="Arachnida","Chelicerata",IF(COUNTIF(J788,"*Ascidia*"),"Tunicata",IF(COUNTIF(J788,"*Brachyura*"),"Crustacea",IF(J788="Bryozoa","Bryozoa",IF(J788="Protochonch","Mollusca",IF(J788="Hemichordata","Hemichordata",IF(COUNTIF(J788,"Cephalopoda*"),"Mollusca",IF(J788="Cirripedia","Crustacea",IF(J788="Copepoda","Crustacea",IF(J788="Crinoidea","Echinodermata",IF(COUNTIF(J788,"*Crustacea*"),"Crustacea",IF(J788="Cumacea","Crustacea",IF(J788="Echinoidea","Echinodermata",IF(COUNTIF(J788,"*Fish*"),"Teleostei",IF(J788="Foraminifera","Protozoa",IF(COUNTIF(J788,"*Gastro*"),"Mollusca",IF(J788="Tanaidacea","Crustacea",IF(J788="Holothuridae","Echinodermata",IF(J788="Hydrozoa","Cnidaria",IF(COUNTIF(J788,"*Insecta*"),"Insecta",IF(J788="Isopoda","Crustacea",IF(J788="Limestone_powder","Other",IF(J788="Mollusca","Mollusca",IF(J788="Nematoda","Nematoda",IF(COUNTIF(J788,"*OM*"),"Other",IF(J788="Ophiuridae","Echinodermata",IF(J788="Opisthobranchia","Mollusca",IF(J788="Ostracoda","Crustacea",IF(COUNTIF(J788,"*Pagur*"),"Crustacea",IF(COUNTIF(J788,"*Phanero*"),"Prim_prod",IF(COUNTIF(J788,"*Polych*"),"Annelida",IF(J788="Polyplacophora","Mollusca",IF(COUNTIF(J788,"*Porifera*"),"Porifera",IF(J788="Protochordata","Acraniata",IF(J788="Pycnogonida","Chelicerata",IF(COUNTIF(J788,"*Sand*"),"Other",IF(J788="Scaphopoda","Mollusca",IF(J788="Scleractinia","Cnidaria", IF(J788="Siphonophora","Cnidaria", IF(J788="Seagrass","Prim_prod",IF(COUNTIF(J788,"*Shrimp*"),"Crustacea",IF(COUNTIF(J788,"*Scyllaridae*"),"Crustacea",IF(J788="Siboglinidae","Annelida",IF(J788="Sipunculidae","Sipuncula",IF(COUNTIF(J788,"*Stomato*"),"Crustacea",IF(J788="Precarida","Crustacea",IF(J788="Zoantharia","Cnidaria",IF(J788="Echiura","Annelida",IF(J788="Priapulida","Cephalorynchia",IF(J788="Mysida","Crustacea",IF(J788="Nebaliacea","Crustacea",IF(J788="Ctenophora","Radiata",IF(J788="Cheloniidae","Reptilia",IF(J788="Eggs","Animalia",IF(COUNTIF(J788,"*Bival*"),"Mollusca","Other"))))))))))))))))))))))))))))))))))))))))))))))))))))))))))))))))</f>
        <v>Prim_prod</v>
      </c>
      <c r="J788" t="s">
        <v>178</v>
      </c>
      <c r="K788" t="s">
        <v>376</v>
      </c>
      <c r="L788">
        <v>18.7</v>
      </c>
      <c r="M788" s="3">
        <f t="shared" si="143"/>
        <v>1</v>
      </c>
      <c r="N788">
        <v>7</v>
      </c>
      <c r="O788">
        <v>7</v>
      </c>
      <c r="P788">
        <v>0</v>
      </c>
      <c r="Q788">
        <v>7</v>
      </c>
      <c r="R788">
        <v>165</v>
      </c>
      <c r="S788">
        <v>122</v>
      </c>
      <c r="T788">
        <v>195</v>
      </c>
    </row>
    <row r="789" spans="1:20" x14ac:dyDescent="0.35">
      <c r="A789" t="s">
        <v>18</v>
      </c>
      <c r="B789" t="s">
        <v>19</v>
      </c>
      <c r="C789" t="s">
        <v>21</v>
      </c>
      <c r="D789" t="s">
        <v>380</v>
      </c>
      <c r="E789" t="s">
        <v>381</v>
      </c>
      <c r="F789" t="s">
        <v>382</v>
      </c>
      <c r="G789" t="str">
        <f t="shared" si="159"/>
        <v>Melichthys_niger</v>
      </c>
      <c r="H789" t="str">
        <f t="shared" si="160"/>
        <v>Melichthys_niger</v>
      </c>
      <c r="I789" t="str">
        <f t="shared" ref="I789" si="162">IF(J789="Acari","Chelicerata", IF(J789="Scyphozoa","Cnidaria", IF(J789="Anthozoa","Cnidaria",IF(COUNTIF(J789,"*Algae*"),"Prim_prod",IF(COUNTIF(J789,"Plant*"),"Prim_prod",IF(J789="Amphipoda","Crustacea",IF(J789="Tunicata","Tunicata",IF(J789="Appendicularia","Tunicata",IF(J789="Salpidae","Tunicata",IF(J789="Arachnida","Chelicerata",IF(COUNTIF(J789,"*Ascidia*"),"Tunicata",IF(COUNTIF(J789,"*Brachyura*"),"Crustacea",IF(J789="Bryozoa","Bryozoa",IF(J789="Protochonch","Mollusca",IF(J789="Hemichordata","Hemichordata",IF(COUNTIF(J789,"Cephalopoda*"),"Mollusca",IF(J789="Cirripedia","Crustacea",IF(J789="Copepoda","Crustacea",IF(J789="Crinoidea","Echinodermata",IF(COUNTIF(J789,"*Crustacea*"),"Crustacea",IF(J789="Cumacea","Crustacea",IF(J789="Echinoidea","Echinodermata",IF(COUNTIF(J789,"*Fish*"),"Teleostei",IF(J789="Foraminifera","Protozoa",IF(COUNTIF(J789,"*Gastro*"),"Mollusca",IF(J789="Tanaidacea","Crustacea",IF(J789="Holothuridae","Echinodermata",IF(J789="Hydrozoa","Cnidaria",IF(COUNTIF(J789,"*Insecta*"),"Insecta",IF(J789="Isopoda","Crustacea",IF(J789="Limestone_powder","Other",IF(J789="Mollusca","Mollusca",IF(J789="Nematoda","Nematoda",IF(COUNTIF(J789,"*OM*"),"Other",IF(J789="Ophiuridae","Echinodermata",IF(J789="Opisthobranchia","Mollusca",IF(J789="Ostracoda","Crustacea",IF(COUNTIF(J789,"*Pagur*"),"Crustacea",IF(COUNTIF(J789,"*Phanero*"),"Prim_prod",IF(COUNTIF(J789,"*Polych*"),"Annelida",IF(J789="Polyplacophora","Mollusca",IF(COUNTIF(J789,"*Porifera*"),"Porifera",IF(J789="Protochordata","Acraniata",IF(J789="Pycnogonida","Chelicerata",IF(COUNTIF(J789,"*Sand*"),"Other",IF(J789="Scaphopoda","Mollusca",IF(J789="Scleractinia","Cnidaria", IF(J789="Siphonophora","Cnidaria", IF(J789="Seagrass","Prim_prod",IF(COUNTIF(J789,"*Shrimp*"),"Crustacea",IF(COUNTIF(J789,"*Scyllaridae*"),"Crustacea",IF(J789="Siboglinidae","Annelida",IF(J789="Sipunculidae","Sipuncula",IF(COUNTIF(J789,"*Stomato*"),"Crustacea",IF(J789="Precarida","Crustacea",IF(J789="Zoantharia","Cnidaria",IF(J789="Echiura","Annelida",IF(J789="Priapulida","Cephalorynchia",IF(J789="Mysida","Crustacea",IF(J789="Nebaliacea","Crustacea",IF(J789="Ctenophora","Radiata",IF(J789="Cheloniidae","Reptilia",IF(J789="Eggs","Animalia",IF(COUNTIF(J789,"*Bival*"),"Mollusca","Other"))))))))))))))))))))))))))))))))))))))))))))))))))))))))))))))))</f>
        <v>Crustacea</v>
      </c>
      <c r="J789" t="s">
        <v>73</v>
      </c>
      <c r="K789" t="s">
        <v>70</v>
      </c>
      <c r="L789">
        <v>2.7</v>
      </c>
      <c r="M789" s="3">
        <f t="shared" si="143"/>
        <v>0.7142857142857143</v>
      </c>
      <c r="N789">
        <v>5</v>
      </c>
      <c r="O789">
        <v>7</v>
      </c>
      <c r="P789">
        <v>0</v>
      </c>
      <c r="Q789">
        <v>7</v>
      </c>
      <c r="R789">
        <v>165</v>
      </c>
      <c r="S789">
        <v>122</v>
      </c>
      <c r="T789">
        <v>195</v>
      </c>
    </row>
    <row r="790" spans="1:20" x14ac:dyDescent="0.35">
      <c r="A790" t="s">
        <v>18</v>
      </c>
      <c r="B790" t="s">
        <v>19</v>
      </c>
      <c r="C790" t="s">
        <v>21</v>
      </c>
      <c r="D790" t="s">
        <v>380</v>
      </c>
      <c r="E790" t="s">
        <v>381</v>
      </c>
      <c r="F790" t="s">
        <v>382</v>
      </c>
      <c r="G790" t="str">
        <f t="shared" si="159"/>
        <v>Melichthys_niger</v>
      </c>
      <c r="H790" t="str">
        <f t="shared" si="160"/>
        <v>Melichthys_niger</v>
      </c>
      <c r="I790" t="str">
        <f t="shared" ref="I790" si="163">IF(J790="Acari","Chelicerata", IF(J790="Scyphozoa","Cnidaria", IF(J790="Anthozoa","Cnidaria",IF(COUNTIF(J790,"*Algae*"),"Prim_prod",IF(COUNTIF(J790,"Plant*"),"Prim_prod",IF(J790="Amphipoda","Crustacea",IF(J790="Tunicata","Tunicata",IF(J790="Appendicularia","Tunicata",IF(J790="Salpidae","Tunicata",IF(J790="Arachnida","Chelicerata",IF(COUNTIF(J790,"*Ascidia*"),"Tunicata",IF(COUNTIF(J790,"*Brachyura*"),"Crustacea",IF(J790="Bryozoa","Bryozoa",IF(J790="Protochonch","Mollusca",IF(J790="Hemichordata","Hemichordata",IF(COUNTIF(J790,"Cephalopoda*"),"Mollusca",IF(J790="Cirripedia","Crustacea",IF(J790="Copepoda","Crustacea",IF(J790="Crinoidea","Echinodermata",IF(COUNTIF(J790,"*Crustacea*"),"Crustacea",IF(J790="Cumacea","Crustacea",IF(J790="Echinoidea","Echinodermata",IF(COUNTIF(J790,"*Fish*"),"Teleostei",IF(J790="Foraminifera","Protozoa",IF(COUNTIF(J790,"*Gastro*"),"Mollusca",IF(J790="Tanaidacea","Crustacea",IF(J790="Holothuridae","Echinodermata",IF(J790="Hydrozoa","Cnidaria",IF(COUNTIF(J790,"*Insecta*"),"Insecta",IF(J790="Isopoda","Crustacea",IF(J790="Limestone_powder","Other",IF(J790="Mollusca","Mollusca",IF(J790="Nematoda","Nematoda",IF(COUNTIF(J790,"*OM*"),"Other",IF(J790="Ophiuridae","Echinodermata",IF(J790="Opisthobranchia","Mollusca",IF(J790="Ostracoda","Crustacea",IF(COUNTIF(J790,"*Pagur*"),"Crustacea",IF(COUNTIF(J790,"*Phanero*"),"Prim_prod",IF(COUNTIF(J790,"*Polych*"),"Annelida",IF(J790="Polyplacophora","Mollusca",IF(COUNTIF(J790,"*Porifera*"),"Porifera",IF(J790="Protochordata","Acraniata",IF(J790="Pycnogonida","Chelicerata",IF(COUNTIF(J790,"*Sand*"),"Other",IF(J790="Scaphopoda","Mollusca",IF(J790="Scleractinia","Cnidaria", IF(J790="Siphonophora","Cnidaria", IF(J790="Seagrass","Prim_prod",IF(COUNTIF(J790,"*Shrimp*"),"Crustacea",IF(COUNTIF(J790,"*Scyllaridae*"),"Crustacea",IF(J790="Siboglinidae","Annelida",IF(J790="Sipunculidae","Sipuncula",IF(COUNTIF(J790,"*Stomato*"),"Crustacea",IF(J790="Precarida","Crustacea",IF(J790="Zoantharia","Cnidaria",IF(J790="Echiura","Annelida",IF(J790="Priapulida","Cephalorynchia",IF(J790="Mysida","Crustacea",IF(J790="Nebaliacea","Crustacea",IF(J790="Ctenophora","Radiata",IF(J790="Cheloniidae","Reptilia",IF(J790="Eggs","Animalia",IF(COUNTIF(J790,"*Bival*"),"Mollusca","Other"))))))))))))))))))))))))))))))))))))))))))))))))))))))))))))))))</f>
        <v>Crustacea</v>
      </c>
      <c r="J790" t="s">
        <v>34</v>
      </c>
      <c r="K790" t="s">
        <v>33</v>
      </c>
      <c r="L790">
        <v>1.1000000000000001</v>
      </c>
      <c r="M790" s="3">
        <f t="shared" si="143"/>
        <v>0.5714285714285714</v>
      </c>
      <c r="N790">
        <v>4</v>
      </c>
      <c r="O790">
        <v>7</v>
      </c>
      <c r="P790">
        <v>0</v>
      </c>
      <c r="Q790">
        <v>7</v>
      </c>
      <c r="R790">
        <v>165</v>
      </c>
      <c r="S790">
        <v>122</v>
      </c>
      <c r="T790">
        <v>195</v>
      </c>
    </row>
    <row r="791" spans="1:20" x14ac:dyDescent="0.35">
      <c r="A791" t="s">
        <v>18</v>
      </c>
      <c r="B791" t="s">
        <v>19</v>
      </c>
      <c r="C791" t="s">
        <v>21</v>
      </c>
      <c r="D791" t="s">
        <v>380</v>
      </c>
      <c r="E791" t="s">
        <v>381</v>
      </c>
      <c r="F791" t="s">
        <v>382</v>
      </c>
      <c r="G791" t="str">
        <f t="shared" si="159"/>
        <v>Melichthys_niger</v>
      </c>
      <c r="H791" t="str">
        <f t="shared" si="160"/>
        <v>Melichthys_niger</v>
      </c>
      <c r="I791" t="str">
        <f t="shared" ref="I791" si="164">IF(J791="Acari","Chelicerata", IF(J791="Scyphozoa","Cnidaria", IF(J791="Anthozoa","Cnidaria",IF(COUNTIF(J791,"*Algae*"),"Prim_prod",IF(COUNTIF(J791,"Plant*"),"Prim_prod",IF(J791="Amphipoda","Crustacea",IF(J791="Tunicata","Tunicata",IF(J791="Appendicularia","Tunicata",IF(J791="Salpidae","Tunicata",IF(J791="Arachnida","Chelicerata",IF(COUNTIF(J791,"*Ascidia*"),"Tunicata",IF(COUNTIF(J791,"*Brachyura*"),"Crustacea",IF(J791="Bryozoa","Bryozoa",IF(J791="Protochonch","Mollusca",IF(J791="Hemichordata","Hemichordata",IF(COUNTIF(J791,"Cephalopoda*"),"Mollusca",IF(J791="Cirripedia","Crustacea",IF(J791="Copepoda","Crustacea",IF(J791="Crinoidea","Echinodermata",IF(COUNTIF(J791,"*Crustacea*"),"Crustacea",IF(J791="Cumacea","Crustacea",IF(J791="Echinoidea","Echinodermata",IF(COUNTIF(J791,"*Fish*"),"Teleostei",IF(J791="Foraminifera","Protozoa",IF(COUNTIF(J791,"*Gastro*"),"Mollusca",IF(J791="Tanaidacea","Crustacea",IF(J791="Holothuridae","Echinodermata",IF(J791="Hydrozoa","Cnidaria",IF(COUNTIF(J791,"*Insecta*"),"Insecta",IF(J791="Isopoda","Crustacea",IF(J791="Limestone_powder","Other",IF(J791="Mollusca","Mollusca",IF(J791="Nematoda","Nematoda",IF(COUNTIF(J791,"*OM*"),"Other",IF(J791="Ophiuridae","Echinodermata",IF(J791="Opisthobranchia","Mollusca",IF(J791="Ostracoda","Crustacea",IF(COUNTIF(J791,"*Pagur*"),"Crustacea",IF(COUNTIF(J791,"*Phanero*"),"Prim_prod",IF(COUNTIF(J791,"*Polych*"),"Annelida",IF(J791="Polyplacophora","Mollusca",IF(COUNTIF(J791,"*Porifera*"),"Porifera",IF(J791="Protochordata","Acraniata",IF(J791="Pycnogonida","Chelicerata",IF(COUNTIF(J791,"*Sand*"),"Other",IF(J791="Scaphopoda","Mollusca",IF(J791="Scleractinia","Cnidaria", IF(J791="Siphonophora","Cnidaria", IF(J791="Seagrass","Prim_prod",IF(COUNTIF(J791,"*Shrimp*"),"Crustacea",IF(COUNTIF(J791,"*Scyllaridae*"),"Crustacea",IF(J791="Siboglinidae","Annelida",IF(J791="Sipunculidae","Sipuncula",IF(COUNTIF(J791,"*Stomato*"),"Crustacea",IF(J791="Precarida","Crustacea",IF(J791="Zoantharia","Cnidaria",IF(J791="Echiura","Annelida",IF(J791="Priapulida","Cephalorynchia",IF(J791="Mysida","Crustacea",IF(J791="Nebaliacea","Crustacea",IF(J791="Ctenophora","Radiata",IF(J791="Cheloniidae","Reptilia",IF(J791="Eggs","Animalia",IF(COUNTIF(J791,"*Bival*"),"Mollusca","Other"))))))))))))))))))))))))))))))))))))))))))))))))))))))))))))))))</f>
        <v>Crustacea</v>
      </c>
      <c r="J791" t="s">
        <v>73</v>
      </c>
      <c r="K791" t="s">
        <v>104</v>
      </c>
      <c r="L791">
        <v>0.6</v>
      </c>
      <c r="M791" s="3">
        <f t="shared" si="143"/>
        <v>0.5714285714285714</v>
      </c>
      <c r="N791">
        <v>4</v>
      </c>
      <c r="O791">
        <v>7</v>
      </c>
      <c r="P791">
        <v>0</v>
      </c>
      <c r="Q791">
        <v>7</v>
      </c>
      <c r="R791">
        <v>165</v>
      </c>
      <c r="S791">
        <v>122</v>
      </c>
      <c r="T791">
        <v>195</v>
      </c>
    </row>
    <row r="792" spans="1:20" x14ac:dyDescent="0.35">
      <c r="A792" t="s">
        <v>18</v>
      </c>
      <c r="B792" t="s">
        <v>19</v>
      </c>
      <c r="C792" t="s">
        <v>21</v>
      </c>
      <c r="D792" t="s">
        <v>380</v>
      </c>
      <c r="E792" t="s">
        <v>381</v>
      </c>
      <c r="F792" t="s">
        <v>382</v>
      </c>
      <c r="G792" t="str">
        <f t="shared" si="159"/>
        <v>Melichthys_niger</v>
      </c>
      <c r="H792" t="str">
        <f t="shared" si="160"/>
        <v>Melichthys_niger</v>
      </c>
      <c r="I792" t="str">
        <f t="shared" ref="I792" si="165">IF(J792="Acari","Chelicerata", IF(J792="Scyphozoa","Cnidaria", IF(J792="Anthozoa","Cnidaria",IF(COUNTIF(J792,"*Algae*"),"Prim_prod",IF(COUNTIF(J792,"Plant*"),"Prim_prod",IF(J792="Amphipoda","Crustacea",IF(J792="Tunicata","Tunicata",IF(J792="Appendicularia","Tunicata",IF(J792="Salpidae","Tunicata",IF(J792="Arachnida","Chelicerata",IF(COUNTIF(J792,"*Ascidia*"),"Tunicata",IF(COUNTIF(J792,"*Brachyura*"),"Crustacea",IF(J792="Bryozoa","Bryozoa",IF(J792="Protochonch","Mollusca",IF(J792="Hemichordata","Hemichordata",IF(COUNTIF(J792,"Cephalopoda*"),"Mollusca",IF(J792="Cirripedia","Crustacea",IF(J792="Copepoda","Crustacea",IF(J792="Crinoidea","Echinodermata",IF(COUNTIF(J792,"*Crustacea*"),"Crustacea",IF(J792="Cumacea","Crustacea",IF(J792="Echinoidea","Echinodermata",IF(COUNTIF(J792,"*Fish*"),"Teleostei",IF(J792="Foraminifera","Protozoa",IF(COUNTIF(J792,"*Gastro*"),"Mollusca",IF(J792="Tanaidacea","Crustacea",IF(J792="Holothuridae","Echinodermata",IF(J792="Hydrozoa","Cnidaria",IF(COUNTIF(J792,"*Insecta*"),"Insecta",IF(J792="Isopoda","Crustacea",IF(J792="Limestone_powder","Other",IF(J792="Mollusca","Mollusca",IF(J792="Nematoda","Nematoda",IF(COUNTIF(J792,"*OM*"),"Other",IF(J792="Ophiuridae","Echinodermata",IF(J792="Opisthobranchia","Mollusca",IF(J792="Ostracoda","Crustacea",IF(COUNTIF(J792,"*Pagur*"),"Crustacea",IF(COUNTIF(J792,"*Phanero*"),"Prim_prod",IF(COUNTIF(J792,"*Polych*"),"Annelida",IF(J792="Polyplacophora","Mollusca",IF(COUNTIF(J792,"*Porifera*"),"Porifera",IF(J792="Protochordata","Acraniata",IF(J792="Pycnogonida","Chelicerata",IF(COUNTIF(J792,"*Sand*"),"Other",IF(J792="Scaphopoda","Mollusca",IF(J792="Scleractinia","Cnidaria", IF(J792="Siphonophora","Cnidaria", IF(J792="Seagrass","Prim_prod",IF(COUNTIF(J792,"*Shrimp*"),"Crustacea",IF(COUNTIF(J792,"*Scyllaridae*"),"Crustacea",IF(J792="Siboglinidae","Annelida",IF(J792="Sipunculidae","Sipuncula",IF(COUNTIF(J792,"*Stomato*"),"Crustacea",IF(J792="Precarida","Crustacea",IF(J792="Zoantharia","Cnidaria",IF(J792="Echiura","Annelida",IF(J792="Priapulida","Cephalorynchia",IF(J792="Mysida","Crustacea",IF(J792="Nebaliacea","Crustacea",IF(J792="Ctenophora","Radiata",IF(J792="Cheloniidae","Reptilia",IF(J792="Eggs","Animalia",IF(COUNTIF(J792,"*Bival*"),"Mollusca","Other"))))))))))))))))))))))))))))))))))))))))))))))))))))))))))))))))</f>
        <v>Cnidaria</v>
      </c>
      <c r="J792" t="s">
        <v>238</v>
      </c>
      <c r="K792" t="s">
        <v>250</v>
      </c>
      <c r="L792">
        <v>2.1</v>
      </c>
      <c r="M792" s="3">
        <f t="shared" si="143"/>
        <v>0.14285714285714285</v>
      </c>
      <c r="N792">
        <v>1</v>
      </c>
      <c r="O792">
        <v>7</v>
      </c>
      <c r="P792">
        <v>0</v>
      </c>
      <c r="Q792">
        <v>7</v>
      </c>
      <c r="R792">
        <v>165</v>
      </c>
      <c r="S792">
        <v>122</v>
      </c>
      <c r="T792">
        <v>195</v>
      </c>
    </row>
    <row r="793" spans="1:20" x14ac:dyDescent="0.35">
      <c r="A793" t="s">
        <v>18</v>
      </c>
      <c r="B793" t="s">
        <v>19</v>
      </c>
      <c r="C793" t="s">
        <v>21</v>
      </c>
      <c r="D793" t="s">
        <v>380</v>
      </c>
      <c r="E793" t="s">
        <v>381</v>
      </c>
      <c r="F793" t="s">
        <v>382</v>
      </c>
      <c r="G793" t="str">
        <f t="shared" si="159"/>
        <v>Melichthys_niger</v>
      </c>
      <c r="H793" t="str">
        <f t="shared" si="160"/>
        <v>Melichthys_niger</v>
      </c>
      <c r="I793" t="str">
        <f t="shared" ref="I793" si="166">IF(J793="Acari","Chelicerata", IF(J793="Scyphozoa","Cnidaria", IF(J793="Anthozoa","Cnidaria",IF(COUNTIF(J793,"*Algae*"),"Prim_prod",IF(COUNTIF(J793,"Plant*"),"Prim_prod",IF(J793="Amphipoda","Crustacea",IF(J793="Tunicata","Tunicata",IF(J793="Appendicularia","Tunicata",IF(J793="Salpidae","Tunicata",IF(J793="Arachnida","Chelicerata",IF(COUNTIF(J793,"*Ascidia*"),"Tunicata",IF(COUNTIF(J793,"*Brachyura*"),"Crustacea",IF(J793="Bryozoa","Bryozoa",IF(J793="Protochonch","Mollusca",IF(J793="Hemichordata","Hemichordata",IF(COUNTIF(J793,"Cephalopoda*"),"Mollusca",IF(J793="Cirripedia","Crustacea",IF(J793="Copepoda","Crustacea",IF(J793="Crinoidea","Echinodermata",IF(COUNTIF(J793,"*Crustacea*"),"Crustacea",IF(J793="Cumacea","Crustacea",IF(J793="Echinoidea","Echinodermata",IF(COUNTIF(J793,"*Fish*"),"Teleostei",IF(J793="Foraminifera","Protozoa",IF(COUNTIF(J793,"*Gastro*"),"Mollusca",IF(J793="Tanaidacea","Crustacea",IF(J793="Holothuridae","Echinodermata",IF(J793="Hydrozoa","Cnidaria",IF(COUNTIF(J793,"*Insecta*"),"Insecta",IF(J793="Isopoda","Crustacea",IF(J793="Limestone_powder","Other",IF(J793="Mollusca","Mollusca",IF(J793="Nematoda","Nematoda",IF(COUNTIF(J793,"*OM*"),"Other",IF(J793="Ophiuridae","Echinodermata",IF(J793="Opisthobranchia","Mollusca",IF(J793="Ostracoda","Crustacea",IF(COUNTIF(J793,"*Pagur*"),"Crustacea",IF(COUNTIF(J793,"*Phanero*"),"Prim_prod",IF(COUNTIF(J793,"*Polych*"),"Annelida",IF(J793="Polyplacophora","Mollusca",IF(COUNTIF(J793,"*Porifera*"),"Porifera",IF(J793="Protochordata","Acraniata",IF(J793="Pycnogonida","Chelicerata",IF(COUNTIF(J793,"*Sand*"),"Other",IF(J793="Scaphopoda","Mollusca",IF(J793="Scleractinia","Cnidaria", IF(J793="Siphonophora","Cnidaria", IF(J793="Seagrass","Prim_prod",IF(COUNTIF(J793,"*Shrimp*"),"Crustacea",IF(COUNTIF(J793,"*Scyllaridae*"),"Crustacea",IF(J793="Siboglinidae","Annelida",IF(J793="Sipunculidae","Sipuncula",IF(COUNTIF(J793,"*Stomato*"),"Crustacea",IF(J793="Precarida","Crustacea",IF(J793="Zoantharia","Cnidaria",IF(J793="Echiura","Annelida",IF(J793="Priapulida","Cephalorynchia",IF(J793="Mysida","Crustacea",IF(J793="Nebaliacea","Crustacea",IF(J793="Ctenophora","Radiata",IF(J793="Cheloniidae","Reptilia",IF(J793="Eggs","Animalia",IF(COUNTIF(J793,"*Bival*"),"Mollusca","Other"))))))))))))))))))))))))))))))))))))))))))))))))))))))))))))))))</f>
        <v>Crustacea</v>
      </c>
      <c r="J793" t="s">
        <v>96</v>
      </c>
      <c r="K793" t="s">
        <v>282</v>
      </c>
      <c r="L793">
        <v>0.4</v>
      </c>
      <c r="M793" s="3">
        <f t="shared" si="143"/>
        <v>0.2857142857142857</v>
      </c>
      <c r="N793">
        <v>2</v>
      </c>
      <c r="O793">
        <v>7</v>
      </c>
      <c r="P793">
        <v>0</v>
      </c>
      <c r="Q793">
        <v>7</v>
      </c>
      <c r="R793">
        <v>165</v>
      </c>
      <c r="S793">
        <v>122</v>
      </c>
      <c r="T793">
        <v>195</v>
      </c>
    </row>
    <row r="794" spans="1:20" x14ac:dyDescent="0.35">
      <c r="A794" t="s">
        <v>18</v>
      </c>
      <c r="B794" t="s">
        <v>19</v>
      </c>
      <c r="C794" t="s">
        <v>21</v>
      </c>
      <c r="D794" t="s">
        <v>380</v>
      </c>
      <c r="E794" t="s">
        <v>381</v>
      </c>
      <c r="F794" t="s">
        <v>382</v>
      </c>
      <c r="G794" t="str">
        <f t="shared" si="159"/>
        <v>Melichthys_niger</v>
      </c>
      <c r="H794" t="str">
        <f t="shared" si="160"/>
        <v>Melichthys_niger</v>
      </c>
      <c r="I794" t="str">
        <f t="shared" ref="I794" si="167">IF(J794="Acari","Chelicerata", IF(J794="Scyphozoa","Cnidaria", IF(J794="Anthozoa","Cnidaria",IF(COUNTIF(J794,"*Algae*"),"Prim_prod",IF(COUNTIF(J794,"Plant*"),"Prim_prod",IF(J794="Amphipoda","Crustacea",IF(J794="Tunicata","Tunicata",IF(J794="Appendicularia","Tunicata",IF(J794="Salpidae","Tunicata",IF(J794="Arachnida","Chelicerata",IF(COUNTIF(J794,"*Ascidia*"),"Tunicata",IF(COUNTIF(J794,"*Brachyura*"),"Crustacea",IF(J794="Bryozoa","Bryozoa",IF(J794="Protochonch","Mollusca",IF(J794="Hemichordata","Hemichordata",IF(COUNTIF(J794,"Cephalopoda*"),"Mollusca",IF(J794="Cirripedia","Crustacea",IF(J794="Copepoda","Crustacea",IF(J794="Crinoidea","Echinodermata",IF(COUNTIF(J794,"*Crustacea*"),"Crustacea",IF(J794="Cumacea","Crustacea",IF(J794="Echinoidea","Echinodermata",IF(COUNTIF(J794,"*Fish*"),"Teleostei",IF(J794="Foraminifera","Protozoa",IF(COUNTIF(J794,"*Gastro*"),"Mollusca",IF(J794="Tanaidacea","Crustacea",IF(J794="Holothuridae","Echinodermata",IF(J794="Hydrozoa","Cnidaria",IF(COUNTIF(J794,"*Insecta*"),"Insecta",IF(J794="Isopoda","Crustacea",IF(J794="Limestone_powder","Other",IF(J794="Mollusca","Mollusca",IF(J794="Nematoda","Nematoda",IF(COUNTIF(J794,"*OM*"),"Other",IF(J794="Ophiuridae","Echinodermata",IF(J794="Opisthobranchia","Mollusca",IF(J794="Ostracoda","Crustacea",IF(COUNTIF(J794,"*Pagur*"),"Crustacea",IF(COUNTIF(J794,"*Phanero*"),"Prim_prod",IF(COUNTIF(J794,"*Polych*"),"Annelida",IF(J794="Polyplacophora","Mollusca",IF(COUNTIF(J794,"*Porifera*"),"Porifera",IF(J794="Protochordata","Acraniata",IF(J794="Pycnogonida","Chelicerata",IF(COUNTIF(J794,"*Sand*"),"Other",IF(J794="Scaphopoda","Mollusca",IF(J794="Scleractinia","Cnidaria", IF(J794="Siphonophora","Cnidaria", IF(J794="Seagrass","Prim_prod",IF(COUNTIF(J794,"*Shrimp*"),"Crustacea",IF(COUNTIF(J794,"*Scyllaridae*"),"Crustacea",IF(J794="Siboglinidae","Annelida",IF(J794="Sipunculidae","Sipuncula",IF(COUNTIF(J794,"*Stomato*"),"Crustacea",IF(J794="Precarida","Crustacea",IF(J794="Zoantharia","Cnidaria",IF(J794="Echiura","Annelida",IF(J794="Priapulida","Cephalorynchia",IF(J794="Mysida","Crustacea",IF(J794="Nebaliacea","Crustacea",IF(J794="Ctenophora","Radiata",IF(J794="Cheloniidae","Reptilia",IF(J794="Eggs","Animalia",IF(COUNTIF(J794,"*Bival*"),"Mollusca","Other"))))))))))))))))))))))))))))))))))))))))))))))))))))))))))))))))</f>
        <v>Protozoa</v>
      </c>
      <c r="J794" t="s">
        <v>69</v>
      </c>
      <c r="K794" t="s">
        <v>69</v>
      </c>
      <c r="L794">
        <v>0.3</v>
      </c>
      <c r="M794" s="3">
        <f t="shared" si="143"/>
        <v>0.2857142857142857</v>
      </c>
      <c r="N794">
        <v>2</v>
      </c>
      <c r="O794">
        <v>7</v>
      </c>
      <c r="P794">
        <v>0</v>
      </c>
      <c r="Q794">
        <v>7</v>
      </c>
      <c r="R794">
        <v>165</v>
      </c>
      <c r="S794">
        <v>122</v>
      </c>
      <c r="T794">
        <v>195</v>
      </c>
    </row>
    <row r="795" spans="1:20" x14ac:dyDescent="0.35">
      <c r="A795" t="s">
        <v>18</v>
      </c>
      <c r="B795" t="s">
        <v>19</v>
      </c>
      <c r="C795" t="s">
        <v>21</v>
      </c>
      <c r="D795" t="s">
        <v>380</v>
      </c>
      <c r="E795" t="s">
        <v>381</v>
      </c>
      <c r="F795" t="s">
        <v>382</v>
      </c>
      <c r="G795" t="str">
        <f t="shared" si="159"/>
        <v>Melichthys_niger</v>
      </c>
      <c r="H795" t="str">
        <f t="shared" si="160"/>
        <v>Melichthys_niger</v>
      </c>
      <c r="I795" t="str">
        <f t="shared" ref="I795" si="168">IF(J795="Acari","Chelicerata", IF(J795="Scyphozoa","Cnidaria", IF(J795="Anthozoa","Cnidaria",IF(COUNTIF(J795,"*Algae*"),"Prim_prod",IF(COUNTIF(J795,"Plant*"),"Prim_prod",IF(J795="Amphipoda","Crustacea",IF(J795="Tunicata","Tunicata",IF(J795="Appendicularia","Tunicata",IF(J795="Salpidae","Tunicata",IF(J795="Arachnida","Chelicerata",IF(COUNTIF(J795,"*Ascidia*"),"Tunicata",IF(COUNTIF(J795,"*Brachyura*"),"Crustacea",IF(J795="Bryozoa","Bryozoa",IF(J795="Protochonch","Mollusca",IF(J795="Hemichordata","Hemichordata",IF(COUNTIF(J795,"Cephalopoda*"),"Mollusca",IF(J795="Cirripedia","Crustacea",IF(J795="Copepoda","Crustacea",IF(J795="Crinoidea","Echinodermata",IF(COUNTIF(J795,"*Crustacea*"),"Crustacea",IF(J795="Cumacea","Crustacea",IF(J795="Echinoidea","Echinodermata",IF(COUNTIF(J795,"*Fish*"),"Teleostei",IF(J795="Foraminifera","Protozoa",IF(COUNTIF(J795,"*Gastro*"),"Mollusca",IF(J795="Tanaidacea","Crustacea",IF(J795="Holothuridae","Echinodermata",IF(J795="Hydrozoa","Cnidaria",IF(COUNTIF(J795,"*Insecta*"),"Insecta",IF(J795="Isopoda","Crustacea",IF(J795="Limestone_powder","Other",IF(J795="Mollusca","Mollusca",IF(J795="Nematoda","Nematoda",IF(COUNTIF(J795,"*OM*"),"Other",IF(J795="Ophiuridae","Echinodermata",IF(J795="Opisthobranchia","Mollusca",IF(J795="Ostracoda","Crustacea",IF(COUNTIF(J795,"*Pagur*"),"Crustacea",IF(COUNTIF(J795,"*Phanero*"),"Prim_prod",IF(COUNTIF(J795,"*Polych*"),"Annelida",IF(J795="Polyplacophora","Mollusca",IF(COUNTIF(J795,"*Porifera*"),"Porifera",IF(J795="Protochordata","Acraniata",IF(J795="Pycnogonida","Chelicerata",IF(COUNTIF(J795,"*Sand*"),"Other",IF(J795="Scaphopoda","Mollusca",IF(J795="Scleractinia","Cnidaria", IF(J795="Siphonophora","Cnidaria", IF(J795="Seagrass","Prim_prod",IF(COUNTIF(J795,"*Shrimp*"),"Crustacea",IF(COUNTIF(J795,"*Scyllaridae*"),"Crustacea",IF(J795="Siboglinidae","Annelida",IF(J795="Sipunculidae","Sipuncula",IF(COUNTIF(J795,"*Stomato*"),"Crustacea",IF(J795="Precarida","Crustacea",IF(J795="Zoantharia","Cnidaria",IF(J795="Echiura","Annelida",IF(J795="Priapulida","Cephalorynchia",IF(J795="Mysida","Crustacea",IF(J795="Nebaliacea","Crustacea",IF(J795="Ctenophora","Radiata",IF(J795="Cheloniidae","Reptilia",IF(J795="Eggs","Animalia",IF(COUNTIF(J795,"*Bival*"),"Mollusca","Other"))))))))))))))))))))))))))))))))))))))))))))))))))))))))))))))))</f>
        <v>Chelicerata</v>
      </c>
      <c r="J795" t="s">
        <v>72</v>
      </c>
      <c r="K795" t="s">
        <v>384</v>
      </c>
      <c r="L795">
        <v>0.3</v>
      </c>
      <c r="M795" s="3">
        <f t="shared" si="143"/>
        <v>0.2857142857142857</v>
      </c>
      <c r="N795">
        <v>2</v>
      </c>
      <c r="O795">
        <v>7</v>
      </c>
      <c r="P795">
        <v>0</v>
      </c>
      <c r="Q795">
        <v>7</v>
      </c>
      <c r="R795">
        <v>165</v>
      </c>
      <c r="S795">
        <v>122</v>
      </c>
      <c r="T795">
        <v>195</v>
      </c>
    </row>
    <row r="796" spans="1:20" x14ac:dyDescent="0.35">
      <c r="A796" t="s">
        <v>18</v>
      </c>
      <c r="B796" t="s">
        <v>19</v>
      </c>
      <c r="C796" t="s">
        <v>21</v>
      </c>
      <c r="D796" t="s">
        <v>380</v>
      </c>
      <c r="E796" t="s">
        <v>381</v>
      </c>
      <c r="F796" t="s">
        <v>382</v>
      </c>
      <c r="G796" t="str">
        <f t="shared" si="159"/>
        <v>Melichthys_niger</v>
      </c>
      <c r="H796" t="str">
        <f t="shared" si="160"/>
        <v>Melichthys_niger</v>
      </c>
      <c r="I796" t="str">
        <f t="shared" ref="I796" si="169">IF(J796="Acari","Chelicerata", IF(J796="Scyphozoa","Cnidaria", IF(J796="Anthozoa","Cnidaria",IF(COUNTIF(J796,"*Algae*"),"Prim_prod",IF(COUNTIF(J796,"Plant*"),"Prim_prod",IF(J796="Amphipoda","Crustacea",IF(J796="Tunicata","Tunicata",IF(J796="Appendicularia","Tunicata",IF(J796="Salpidae","Tunicata",IF(J796="Arachnida","Chelicerata",IF(COUNTIF(J796,"*Ascidia*"),"Tunicata",IF(COUNTIF(J796,"*Brachyura*"),"Crustacea",IF(J796="Bryozoa","Bryozoa",IF(J796="Protochonch","Mollusca",IF(J796="Hemichordata","Hemichordata",IF(COUNTIF(J796,"Cephalopoda*"),"Mollusca",IF(J796="Cirripedia","Crustacea",IF(J796="Copepoda","Crustacea",IF(J796="Crinoidea","Echinodermata",IF(COUNTIF(J796,"*Crustacea*"),"Crustacea",IF(J796="Cumacea","Crustacea",IF(J796="Echinoidea","Echinodermata",IF(COUNTIF(J796,"*Fish*"),"Teleostei",IF(J796="Foraminifera","Protozoa",IF(COUNTIF(J796,"*Gastro*"),"Mollusca",IF(J796="Tanaidacea","Crustacea",IF(J796="Holothuridae","Echinodermata",IF(J796="Hydrozoa","Cnidaria",IF(COUNTIF(J796,"*Insecta*"),"Insecta",IF(J796="Isopoda","Crustacea",IF(J796="Limestone_powder","Other",IF(J796="Mollusca","Mollusca",IF(J796="Nematoda","Nematoda",IF(COUNTIF(J796,"*OM*"),"Other",IF(J796="Ophiuridae","Echinodermata",IF(J796="Opisthobranchia","Mollusca",IF(J796="Ostracoda","Crustacea",IF(COUNTIF(J796,"*Pagur*"),"Crustacea",IF(COUNTIF(J796,"*Phanero*"),"Prim_prod",IF(COUNTIF(J796,"*Polych*"),"Annelida",IF(J796="Polyplacophora","Mollusca",IF(COUNTIF(J796,"*Porifera*"),"Porifera",IF(J796="Protochordata","Acraniata",IF(J796="Pycnogonida","Chelicerata",IF(COUNTIF(J796,"*Sand*"),"Other",IF(J796="Scaphopoda","Mollusca",IF(J796="Scleractinia","Cnidaria", IF(J796="Siphonophora","Cnidaria", IF(J796="Seagrass","Prim_prod",IF(COUNTIF(J796,"*Shrimp*"),"Crustacea",IF(COUNTIF(J796,"*Scyllaridae*"),"Crustacea",IF(J796="Siboglinidae","Annelida",IF(J796="Sipunculidae","Sipuncula",IF(COUNTIF(J796,"*Stomato*"),"Crustacea",IF(J796="Precarida","Crustacea",IF(J796="Zoantharia","Cnidaria",IF(J796="Echiura","Annelida",IF(J796="Priapulida","Cephalorynchia",IF(J796="Mysida","Crustacea",IF(J796="Nebaliacea","Crustacea",IF(J796="Ctenophora","Radiata",IF(J796="Cheloniidae","Reptilia",IF(J796="Eggs","Animalia",IF(COUNTIF(J796,"*Bival*"),"Mollusca","Other"))))))))))))))))))))))))))))))))))))))))))))))))))))))))))))))))</f>
        <v>Crustacea</v>
      </c>
      <c r="J796" t="s">
        <v>73</v>
      </c>
      <c r="K796" t="s">
        <v>232</v>
      </c>
      <c r="L796">
        <v>0.6</v>
      </c>
      <c r="M796" s="3">
        <f t="shared" ref="M796:M859" si="170">N796/Q796</f>
        <v>0.14285714285714285</v>
      </c>
      <c r="N796">
        <v>1</v>
      </c>
      <c r="O796">
        <v>7</v>
      </c>
      <c r="P796">
        <v>0</v>
      </c>
      <c r="Q796">
        <v>7</v>
      </c>
      <c r="R796">
        <v>165</v>
      </c>
      <c r="S796">
        <v>122</v>
      </c>
      <c r="T796">
        <v>195</v>
      </c>
    </row>
    <row r="797" spans="1:20" x14ac:dyDescent="0.35">
      <c r="A797" t="s">
        <v>18</v>
      </c>
      <c r="B797" t="s">
        <v>19</v>
      </c>
      <c r="C797" t="s">
        <v>21</v>
      </c>
      <c r="D797" t="s">
        <v>380</v>
      </c>
      <c r="E797" t="s">
        <v>381</v>
      </c>
      <c r="F797" t="s">
        <v>382</v>
      </c>
      <c r="G797" t="str">
        <f t="shared" si="159"/>
        <v>Melichthys_niger</v>
      </c>
      <c r="H797" t="str">
        <f t="shared" si="160"/>
        <v>Melichthys_niger</v>
      </c>
      <c r="I797" t="str">
        <f t="shared" ref="I797" si="171">IF(J797="Acari","Chelicerata", IF(J797="Scyphozoa","Cnidaria", IF(J797="Anthozoa","Cnidaria",IF(COUNTIF(J797,"*Algae*"),"Prim_prod",IF(COUNTIF(J797,"Plant*"),"Prim_prod",IF(J797="Amphipoda","Crustacea",IF(J797="Tunicata","Tunicata",IF(J797="Appendicularia","Tunicata",IF(J797="Salpidae","Tunicata",IF(J797="Arachnida","Chelicerata",IF(COUNTIF(J797,"*Ascidia*"),"Tunicata",IF(COUNTIF(J797,"*Brachyura*"),"Crustacea",IF(J797="Bryozoa","Bryozoa",IF(J797="Protochonch","Mollusca",IF(J797="Hemichordata","Hemichordata",IF(COUNTIF(J797,"Cephalopoda*"),"Mollusca",IF(J797="Cirripedia","Crustacea",IF(J797="Copepoda","Crustacea",IF(J797="Crinoidea","Echinodermata",IF(COUNTIF(J797,"*Crustacea*"),"Crustacea",IF(J797="Cumacea","Crustacea",IF(J797="Echinoidea","Echinodermata",IF(COUNTIF(J797,"*Fish*"),"Teleostei",IF(J797="Foraminifera","Protozoa",IF(COUNTIF(J797,"*Gastro*"),"Mollusca",IF(J797="Tanaidacea","Crustacea",IF(J797="Holothuridae","Echinodermata",IF(J797="Hydrozoa","Cnidaria",IF(COUNTIF(J797,"*Insecta*"),"Insecta",IF(J797="Isopoda","Crustacea",IF(J797="Limestone_powder","Other",IF(J797="Mollusca","Mollusca",IF(J797="Nematoda","Nematoda",IF(COUNTIF(J797,"*OM*"),"Other",IF(J797="Ophiuridae","Echinodermata",IF(J797="Opisthobranchia","Mollusca",IF(J797="Ostracoda","Crustacea",IF(COUNTIF(J797,"*Pagur*"),"Crustacea",IF(COUNTIF(J797,"*Phanero*"),"Prim_prod",IF(COUNTIF(J797,"*Polych*"),"Annelida",IF(J797="Polyplacophora","Mollusca",IF(COUNTIF(J797,"*Porifera*"),"Porifera",IF(J797="Protochordata","Acraniata",IF(J797="Pycnogonida","Chelicerata",IF(COUNTIF(J797,"*Sand*"),"Other",IF(J797="Scaphopoda","Mollusca",IF(J797="Scleractinia","Cnidaria", IF(J797="Siphonophora","Cnidaria", IF(J797="Seagrass","Prim_prod",IF(COUNTIF(J797,"*Shrimp*"),"Crustacea",IF(COUNTIF(J797,"*Scyllaridae*"),"Crustacea",IF(J797="Siboglinidae","Annelida",IF(J797="Sipunculidae","Sipuncula",IF(COUNTIF(J797,"*Stomato*"),"Crustacea",IF(J797="Precarida","Crustacea",IF(J797="Zoantharia","Cnidaria",IF(J797="Echiura","Annelida",IF(J797="Priapulida","Cephalorynchia",IF(J797="Mysida","Crustacea",IF(J797="Nebaliacea","Crustacea",IF(J797="Ctenophora","Radiata",IF(J797="Cheloniidae","Reptilia",IF(J797="Eggs","Animalia",IF(COUNTIF(J797,"*Bival*"),"Mollusca","Other"))))))))))))))))))))))))))))))))))))))))))))))))))))))))))))))))</f>
        <v>Crustacea</v>
      </c>
      <c r="J797" t="s">
        <v>29</v>
      </c>
      <c r="K797" t="s">
        <v>431</v>
      </c>
      <c r="L797">
        <v>0.4</v>
      </c>
      <c r="M797" s="3">
        <f t="shared" si="170"/>
        <v>0.14285714285714285</v>
      </c>
      <c r="N797">
        <v>1</v>
      </c>
      <c r="O797">
        <v>7</v>
      </c>
      <c r="P797">
        <v>0</v>
      </c>
      <c r="Q797">
        <v>7</v>
      </c>
      <c r="R797">
        <v>165</v>
      </c>
      <c r="S797">
        <v>122</v>
      </c>
      <c r="T797">
        <v>195</v>
      </c>
    </row>
    <row r="798" spans="1:20" x14ac:dyDescent="0.35">
      <c r="A798" t="s">
        <v>18</v>
      </c>
      <c r="B798" t="s">
        <v>19</v>
      </c>
      <c r="C798" t="s">
        <v>21</v>
      </c>
      <c r="D798" t="s">
        <v>380</v>
      </c>
      <c r="E798" t="s">
        <v>381</v>
      </c>
      <c r="F798" t="s">
        <v>382</v>
      </c>
      <c r="G798" t="str">
        <f t="shared" si="159"/>
        <v>Melichthys_niger</v>
      </c>
      <c r="H798" t="str">
        <f t="shared" si="160"/>
        <v>Melichthys_niger</v>
      </c>
      <c r="I798" t="str">
        <f t="shared" ref="I798" si="172">IF(J798="Acari","Chelicerata", IF(J798="Scyphozoa","Cnidaria", IF(J798="Anthozoa","Cnidaria",IF(COUNTIF(J798,"*Algae*"),"Prim_prod",IF(COUNTIF(J798,"Plant*"),"Prim_prod",IF(J798="Amphipoda","Crustacea",IF(J798="Tunicata","Tunicata",IF(J798="Appendicularia","Tunicata",IF(J798="Salpidae","Tunicata",IF(J798="Arachnida","Chelicerata",IF(COUNTIF(J798,"*Ascidia*"),"Tunicata",IF(COUNTIF(J798,"*Brachyura*"),"Crustacea",IF(J798="Bryozoa","Bryozoa",IF(J798="Protochonch","Mollusca",IF(J798="Hemichordata","Hemichordata",IF(COUNTIF(J798,"Cephalopoda*"),"Mollusca",IF(J798="Cirripedia","Crustacea",IF(J798="Copepoda","Crustacea",IF(J798="Crinoidea","Echinodermata",IF(COUNTIF(J798,"*Crustacea*"),"Crustacea",IF(J798="Cumacea","Crustacea",IF(J798="Echinoidea","Echinodermata",IF(COUNTIF(J798,"*Fish*"),"Teleostei",IF(J798="Foraminifera","Protozoa",IF(COUNTIF(J798,"*Gastro*"),"Mollusca",IF(J798="Tanaidacea","Crustacea",IF(J798="Holothuridae","Echinodermata",IF(J798="Hydrozoa","Cnidaria",IF(COUNTIF(J798,"*Insecta*"),"Insecta",IF(J798="Isopoda","Crustacea",IF(J798="Limestone_powder","Other",IF(J798="Mollusca","Mollusca",IF(J798="Nematoda","Nematoda",IF(COUNTIF(J798,"*OM*"),"Other",IF(J798="Ophiuridae","Echinodermata",IF(J798="Opisthobranchia","Mollusca",IF(J798="Ostracoda","Crustacea",IF(COUNTIF(J798,"*Pagur*"),"Crustacea",IF(COUNTIF(J798,"*Phanero*"),"Prim_prod",IF(COUNTIF(J798,"*Polych*"),"Annelida",IF(J798="Polyplacophora","Mollusca",IF(COUNTIF(J798,"*Porifera*"),"Porifera",IF(J798="Protochordata","Acraniata",IF(J798="Pycnogonida","Chelicerata",IF(COUNTIF(J798,"*Sand*"),"Other",IF(J798="Scaphopoda","Mollusca",IF(J798="Scleractinia","Cnidaria", IF(J798="Siphonophora","Cnidaria", IF(J798="Seagrass","Prim_prod",IF(COUNTIF(J798,"*Shrimp*"),"Crustacea",IF(COUNTIF(J798,"*Scyllaridae*"),"Crustacea",IF(J798="Siboglinidae","Annelida",IF(J798="Sipunculidae","Sipuncula",IF(COUNTIF(J798,"*Stomato*"),"Crustacea",IF(J798="Precarida","Crustacea",IF(J798="Zoantharia","Cnidaria",IF(J798="Echiura","Annelida",IF(J798="Priapulida","Cephalorynchia",IF(J798="Mysida","Crustacea",IF(J798="Nebaliacea","Crustacea",IF(J798="Ctenophora","Radiata",IF(J798="Cheloniidae","Reptilia",IF(J798="Eggs","Animalia",IF(COUNTIF(J798,"*Bival*"),"Mollusca","Other"))))))))))))))))))))))))))))))))))))))))))))))))))))))))))))))))</f>
        <v>Mollusca</v>
      </c>
      <c r="J798" t="s">
        <v>88</v>
      </c>
      <c r="K798" t="s">
        <v>236</v>
      </c>
      <c r="L798">
        <v>0.1</v>
      </c>
      <c r="M798" s="3">
        <f t="shared" si="170"/>
        <v>0.14285714285714285</v>
      </c>
      <c r="N798">
        <v>1</v>
      </c>
      <c r="O798">
        <v>7</v>
      </c>
      <c r="P798">
        <v>0</v>
      </c>
      <c r="Q798">
        <v>7</v>
      </c>
      <c r="R798">
        <v>165</v>
      </c>
      <c r="S798">
        <v>122</v>
      </c>
      <c r="T798">
        <v>195</v>
      </c>
    </row>
    <row r="799" spans="1:20" x14ac:dyDescent="0.35">
      <c r="A799" t="s">
        <v>18</v>
      </c>
      <c r="B799" t="s">
        <v>19</v>
      </c>
      <c r="C799" t="s">
        <v>21</v>
      </c>
      <c r="D799" t="s">
        <v>380</v>
      </c>
      <c r="E799" t="s">
        <v>381</v>
      </c>
      <c r="F799" t="s">
        <v>382</v>
      </c>
      <c r="G799" t="str">
        <f t="shared" si="159"/>
        <v>Melichthys_niger</v>
      </c>
      <c r="H799" t="str">
        <f t="shared" si="160"/>
        <v>Melichthys_niger</v>
      </c>
      <c r="I799" t="str">
        <f t="shared" ref="I799" si="173">IF(J799="Acari","Chelicerata", IF(J799="Scyphozoa","Cnidaria", IF(J799="Anthozoa","Cnidaria",IF(COUNTIF(J799,"*Algae*"),"Prim_prod",IF(COUNTIF(J799,"Plant*"),"Prim_prod",IF(J799="Amphipoda","Crustacea",IF(J799="Tunicata","Tunicata",IF(J799="Appendicularia","Tunicata",IF(J799="Salpidae","Tunicata",IF(J799="Arachnida","Chelicerata",IF(COUNTIF(J799,"*Ascidia*"),"Tunicata",IF(COUNTIF(J799,"*Brachyura*"),"Crustacea",IF(J799="Bryozoa","Bryozoa",IF(J799="Protochonch","Mollusca",IF(J799="Hemichordata","Hemichordata",IF(COUNTIF(J799,"Cephalopoda*"),"Mollusca",IF(J799="Cirripedia","Crustacea",IF(J799="Copepoda","Crustacea",IF(J799="Crinoidea","Echinodermata",IF(COUNTIF(J799,"*Crustacea*"),"Crustacea",IF(J799="Cumacea","Crustacea",IF(J799="Echinoidea","Echinodermata",IF(COUNTIF(J799,"*Fish*"),"Teleostei",IF(J799="Foraminifera","Protozoa",IF(COUNTIF(J799,"*Gastro*"),"Mollusca",IF(J799="Tanaidacea","Crustacea",IF(J799="Holothuridae","Echinodermata",IF(J799="Hydrozoa","Cnidaria",IF(COUNTIF(J799,"*Insecta*"),"Insecta",IF(J799="Isopoda","Crustacea",IF(J799="Limestone_powder","Other",IF(J799="Mollusca","Mollusca",IF(J799="Nematoda","Nematoda",IF(COUNTIF(J799,"*OM*"),"Other",IF(J799="Ophiuridae","Echinodermata",IF(J799="Opisthobranchia","Mollusca",IF(J799="Ostracoda","Crustacea",IF(COUNTIF(J799,"*Pagur*"),"Crustacea",IF(COUNTIF(J799,"*Phanero*"),"Prim_prod",IF(COUNTIF(J799,"*Polych*"),"Annelida",IF(J799="Polyplacophora","Mollusca",IF(COUNTIF(J799,"*Porifera*"),"Porifera",IF(J799="Protochordata","Acraniata",IF(J799="Pycnogonida","Chelicerata",IF(COUNTIF(J799,"*Sand*"),"Other",IF(J799="Scaphopoda","Mollusca",IF(J799="Scleractinia","Cnidaria", IF(J799="Siphonophora","Cnidaria", IF(J799="Seagrass","Prim_prod",IF(COUNTIF(J799,"*Shrimp*"),"Crustacea",IF(COUNTIF(J799,"*Scyllaridae*"),"Crustacea",IF(J799="Siboglinidae","Annelida",IF(J799="Sipunculidae","Sipuncula",IF(COUNTIF(J799,"*Stomato*"),"Crustacea",IF(J799="Precarida","Crustacea",IF(J799="Zoantharia","Cnidaria",IF(J799="Echiura","Annelida",IF(J799="Priapulida","Cephalorynchia",IF(J799="Mysida","Crustacea",IF(J799="Nebaliacea","Crustacea",IF(J799="Ctenophora","Radiata",IF(J799="Cheloniidae","Reptilia",IF(J799="Eggs","Animalia",IF(COUNTIF(J799,"*Bival*"),"Mollusca","Other"))))))))))))))))))))))))))))))))))))))))))))))))))))))))))))))))</f>
        <v>Mollusca</v>
      </c>
      <c r="J799" t="s">
        <v>88</v>
      </c>
      <c r="K799" t="s">
        <v>385</v>
      </c>
      <c r="L799">
        <v>0.1</v>
      </c>
      <c r="M799" s="3">
        <f t="shared" si="170"/>
        <v>0.14285714285714285</v>
      </c>
      <c r="N799">
        <v>1</v>
      </c>
      <c r="O799">
        <v>7</v>
      </c>
      <c r="P799">
        <v>0</v>
      </c>
      <c r="Q799">
        <v>7</v>
      </c>
      <c r="R799">
        <v>165</v>
      </c>
      <c r="S799">
        <v>122</v>
      </c>
      <c r="T799">
        <v>195</v>
      </c>
    </row>
    <row r="800" spans="1:20" x14ac:dyDescent="0.35">
      <c r="A800" t="s">
        <v>18</v>
      </c>
      <c r="B800" t="s">
        <v>19</v>
      </c>
      <c r="C800" t="s">
        <v>21</v>
      </c>
      <c r="D800" t="s">
        <v>380</v>
      </c>
      <c r="E800" t="s">
        <v>381</v>
      </c>
      <c r="F800" t="s">
        <v>382</v>
      </c>
      <c r="G800" t="str">
        <f t="shared" si="159"/>
        <v>Melichthys_niger</v>
      </c>
      <c r="H800" t="str">
        <f t="shared" si="160"/>
        <v>Melichthys_niger</v>
      </c>
      <c r="I800" t="str">
        <f t="shared" ref="I800" si="174">IF(J800="Acari","Chelicerata", IF(J800="Scyphozoa","Cnidaria", IF(J800="Anthozoa","Cnidaria",IF(COUNTIF(J800,"*Algae*"),"Prim_prod",IF(COUNTIF(J800,"Plant*"),"Prim_prod",IF(J800="Amphipoda","Crustacea",IF(J800="Tunicata","Tunicata",IF(J800="Appendicularia","Tunicata",IF(J800="Salpidae","Tunicata",IF(J800="Arachnida","Chelicerata",IF(COUNTIF(J800,"*Ascidia*"),"Tunicata",IF(COUNTIF(J800,"*Brachyura*"),"Crustacea",IF(J800="Bryozoa","Bryozoa",IF(J800="Protochonch","Mollusca",IF(J800="Hemichordata","Hemichordata",IF(COUNTIF(J800,"Cephalopoda*"),"Mollusca",IF(J800="Cirripedia","Crustacea",IF(J800="Copepoda","Crustacea",IF(J800="Crinoidea","Echinodermata",IF(COUNTIF(J800,"*Crustacea*"),"Crustacea",IF(J800="Cumacea","Crustacea",IF(J800="Echinoidea","Echinodermata",IF(COUNTIF(J800,"*Fish*"),"Teleostei",IF(J800="Foraminifera","Protozoa",IF(COUNTIF(J800,"*Gastro*"),"Mollusca",IF(J800="Tanaidacea","Crustacea",IF(J800="Holothuridae","Echinodermata",IF(J800="Hydrozoa","Cnidaria",IF(COUNTIF(J800,"*Insecta*"),"Insecta",IF(J800="Isopoda","Crustacea",IF(J800="Limestone_powder","Other",IF(J800="Mollusca","Mollusca",IF(J800="Nematoda","Nematoda",IF(COUNTIF(J800,"*OM*"),"Other",IF(J800="Ophiuridae","Echinodermata",IF(J800="Opisthobranchia","Mollusca",IF(J800="Ostracoda","Crustacea",IF(COUNTIF(J800,"*Pagur*"),"Crustacea",IF(COUNTIF(J800,"*Phanero*"),"Prim_prod",IF(COUNTIF(J800,"*Polych*"),"Annelida",IF(J800="Polyplacophora","Mollusca",IF(COUNTIF(J800,"*Porifera*"),"Porifera",IF(J800="Protochordata","Acraniata",IF(J800="Pycnogonida","Chelicerata",IF(COUNTIF(J800,"*Sand*"),"Other",IF(J800="Scaphopoda","Mollusca",IF(J800="Scleractinia","Cnidaria", IF(J800="Siphonophora","Cnidaria", IF(J800="Seagrass","Prim_prod",IF(COUNTIF(J800,"*Shrimp*"),"Crustacea",IF(COUNTIF(J800,"*Scyllaridae*"),"Crustacea",IF(J800="Siboglinidae","Annelida",IF(J800="Sipunculidae","Sipuncula",IF(COUNTIF(J800,"*Stomato*"),"Crustacea",IF(J800="Precarida","Crustacea",IF(J800="Zoantharia","Cnidaria",IF(J800="Echiura","Annelida",IF(J800="Priapulida","Cephalorynchia",IF(J800="Mysida","Crustacea",IF(J800="Nebaliacea","Crustacea",IF(J800="Ctenophora","Radiata",IF(J800="Cheloniidae","Reptilia",IF(J800="Eggs","Animalia",IF(COUNTIF(J800,"*Bival*"),"Mollusca","Other"))))))))))))))))))))))))))))))))))))))))))))))))))))))))))))))))</f>
        <v>Crustacea</v>
      </c>
      <c r="J800" t="s">
        <v>115</v>
      </c>
      <c r="K800" t="s">
        <v>115</v>
      </c>
      <c r="L800">
        <v>0.1</v>
      </c>
      <c r="M800" s="3">
        <f t="shared" si="170"/>
        <v>0.14285714285714285</v>
      </c>
      <c r="N800">
        <v>1</v>
      </c>
      <c r="O800">
        <v>7</v>
      </c>
      <c r="P800">
        <v>0</v>
      </c>
      <c r="Q800">
        <v>7</v>
      </c>
      <c r="R800">
        <v>165</v>
      </c>
      <c r="S800">
        <v>122</v>
      </c>
      <c r="T800">
        <v>195</v>
      </c>
    </row>
    <row r="801" spans="1:20" x14ac:dyDescent="0.35">
      <c r="A801" t="s">
        <v>18</v>
      </c>
      <c r="B801" t="s">
        <v>19</v>
      </c>
      <c r="C801" t="s">
        <v>21</v>
      </c>
      <c r="D801" t="s">
        <v>380</v>
      </c>
      <c r="E801" t="s">
        <v>381</v>
      </c>
      <c r="F801" t="s">
        <v>382</v>
      </c>
      <c r="G801" t="str">
        <f t="shared" si="159"/>
        <v>Melichthys_niger</v>
      </c>
      <c r="H801" t="str">
        <f t="shared" si="160"/>
        <v>Melichthys_niger</v>
      </c>
      <c r="I801" t="str">
        <f t="shared" ref="I801" si="175">IF(J801="Acari","Chelicerata", IF(J801="Scyphozoa","Cnidaria", IF(J801="Anthozoa","Cnidaria",IF(COUNTIF(J801,"*Algae*"),"Prim_prod",IF(COUNTIF(J801,"Plant*"),"Prim_prod",IF(J801="Amphipoda","Crustacea",IF(J801="Tunicata","Tunicata",IF(J801="Appendicularia","Tunicata",IF(J801="Salpidae","Tunicata",IF(J801="Arachnida","Chelicerata",IF(COUNTIF(J801,"*Ascidia*"),"Tunicata",IF(COUNTIF(J801,"*Brachyura*"),"Crustacea",IF(J801="Bryozoa","Bryozoa",IF(J801="Protochonch","Mollusca",IF(J801="Hemichordata","Hemichordata",IF(COUNTIF(J801,"Cephalopoda*"),"Mollusca",IF(J801="Cirripedia","Crustacea",IF(J801="Copepoda","Crustacea",IF(J801="Crinoidea","Echinodermata",IF(COUNTIF(J801,"*Crustacea*"),"Crustacea",IF(J801="Cumacea","Crustacea",IF(J801="Echinoidea","Echinodermata",IF(COUNTIF(J801,"*Fish*"),"Teleostei",IF(J801="Foraminifera","Protozoa",IF(COUNTIF(J801,"*Gastro*"),"Mollusca",IF(J801="Tanaidacea","Crustacea",IF(J801="Holothuridae","Echinodermata",IF(J801="Hydrozoa","Cnidaria",IF(COUNTIF(J801,"*Insecta*"),"Insecta",IF(J801="Isopoda","Crustacea",IF(J801="Limestone_powder","Other",IF(J801="Mollusca","Mollusca",IF(J801="Nematoda","Nematoda",IF(COUNTIF(J801,"*OM*"),"Other",IF(J801="Ophiuridae","Echinodermata",IF(J801="Opisthobranchia","Mollusca",IF(J801="Ostracoda","Crustacea",IF(COUNTIF(J801,"*Pagur*"),"Crustacea",IF(COUNTIF(J801,"*Phanero*"),"Prim_prod",IF(COUNTIF(J801,"*Polych*"),"Annelida",IF(J801="Polyplacophora","Mollusca",IF(COUNTIF(J801,"*Porifera*"),"Porifera",IF(J801="Protochordata","Acraniata",IF(J801="Pycnogonida","Chelicerata",IF(COUNTIF(J801,"*Sand*"),"Other",IF(J801="Scaphopoda","Mollusca",IF(J801="Scleractinia","Cnidaria", IF(J801="Siphonophora","Cnidaria", IF(J801="Seagrass","Prim_prod",IF(COUNTIF(J801,"*Shrimp*"),"Crustacea",IF(COUNTIF(J801,"*Scyllaridae*"),"Crustacea",IF(J801="Siboglinidae","Annelida",IF(J801="Sipunculidae","Sipuncula",IF(COUNTIF(J801,"*Stomato*"),"Crustacea",IF(J801="Precarida","Crustacea",IF(J801="Zoantharia","Cnidaria",IF(J801="Echiura","Annelida",IF(J801="Priapulida","Cephalorynchia",IF(J801="Mysida","Crustacea",IF(J801="Nebaliacea","Crustacea",IF(J801="Ctenophora","Radiata",IF(J801="Cheloniidae","Reptilia",IF(J801="Eggs","Animalia",IF(COUNTIF(J801,"*Bival*"),"Mollusca","Other"))))))))))))))))))))))))))))))))))))))))))))))))))))))))))))))))</f>
        <v>Crustacea</v>
      </c>
      <c r="J801" t="s">
        <v>108</v>
      </c>
      <c r="K801" t="s">
        <v>100</v>
      </c>
      <c r="L801">
        <v>0.1</v>
      </c>
      <c r="M801" s="3">
        <f t="shared" si="170"/>
        <v>0.14285714285714285</v>
      </c>
      <c r="N801">
        <v>1</v>
      </c>
      <c r="O801">
        <v>7</v>
      </c>
      <c r="P801">
        <v>0</v>
      </c>
      <c r="Q801">
        <v>7</v>
      </c>
      <c r="R801">
        <v>165</v>
      </c>
      <c r="S801">
        <v>122</v>
      </c>
      <c r="T801">
        <v>195</v>
      </c>
    </row>
    <row r="802" spans="1:20" x14ac:dyDescent="0.35">
      <c r="A802" t="s">
        <v>18</v>
      </c>
      <c r="B802" t="s">
        <v>19</v>
      </c>
      <c r="C802" t="s">
        <v>21</v>
      </c>
      <c r="D802" t="s">
        <v>380</v>
      </c>
      <c r="E802" t="s">
        <v>381</v>
      </c>
      <c r="F802" t="s">
        <v>382</v>
      </c>
      <c r="G802" t="str">
        <f t="shared" si="159"/>
        <v>Melichthys_niger</v>
      </c>
      <c r="H802" t="str">
        <f t="shared" si="160"/>
        <v>Melichthys_niger</v>
      </c>
      <c r="I802" t="str">
        <f t="shared" ref="I802" si="176">IF(J802="Acari","Chelicerata", IF(J802="Scyphozoa","Cnidaria", IF(J802="Anthozoa","Cnidaria",IF(COUNTIF(J802,"*Algae*"),"Prim_prod",IF(COUNTIF(J802,"Plant*"),"Prim_prod",IF(J802="Amphipoda","Crustacea",IF(J802="Tunicata","Tunicata",IF(J802="Appendicularia","Tunicata",IF(J802="Salpidae","Tunicata",IF(J802="Arachnida","Chelicerata",IF(COUNTIF(J802,"*Ascidia*"),"Tunicata",IF(COUNTIF(J802,"*Brachyura*"),"Crustacea",IF(J802="Bryozoa","Bryozoa",IF(J802="Protochonch","Mollusca",IF(J802="Hemichordata","Hemichordata",IF(COUNTIF(J802,"Cephalopoda*"),"Mollusca",IF(J802="Cirripedia","Crustacea",IF(J802="Copepoda","Crustacea",IF(J802="Crinoidea","Echinodermata",IF(COUNTIF(J802,"*Crustacea*"),"Crustacea",IF(J802="Cumacea","Crustacea",IF(J802="Echinoidea","Echinodermata",IF(COUNTIF(J802,"*Fish*"),"Teleostei",IF(J802="Foraminifera","Protozoa",IF(COUNTIF(J802,"*Gastro*"),"Mollusca",IF(J802="Tanaidacea","Crustacea",IF(J802="Holothuridae","Echinodermata",IF(J802="Hydrozoa","Cnidaria",IF(COUNTIF(J802,"*Insecta*"),"Insecta",IF(J802="Isopoda","Crustacea",IF(J802="Limestone_powder","Other",IF(J802="Mollusca","Mollusca",IF(J802="Nematoda","Nematoda",IF(COUNTIF(J802,"*OM*"),"Other",IF(J802="Ophiuridae","Echinodermata",IF(J802="Opisthobranchia","Mollusca",IF(J802="Ostracoda","Crustacea",IF(COUNTIF(J802,"*Pagur*"),"Crustacea",IF(COUNTIF(J802,"*Phanero*"),"Prim_prod",IF(COUNTIF(J802,"*Polych*"),"Annelida",IF(J802="Polyplacophora","Mollusca",IF(COUNTIF(J802,"*Porifera*"),"Porifera",IF(J802="Protochordata","Acraniata",IF(J802="Pycnogonida","Chelicerata",IF(COUNTIF(J802,"*Sand*"),"Other",IF(J802="Scaphopoda","Mollusca",IF(J802="Scleractinia","Cnidaria", IF(J802="Siphonophora","Cnidaria", IF(J802="Seagrass","Prim_prod",IF(COUNTIF(J802,"*Shrimp*"),"Crustacea",IF(COUNTIF(J802,"*Scyllaridae*"),"Crustacea",IF(J802="Siboglinidae","Annelida",IF(J802="Sipunculidae","Sipuncula",IF(COUNTIF(J802,"*Stomato*"),"Crustacea",IF(J802="Precarida","Crustacea",IF(J802="Zoantharia","Cnidaria",IF(J802="Echiura","Annelida",IF(J802="Priapulida","Cephalorynchia",IF(J802="Mysida","Crustacea",IF(J802="Nebaliacea","Crustacea",IF(J802="Ctenophora","Radiata",IF(J802="Cheloniidae","Reptilia",IF(J802="Eggs","Animalia",IF(COUNTIF(J802,"*Bival*"),"Mollusca","Other"))))))))))))))))))))))))))))))))))))))))))))))))))))))))))))))))</f>
        <v>Teleostei</v>
      </c>
      <c r="J802" t="s">
        <v>27</v>
      </c>
      <c r="K802" t="s">
        <v>229</v>
      </c>
      <c r="L802">
        <v>0.1</v>
      </c>
      <c r="M802" s="3">
        <f t="shared" si="170"/>
        <v>0.14285714285714285</v>
      </c>
      <c r="N802">
        <v>1</v>
      </c>
      <c r="O802">
        <v>7</v>
      </c>
      <c r="P802">
        <v>0</v>
      </c>
      <c r="Q802">
        <v>7</v>
      </c>
      <c r="R802">
        <v>165</v>
      </c>
      <c r="S802">
        <v>122</v>
      </c>
      <c r="T802">
        <v>195</v>
      </c>
    </row>
    <row r="803" spans="1:20" x14ac:dyDescent="0.35">
      <c r="A803" t="s">
        <v>18</v>
      </c>
      <c r="B803" t="s">
        <v>19</v>
      </c>
      <c r="C803" t="s">
        <v>21</v>
      </c>
      <c r="D803" t="s">
        <v>380</v>
      </c>
      <c r="E803" t="s">
        <v>381</v>
      </c>
      <c r="F803" t="s">
        <v>382</v>
      </c>
      <c r="G803" t="str">
        <f t="shared" si="159"/>
        <v>Melichthys_niger</v>
      </c>
      <c r="H803" t="str">
        <f t="shared" si="160"/>
        <v>Melichthys_niger</v>
      </c>
      <c r="I803" t="str">
        <f t="shared" ref="I803:I885" si="177">IF(J803="Acari","Chelicerata", IF(J803="Scyphozoa","Cnidaria", IF(J803="Anthozoa","Cnidaria",IF(COUNTIF(J803,"*Algae*"),"Prim_prod",IF(COUNTIF(J803,"Plant*"),"Prim_prod",IF(J803="Amphipoda","Crustacea",IF(J803="Tunicata","Tunicata",IF(J803="Appendicularia","Tunicata",IF(J803="Salpidae","Tunicata",IF(J803="Arachnida","Chelicerata",IF(COUNTIF(J803,"*Ascidia*"),"Tunicata",IF(COUNTIF(J803,"*Brachyura*"),"Crustacea",IF(J803="Bryozoa","Bryozoa",IF(J803="Protochonch","Mollusca",IF(J803="Hemichordata","Hemichordata",IF(COUNTIF(J803,"Cephalopoda*"),"Mollusca",IF(J803="Cirripedia","Crustacea",IF(J803="Copepoda","Crustacea",IF(J803="Crinoidea","Echinodermata",IF(COUNTIF(J803,"*Crustacea*"),"Crustacea",IF(J803="Cumacea","Crustacea",IF(J803="Echinoidea","Echinodermata",IF(COUNTIF(J803,"*Fish*"),"Teleostei",IF(J803="Foraminifera","Protozoa",IF(COUNTIF(J803,"*Gastro*"),"Mollusca",IF(J803="Tanaidacea","Crustacea",IF(J803="Holothuridae","Echinodermata",IF(J803="Hydrozoa","Cnidaria",IF(COUNTIF(J803,"*Insecta*"),"Insecta",IF(J803="Isopoda","Crustacea",IF(J803="Limestone_powder","Other",IF(J803="Mollusca","Mollusca",IF(J803="Nematoda","Nematoda",IF(COUNTIF(J803,"*OM*"),"Other",IF(J803="Ophiuridae","Echinodermata",IF(J803="Opisthobranchia","Mollusca",IF(J803="Ostracoda","Crustacea",IF(COUNTIF(J803,"*Pagur*"),"Crustacea",IF(COUNTIF(J803,"*Phanero*"),"Prim_prod",IF(COUNTIF(J803,"*Polych*"),"Annelida",IF(J803="Polyplacophora","Mollusca",IF(COUNTIF(J803,"*Porifera*"),"Porifera",IF(J803="Protochordata","Acraniata",IF(J803="Pycnogonida","Chelicerata",IF(COUNTIF(J803,"*Sand*"),"Other",IF(J803="Scaphopoda","Mollusca",IF(J803="Scleractinia","Cnidaria", IF(J803="Siphonophora","Cnidaria", IF(J803="Seagrass","Prim_prod",IF(COUNTIF(J803,"*Shrimp*"),"Crustacea",IF(COUNTIF(J803,"*Scyllaridae*"),"Crustacea",IF(J803="Siboglinidae","Annelida",IF(J803="Sipunculidae","Sipuncula",IF(COUNTIF(J803,"*Stomato*"),"Crustacea",IF(J803="Precarida","Crustacea",IF(J803="Zoantharia","Cnidaria",IF(J803="Echiura","Annelida",IF(J803="Priapulida","Cephalorynchia",IF(J803="Mysida","Crustacea",IF(J803="Nebaliacea","Crustacea",IF(J803="Ctenophora","Radiata",IF(J803="Cheloniidae","Reptilia",IF(J803="Eggs","Animalia",IF(COUNTIF(J803,"*Bival*"),"Mollusca","Other"))))))))))))))))))))))))))))))))))))))))))))))))))))))))))))))))</f>
        <v>Other</v>
      </c>
      <c r="J803" t="s">
        <v>183</v>
      </c>
      <c r="K803" t="s">
        <v>183</v>
      </c>
      <c r="L803">
        <v>2.9</v>
      </c>
      <c r="M803" s="3">
        <f t="shared" si="170"/>
        <v>0.14285714285714285</v>
      </c>
      <c r="N803">
        <v>1</v>
      </c>
      <c r="O803">
        <v>7</v>
      </c>
      <c r="P803">
        <v>0</v>
      </c>
      <c r="Q803">
        <v>7</v>
      </c>
      <c r="R803">
        <v>165</v>
      </c>
      <c r="S803">
        <v>122</v>
      </c>
      <c r="T803">
        <v>195</v>
      </c>
    </row>
    <row r="804" spans="1:20" x14ac:dyDescent="0.35">
      <c r="A804" t="s">
        <v>18</v>
      </c>
      <c r="B804" t="s">
        <v>19</v>
      </c>
      <c r="C804" t="s">
        <v>21</v>
      </c>
      <c r="D804" t="s">
        <v>380</v>
      </c>
      <c r="E804" t="s">
        <v>381</v>
      </c>
      <c r="F804" t="s">
        <v>382</v>
      </c>
      <c r="G804" t="str">
        <f t="shared" si="159"/>
        <v>Melichthys_niger</v>
      </c>
      <c r="H804" t="str">
        <f t="shared" si="160"/>
        <v>Melichthys_niger</v>
      </c>
      <c r="I804" t="s">
        <v>58</v>
      </c>
      <c r="J804" t="s">
        <v>58</v>
      </c>
      <c r="K804" t="s">
        <v>62</v>
      </c>
      <c r="L804">
        <v>17.100000000000001</v>
      </c>
      <c r="M804" s="3">
        <f t="shared" si="170"/>
        <v>0.8571428571428571</v>
      </c>
      <c r="N804">
        <v>6</v>
      </c>
      <c r="O804">
        <v>7</v>
      </c>
      <c r="P804">
        <v>0</v>
      </c>
      <c r="Q804">
        <v>7</v>
      </c>
      <c r="R804">
        <v>165</v>
      </c>
      <c r="S804">
        <v>122</v>
      </c>
      <c r="T804">
        <v>195</v>
      </c>
    </row>
    <row r="805" spans="1:20" x14ac:dyDescent="0.35">
      <c r="A805" t="s">
        <v>18</v>
      </c>
      <c r="B805" t="s">
        <v>19</v>
      </c>
      <c r="C805" t="s">
        <v>21</v>
      </c>
      <c r="D805" t="s">
        <v>380</v>
      </c>
      <c r="E805" t="s">
        <v>386</v>
      </c>
      <c r="F805" t="s">
        <v>387</v>
      </c>
      <c r="G805" t="str">
        <f t="shared" si="159"/>
        <v>Xanthichthys_ringens</v>
      </c>
      <c r="H805" t="str">
        <f t="shared" si="160"/>
        <v>Xanthichthys_ringens</v>
      </c>
      <c r="I805" t="str">
        <f t="shared" si="177"/>
        <v>Crustacea</v>
      </c>
      <c r="J805" t="s">
        <v>73</v>
      </c>
      <c r="K805" t="s">
        <v>70</v>
      </c>
      <c r="L805">
        <v>43.9</v>
      </c>
      <c r="M805" s="3">
        <f t="shared" si="170"/>
        <v>1</v>
      </c>
      <c r="N805">
        <v>9</v>
      </c>
      <c r="O805">
        <v>11</v>
      </c>
      <c r="P805">
        <v>2</v>
      </c>
      <c r="Q805">
        <v>9</v>
      </c>
      <c r="R805">
        <v>125</v>
      </c>
      <c r="S805">
        <v>98</v>
      </c>
      <c r="T805">
        <v>145</v>
      </c>
    </row>
    <row r="806" spans="1:20" x14ac:dyDescent="0.35">
      <c r="A806" t="s">
        <v>18</v>
      </c>
      <c r="B806" t="s">
        <v>19</v>
      </c>
      <c r="C806" t="s">
        <v>21</v>
      </c>
      <c r="D806" t="s">
        <v>380</v>
      </c>
      <c r="E806" t="s">
        <v>386</v>
      </c>
      <c r="F806" t="s">
        <v>387</v>
      </c>
      <c r="G806" t="str">
        <f t="shared" ref="G806:G818" si="178">E806&amp;"_"&amp;F806</f>
        <v>Xanthichthys_ringens</v>
      </c>
      <c r="H806" t="str">
        <f t="shared" si="160"/>
        <v>Xanthichthys_ringens</v>
      </c>
      <c r="I806" t="str">
        <f t="shared" si="177"/>
        <v>Mollusca</v>
      </c>
      <c r="J806" t="s">
        <v>88</v>
      </c>
      <c r="K806" t="s">
        <v>236</v>
      </c>
      <c r="L806">
        <v>0.8</v>
      </c>
      <c r="M806" s="3">
        <f t="shared" si="170"/>
        <v>0.66666666666666663</v>
      </c>
      <c r="N806">
        <v>6</v>
      </c>
      <c r="O806">
        <v>11</v>
      </c>
      <c r="P806">
        <v>2</v>
      </c>
      <c r="Q806">
        <v>9</v>
      </c>
      <c r="R806">
        <v>125</v>
      </c>
      <c r="S806">
        <v>98</v>
      </c>
      <c r="T806">
        <v>145</v>
      </c>
    </row>
    <row r="807" spans="1:20" x14ac:dyDescent="0.35">
      <c r="A807" t="s">
        <v>18</v>
      </c>
      <c r="B807" t="s">
        <v>19</v>
      </c>
      <c r="C807" t="s">
        <v>21</v>
      </c>
      <c r="D807" t="s">
        <v>380</v>
      </c>
      <c r="E807" t="s">
        <v>386</v>
      </c>
      <c r="F807" t="s">
        <v>387</v>
      </c>
      <c r="G807" t="str">
        <f t="shared" si="178"/>
        <v>Xanthichthys_ringens</v>
      </c>
      <c r="H807" t="str">
        <f t="shared" si="160"/>
        <v>Xanthichthys_ringens</v>
      </c>
      <c r="I807" t="str">
        <f t="shared" si="177"/>
        <v>Teleostei</v>
      </c>
      <c r="J807" t="s">
        <v>27</v>
      </c>
      <c r="K807" t="s">
        <v>229</v>
      </c>
      <c r="L807">
        <v>1.4</v>
      </c>
      <c r="M807" s="3">
        <f t="shared" si="170"/>
        <v>0.22222222222222221</v>
      </c>
      <c r="N807">
        <v>2</v>
      </c>
      <c r="O807">
        <v>11</v>
      </c>
      <c r="P807">
        <v>2</v>
      </c>
      <c r="Q807">
        <v>9</v>
      </c>
      <c r="R807">
        <v>125</v>
      </c>
      <c r="S807">
        <v>98</v>
      </c>
      <c r="T807">
        <v>145</v>
      </c>
    </row>
    <row r="808" spans="1:20" x14ac:dyDescent="0.35">
      <c r="A808" t="s">
        <v>18</v>
      </c>
      <c r="B808" t="s">
        <v>19</v>
      </c>
      <c r="C808" t="s">
        <v>21</v>
      </c>
      <c r="D808" t="s">
        <v>380</v>
      </c>
      <c r="E808" t="s">
        <v>386</v>
      </c>
      <c r="F808" t="s">
        <v>387</v>
      </c>
      <c r="G808" t="str">
        <f t="shared" si="178"/>
        <v>Xanthichthys_ringens</v>
      </c>
      <c r="H808" t="str">
        <f t="shared" si="160"/>
        <v>Xanthichthys_ringens</v>
      </c>
      <c r="I808" t="s">
        <v>301</v>
      </c>
      <c r="J808" t="s">
        <v>301</v>
      </c>
      <c r="K808" t="s">
        <v>301</v>
      </c>
      <c r="L808">
        <v>1.3</v>
      </c>
      <c r="M808" s="3">
        <f t="shared" si="170"/>
        <v>0.22222222222222221</v>
      </c>
      <c r="N808">
        <v>2</v>
      </c>
      <c r="O808">
        <v>11</v>
      </c>
      <c r="P808">
        <v>2</v>
      </c>
      <c r="Q808">
        <v>9</v>
      </c>
      <c r="R808">
        <v>125</v>
      </c>
      <c r="S808">
        <v>98</v>
      </c>
      <c r="T808">
        <v>145</v>
      </c>
    </row>
    <row r="809" spans="1:20" x14ac:dyDescent="0.35">
      <c r="A809" t="s">
        <v>18</v>
      </c>
      <c r="B809" t="s">
        <v>19</v>
      </c>
      <c r="C809" t="s">
        <v>21</v>
      </c>
      <c r="D809" t="s">
        <v>380</v>
      </c>
      <c r="E809" t="s">
        <v>386</v>
      </c>
      <c r="F809" t="s">
        <v>387</v>
      </c>
      <c r="G809" t="str">
        <f t="shared" si="178"/>
        <v>Xanthichthys_ringens</v>
      </c>
      <c r="H809" t="str">
        <f t="shared" si="160"/>
        <v>Xanthichthys_ringens</v>
      </c>
      <c r="I809" t="str">
        <f t="shared" si="177"/>
        <v>Cnidaria</v>
      </c>
      <c r="J809" t="s">
        <v>211</v>
      </c>
      <c r="K809" t="s">
        <v>297</v>
      </c>
      <c r="L809">
        <v>1.2</v>
      </c>
      <c r="M809" s="3">
        <f t="shared" si="170"/>
        <v>0.22222222222222221</v>
      </c>
      <c r="N809">
        <v>2</v>
      </c>
      <c r="O809">
        <v>11</v>
      </c>
      <c r="P809">
        <v>2</v>
      </c>
      <c r="Q809">
        <v>9</v>
      </c>
      <c r="R809">
        <v>125</v>
      </c>
      <c r="S809">
        <v>98</v>
      </c>
      <c r="T809">
        <v>145</v>
      </c>
    </row>
    <row r="810" spans="1:20" x14ac:dyDescent="0.35">
      <c r="A810" t="s">
        <v>18</v>
      </c>
      <c r="B810" t="s">
        <v>19</v>
      </c>
      <c r="C810" t="s">
        <v>21</v>
      </c>
      <c r="D810" t="s">
        <v>380</v>
      </c>
      <c r="E810" t="s">
        <v>386</v>
      </c>
      <c r="F810" t="s">
        <v>387</v>
      </c>
      <c r="G810" t="str">
        <f t="shared" si="178"/>
        <v>Xanthichthys_ringens</v>
      </c>
      <c r="H810" t="str">
        <f t="shared" si="160"/>
        <v>Xanthichthys_ringens</v>
      </c>
      <c r="I810" t="str">
        <f t="shared" si="177"/>
        <v>Mollusca</v>
      </c>
      <c r="J810" t="s">
        <v>88</v>
      </c>
      <c r="K810" t="s">
        <v>388</v>
      </c>
      <c r="L810">
        <v>1.2</v>
      </c>
      <c r="M810" s="3">
        <f t="shared" si="170"/>
        <v>0.22222222222222221</v>
      </c>
      <c r="N810">
        <v>2</v>
      </c>
      <c r="O810">
        <v>11</v>
      </c>
      <c r="P810">
        <v>2</v>
      </c>
      <c r="Q810">
        <v>9</v>
      </c>
      <c r="R810">
        <v>125</v>
      </c>
      <c r="S810">
        <v>98</v>
      </c>
      <c r="T810">
        <v>145</v>
      </c>
    </row>
    <row r="811" spans="1:20" x14ac:dyDescent="0.35">
      <c r="A811" t="s">
        <v>18</v>
      </c>
      <c r="B811" t="s">
        <v>19</v>
      </c>
      <c r="C811" t="s">
        <v>21</v>
      </c>
      <c r="D811" t="s">
        <v>380</v>
      </c>
      <c r="E811" t="s">
        <v>386</v>
      </c>
      <c r="F811" t="s">
        <v>387</v>
      </c>
      <c r="G811" t="str">
        <f t="shared" si="178"/>
        <v>Xanthichthys_ringens</v>
      </c>
      <c r="H811" t="str">
        <f t="shared" si="160"/>
        <v>Xanthichthys_ringens</v>
      </c>
      <c r="I811" t="str">
        <f t="shared" si="177"/>
        <v>Crustacea</v>
      </c>
      <c r="J811" t="s">
        <v>115</v>
      </c>
      <c r="K811" t="s">
        <v>115</v>
      </c>
      <c r="L811">
        <v>0.6</v>
      </c>
      <c r="M811" s="3">
        <f t="shared" si="170"/>
        <v>0.44444444444444442</v>
      </c>
      <c r="N811">
        <v>4</v>
      </c>
      <c r="O811">
        <v>11</v>
      </c>
      <c r="P811">
        <v>2</v>
      </c>
      <c r="Q811">
        <v>9</v>
      </c>
      <c r="R811">
        <v>125</v>
      </c>
      <c r="S811">
        <v>98</v>
      </c>
      <c r="T811">
        <v>145</v>
      </c>
    </row>
    <row r="812" spans="1:20" x14ac:dyDescent="0.35">
      <c r="A812" t="s">
        <v>18</v>
      </c>
      <c r="B812" t="s">
        <v>19</v>
      </c>
      <c r="C812" t="s">
        <v>21</v>
      </c>
      <c r="D812" t="s">
        <v>380</v>
      </c>
      <c r="E812" t="s">
        <v>386</v>
      </c>
      <c r="F812" t="s">
        <v>387</v>
      </c>
      <c r="G812" t="str">
        <f t="shared" si="178"/>
        <v>Xanthichthys_ringens</v>
      </c>
      <c r="H812" t="str">
        <f t="shared" si="160"/>
        <v>Xanthichthys_ringens</v>
      </c>
      <c r="I812" t="str">
        <f t="shared" si="177"/>
        <v>Crustacea</v>
      </c>
      <c r="J812" t="s">
        <v>73</v>
      </c>
      <c r="K812" t="s">
        <v>232</v>
      </c>
      <c r="L812">
        <v>0.8</v>
      </c>
      <c r="M812" s="3">
        <f t="shared" si="170"/>
        <v>0.1111111111111111</v>
      </c>
      <c r="N812">
        <v>1</v>
      </c>
      <c r="O812">
        <v>11</v>
      </c>
      <c r="P812">
        <v>2</v>
      </c>
      <c r="Q812">
        <v>9</v>
      </c>
      <c r="R812">
        <v>125</v>
      </c>
      <c r="S812">
        <v>98</v>
      </c>
      <c r="T812">
        <v>145</v>
      </c>
    </row>
    <row r="813" spans="1:20" x14ac:dyDescent="0.35">
      <c r="A813" t="s">
        <v>18</v>
      </c>
      <c r="B813" t="s">
        <v>19</v>
      </c>
      <c r="C813" t="s">
        <v>21</v>
      </c>
      <c r="D813" t="s">
        <v>380</v>
      </c>
      <c r="E813" t="s">
        <v>386</v>
      </c>
      <c r="F813" t="s">
        <v>387</v>
      </c>
      <c r="G813" t="str">
        <f t="shared" si="178"/>
        <v>Xanthichthys_ringens</v>
      </c>
      <c r="H813" t="str">
        <f t="shared" si="160"/>
        <v>Xanthichthys_ringens</v>
      </c>
      <c r="I813" t="str">
        <f t="shared" si="177"/>
        <v>Chelicerata</v>
      </c>
      <c r="J813" t="s">
        <v>72</v>
      </c>
      <c r="K813" t="s">
        <v>384</v>
      </c>
      <c r="L813">
        <v>0.3</v>
      </c>
      <c r="M813" s="3">
        <f t="shared" si="170"/>
        <v>0.22222222222222221</v>
      </c>
      <c r="N813">
        <v>2</v>
      </c>
      <c r="O813">
        <v>11</v>
      </c>
      <c r="P813">
        <v>2</v>
      </c>
      <c r="Q813">
        <v>9</v>
      </c>
      <c r="R813">
        <v>125</v>
      </c>
      <c r="S813">
        <v>98</v>
      </c>
      <c r="T813">
        <v>145</v>
      </c>
    </row>
    <row r="814" spans="1:20" x14ac:dyDescent="0.35">
      <c r="A814" t="s">
        <v>18</v>
      </c>
      <c r="B814" t="s">
        <v>19</v>
      </c>
      <c r="C814" t="s">
        <v>21</v>
      </c>
      <c r="D814" t="s">
        <v>380</v>
      </c>
      <c r="E814" t="s">
        <v>386</v>
      </c>
      <c r="F814" t="s">
        <v>387</v>
      </c>
      <c r="G814" t="str">
        <f t="shared" si="178"/>
        <v>Xanthichthys_ringens</v>
      </c>
      <c r="H814" t="str">
        <f t="shared" si="160"/>
        <v>Xanthichthys_ringens</v>
      </c>
      <c r="I814" t="str">
        <f t="shared" si="177"/>
        <v>Crustacea</v>
      </c>
      <c r="J814" t="s">
        <v>108</v>
      </c>
      <c r="K814" t="s">
        <v>230</v>
      </c>
      <c r="L814">
        <v>0.2</v>
      </c>
      <c r="M814" s="3">
        <f t="shared" si="170"/>
        <v>0.22222222222222221</v>
      </c>
      <c r="N814">
        <v>2</v>
      </c>
      <c r="O814">
        <v>11</v>
      </c>
      <c r="P814">
        <v>2</v>
      </c>
      <c r="Q814">
        <v>9</v>
      </c>
      <c r="R814">
        <v>125</v>
      </c>
      <c r="S814">
        <v>98</v>
      </c>
      <c r="T814">
        <v>145</v>
      </c>
    </row>
    <row r="815" spans="1:20" x14ac:dyDescent="0.35">
      <c r="A815" t="s">
        <v>18</v>
      </c>
      <c r="B815" t="s">
        <v>19</v>
      </c>
      <c r="C815" t="s">
        <v>21</v>
      </c>
      <c r="D815" t="s">
        <v>380</v>
      </c>
      <c r="E815" t="s">
        <v>386</v>
      </c>
      <c r="F815" t="s">
        <v>387</v>
      </c>
      <c r="G815" t="str">
        <f t="shared" si="178"/>
        <v>Xanthichthys_ringens</v>
      </c>
      <c r="H815" t="str">
        <f t="shared" si="160"/>
        <v>Xanthichthys_ringens</v>
      </c>
      <c r="I815" t="str">
        <f t="shared" si="177"/>
        <v>Crustacea</v>
      </c>
      <c r="J815" t="s">
        <v>108</v>
      </c>
      <c r="K815" t="s">
        <v>100</v>
      </c>
      <c r="L815">
        <v>0.2</v>
      </c>
      <c r="M815" s="3">
        <f t="shared" si="170"/>
        <v>0.1111111111111111</v>
      </c>
      <c r="N815">
        <v>1</v>
      </c>
      <c r="O815">
        <v>11</v>
      </c>
      <c r="P815">
        <v>2</v>
      </c>
      <c r="Q815">
        <v>9</v>
      </c>
      <c r="R815">
        <v>125</v>
      </c>
      <c r="S815">
        <v>98</v>
      </c>
      <c r="T815">
        <v>145</v>
      </c>
    </row>
    <row r="816" spans="1:20" x14ac:dyDescent="0.35">
      <c r="A816" t="s">
        <v>18</v>
      </c>
      <c r="B816" t="s">
        <v>19</v>
      </c>
      <c r="C816" t="s">
        <v>21</v>
      </c>
      <c r="D816" t="s">
        <v>380</v>
      </c>
      <c r="E816" t="s">
        <v>386</v>
      </c>
      <c r="F816" t="s">
        <v>387</v>
      </c>
      <c r="G816" t="str">
        <f t="shared" si="178"/>
        <v>Xanthichthys_ringens</v>
      </c>
      <c r="H816" t="str">
        <f t="shared" si="160"/>
        <v>Xanthichthys_ringens</v>
      </c>
      <c r="I816" t="str">
        <f t="shared" si="177"/>
        <v>Crustacea</v>
      </c>
      <c r="J816" t="s">
        <v>63</v>
      </c>
      <c r="K816" t="s">
        <v>61</v>
      </c>
      <c r="L816">
        <v>4.5999999999999996</v>
      </c>
      <c r="M816" s="3">
        <f t="shared" si="170"/>
        <v>0.44444444444444442</v>
      </c>
      <c r="N816">
        <v>4</v>
      </c>
      <c r="O816">
        <v>11</v>
      </c>
      <c r="P816">
        <v>2</v>
      </c>
      <c r="Q816">
        <v>9</v>
      </c>
      <c r="R816">
        <v>125</v>
      </c>
      <c r="S816">
        <v>98</v>
      </c>
      <c r="T816">
        <v>145</v>
      </c>
    </row>
    <row r="817" spans="1:20" x14ac:dyDescent="0.35">
      <c r="A817" t="s">
        <v>18</v>
      </c>
      <c r="B817" t="s">
        <v>19</v>
      </c>
      <c r="C817" t="s">
        <v>21</v>
      </c>
      <c r="D817" t="s">
        <v>380</v>
      </c>
      <c r="E817" t="s">
        <v>386</v>
      </c>
      <c r="F817" t="s">
        <v>387</v>
      </c>
      <c r="G817" t="str">
        <f t="shared" si="178"/>
        <v>Xanthichthys_ringens</v>
      </c>
      <c r="H817" t="str">
        <f t="shared" si="160"/>
        <v>Xanthichthys_ringens</v>
      </c>
      <c r="I817" t="s">
        <v>58</v>
      </c>
      <c r="J817" t="s">
        <v>58</v>
      </c>
      <c r="K817" t="s">
        <v>62</v>
      </c>
      <c r="L817">
        <v>43.5</v>
      </c>
      <c r="M817" s="3">
        <f t="shared" si="170"/>
        <v>1</v>
      </c>
      <c r="N817">
        <v>9</v>
      </c>
      <c r="O817">
        <v>11</v>
      </c>
      <c r="P817">
        <v>2</v>
      </c>
      <c r="Q817">
        <v>9</v>
      </c>
      <c r="R817">
        <v>125</v>
      </c>
      <c r="S817">
        <v>98</v>
      </c>
      <c r="T817">
        <v>145</v>
      </c>
    </row>
    <row r="818" spans="1:20" x14ac:dyDescent="0.35">
      <c r="A818" t="s">
        <v>18</v>
      </c>
      <c r="B818" t="s">
        <v>19</v>
      </c>
      <c r="C818" t="s">
        <v>21</v>
      </c>
      <c r="D818" t="s">
        <v>380</v>
      </c>
      <c r="E818" t="s">
        <v>389</v>
      </c>
      <c r="F818" t="s">
        <v>390</v>
      </c>
      <c r="G818" t="str">
        <f t="shared" si="178"/>
        <v>Rhinecanthus_rectangulus</v>
      </c>
      <c r="H818" t="str">
        <f t="shared" si="160"/>
        <v>Rhinecanthus_rectangulus</v>
      </c>
      <c r="I818" t="str">
        <f t="shared" si="177"/>
        <v>Crustacea</v>
      </c>
      <c r="J818" t="s">
        <v>108</v>
      </c>
      <c r="K818" t="s">
        <v>100</v>
      </c>
      <c r="L818">
        <v>19.399999999999999</v>
      </c>
      <c r="M818" s="3">
        <f t="shared" si="170"/>
        <v>1</v>
      </c>
      <c r="N818">
        <v>9</v>
      </c>
      <c r="O818">
        <v>9</v>
      </c>
      <c r="P818">
        <v>0</v>
      </c>
      <c r="Q818">
        <v>9</v>
      </c>
      <c r="R818">
        <v>142</v>
      </c>
      <c r="S818">
        <v>114</v>
      </c>
      <c r="T818">
        <v>170</v>
      </c>
    </row>
    <row r="819" spans="1:20" x14ac:dyDescent="0.35">
      <c r="A819" t="s">
        <v>18</v>
      </c>
      <c r="B819" t="s">
        <v>19</v>
      </c>
      <c r="C819" t="s">
        <v>21</v>
      </c>
      <c r="D819" t="s">
        <v>380</v>
      </c>
      <c r="E819" t="s">
        <v>389</v>
      </c>
      <c r="F819" t="s">
        <v>390</v>
      </c>
      <c r="G819" t="str">
        <f t="shared" ref="G819:G835" si="179">E819&amp;"_"&amp;F819</f>
        <v>Rhinecanthus_rectangulus</v>
      </c>
      <c r="H819" t="str">
        <f t="shared" si="160"/>
        <v>Rhinecanthus_rectangulus</v>
      </c>
      <c r="I819" t="str">
        <f t="shared" si="177"/>
        <v>Tunicata</v>
      </c>
      <c r="J819" t="s">
        <v>333</v>
      </c>
      <c r="K819" t="s">
        <v>332</v>
      </c>
      <c r="L819">
        <v>8.6</v>
      </c>
      <c r="M819" s="3">
        <f t="shared" si="170"/>
        <v>1</v>
      </c>
      <c r="N819">
        <v>9</v>
      </c>
      <c r="O819">
        <v>9</v>
      </c>
      <c r="P819">
        <v>0</v>
      </c>
      <c r="Q819">
        <v>9</v>
      </c>
      <c r="R819">
        <v>142</v>
      </c>
      <c r="S819">
        <v>114</v>
      </c>
      <c r="T819">
        <v>170</v>
      </c>
    </row>
    <row r="820" spans="1:20" x14ac:dyDescent="0.35">
      <c r="A820" t="s">
        <v>18</v>
      </c>
      <c r="B820" t="s">
        <v>19</v>
      </c>
      <c r="C820" t="s">
        <v>21</v>
      </c>
      <c r="D820" t="s">
        <v>380</v>
      </c>
      <c r="E820" t="s">
        <v>389</v>
      </c>
      <c r="F820" t="s">
        <v>390</v>
      </c>
      <c r="G820" t="str">
        <f t="shared" si="179"/>
        <v>Rhinecanthus_rectangulus</v>
      </c>
      <c r="H820" t="str">
        <f t="shared" si="160"/>
        <v>Rhinecanthus_rectangulus</v>
      </c>
      <c r="I820" t="str">
        <f t="shared" si="177"/>
        <v>Prim_prod</v>
      </c>
      <c r="J820" t="s">
        <v>178</v>
      </c>
      <c r="K820" t="s">
        <v>214</v>
      </c>
      <c r="L820">
        <v>7.8</v>
      </c>
      <c r="M820" s="3">
        <f t="shared" si="170"/>
        <v>0.66666666666666663</v>
      </c>
      <c r="N820">
        <v>6</v>
      </c>
      <c r="O820">
        <v>9</v>
      </c>
      <c r="P820">
        <v>0</v>
      </c>
      <c r="Q820">
        <v>9</v>
      </c>
      <c r="R820">
        <v>142</v>
      </c>
      <c r="S820">
        <v>114</v>
      </c>
      <c r="T820">
        <v>170</v>
      </c>
    </row>
    <row r="821" spans="1:20" x14ac:dyDescent="0.35">
      <c r="A821" t="s">
        <v>18</v>
      </c>
      <c r="B821" t="s">
        <v>19</v>
      </c>
      <c r="C821" t="s">
        <v>21</v>
      </c>
      <c r="D821" t="s">
        <v>380</v>
      </c>
      <c r="E821" t="s">
        <v>389</v>
      </c>
      <c r="F821" t="s">
        <v>390</v>
      </c>
      <c r="G821" t="str">
        <f t="shared" si="179"/>
        <v>Rhinecanthus_rectangulus</v>
      </c>
      <c r="H821" t="str">
        <f t="shared" si="160"/>
        <v>Rhinecanthus_rectangulus</v>
      </c>
      <c r="I821" t="str">
        <f t="shared" si="177"/>
        <v>Crustacea</v>
      </c>
      <c r="J821" t="s">
        <v>29</v>
      </c>
      <c r="K821" t="s">
        <v>26</v>
      </c>
      <c r="L821">
        <v>6.7</v>
      </c>
      <c r="M821" s="3">
        <f t="shared" si="170"/>
        <v>0.44444444444444442</v>
      </c>
      <c r="N821">
        <v>4</v>
      </c>
      <c r="O821">
        <v>9</v>
      </c>
      <c r="P821">
        <v>0</v>
      </c>
      <c r="Q821">
        <v>9</v>
      </c>
      <c r="R821">
        <v>142</v>
      </c>
      <c r="S821">
        <v>114</v>
      </c>
      <c r="T821">
        <v>170</v>
      </c>
    </row>
    <row r="822" spans="1:20" x14ac:dyDescent="0.35">
      <c r="A822" t="s">
        <v>18</v>
      </c>
      <c r="B822" t="s">
        <v>19</v>
      </c>
      <c r="C822" t="s">
        <v>21</v>
      </c>
      <c r="D822" t="s">
        <v>380</v>
      </c>
      <c r="E822" t="s">
        <v>389</v>
      </c>
      <c r="F822" t="s">
        <v>390</v>
      </c>
      <c r="G822" t="str">
        <f t="shared" si="179"/>
        <v>Rhinecanthus_rectangulus</v>
      </c>
      <c r="H822" t="str">
        <f t="shared" si="160"/>
        <v>Rhinecanthus_rectangulus</v>
      </c>
      <c r="I822" t="str">
        <f t="shared" si="177"/>
        <v>Annelida</v>
      </c>
      <c r="J822" t="s">
        <v>82</v>
      </c>
      <c r="K822" t="s">
        <v>82</v>
      </c>
      <c r="L822">
        <v>6.3</v>
      </c>
      <c r="M822" s="3">
        <f t="shared" si="170"/>
        <v>0.44444444444444442</v>
      </c>
      <c r="N822">
        <v>4</v>
      </c>
      <c r="O822">
        <v>9</v>
      </c>
      <c r="P822">
        <v>0</v>
      </c>
      <c r="Q822">
        <v>9</v>
      </c>
      <c r="R822">
        <v>142</v>
      </c>
      <c r="S822">
        <v>114</v>
      </c>
      <c r="T822">
        <v>170</v>
      </c>
    </row>
    <row r="823" spans="1:20" x14ac:dyDescent="0.35">
      <c r="A823" t="s">
        <v>18</v>
      </c>
      <c r="B823" t="s">
        <v>19</v>
      </c>
      <c r="C823" t="s">
        <v>21</v>
      </c>
      <c r="D823" t="s">
        <v>380</v>
      </c>
      <c r="E823" t="s">
        <v>389</v>
      </c>
      <c r="F823" t="s">
        <v>390</v>
      </c>
      <c r="G823" t="str">
        <f t="shared" si="179"/>
        <v>Rhinecanthus_rectangulus</v>
      </c>
      <c r="H823" t="str">
        <f t="shared" si="160"/>
        <v>Rhinecanthus_rectangulus</v>
      </c>
      <c r="I823" t="s">
        <v>63</v>
      </c>
      <c r="J823" t="s">
        <v>60</v>
      </c>
      <c r="K823" t="s">
        <v>34</v>
      </c>
      <c r="L823">
        <v>4.2</v>
      </c>
      <c r="M823" s="3">
        <f t="shared" si="170"/>
        <v>0.55555555555555558</v>
      </c>
      <c r="N823">
        <v>5</v>
      </c>
      <c r="O823">
        <v>9</v>
      </c>
      <c r="P823">
        <v>0</v>
      </c>
      <c r="Q823">
        <v>9</v>
      </c>
      <c r="R823">
        <v>142</v>
      </c>
      <c r="S823">
        <v>114</v>
      </c>
      <c r="T823">
        <v>170</v>
      </c>
    </row>
    <row r="824" spans="1:20" x14ac:dyDescent="0.35">
      <c r="A824" t="s">
        <v>18</v>
      </c>
      <c r="B824" t="s">
        <v>19</v>
      </c>
      <c r="C824" t="s">
        <v>21</v>
      </c>
      <c r="D824" t="s">
        <v>380</v>
      </c>
      <c r="E824" t="s">
        <v>389</v>
      </c>
      <c r="F824" t="s">
        <v>390</v>
      </c>
      <c r="G824" t="str">
        <f t="shared" si="179"/>
        <v>Rhinecanthus_rectangulus</v>
      </c>
      <c r="H824" t="str">
        <f t="shared" si="160"/>
        <v>Rhinecanthus_rectangulus</v>
      </c>
      <c r="I824" t="str">
        <f t="shared" si="177"/>
        <v>Crustacea</v>
      </c>
      <c r="J824" t="s">
        <v>94</v>
      </c>
      <c r="K824" t="s">
        <v>94</v>
      </c>
      <c r="L824">
        <v>2.9</v>
      </c>
      <c r="M824" s="3">
        <f t="shared" si="170"/>
        <v>0.44444444444444442</v>
      </c>
      <c r="N824">
        <v>4</v>
      </c>
      <c r="O824">
        <v>9</v>
      </c>
      <c r="P824">
        <v>0</v>
      </c>
      <c r="Q824">
        <v>9</v>
      </c>
      <c r="R824">
        <v>142</v>
      </c>
      <c r="S824">
        <v>114</v>
      </c>
      <c r="T824">
        <v>170</v>
      </c>
    </row>
    <row r="825" spans="1:20" x14ac:dyDescent="0.35">
      <c r="A825" t="s">
        <v>18</v>
      </c>
      <c r="B825" t="s">
        <v>19</v>
      </c>
      <c r="C825" t="s">
        <v>21</v>
      </c>
      <c r="D825" t="s">
        <v>380</v>
      </c>
      <c r="E825" t="s">
        <v>389</v>
      </c>
      <c r="F825" t="s">
        <v>390</v>
      </c>
      <c r="G825" t="str">
        <f t="shared" si="179"/>
        <v>Rhinecanthus_rectangulus</v>
      </c>
      <c r="H825" t="str">
        <f t="shared" si="160"/>
        <v>Rhinecanthus_rectangulus</v>
      </c>
      <c r="I825" t="str">
        <f t="shared" si="177"/>
        <v>Prim_prod</v>
      </c>
      <c r="J825" t="s">
        <v>178</v>
      </c>
      <c r="K825" t="s">
        <v>376</v>
      </c>
      <c r="L825">
        <v>2.6</v>
      </c>
      <c r="M825" s="3">
        <f t="shared" si="170"/>
        <v>0.44444444444444442</v>
      </c>
      <c r="N825">
        <v>4</v>
      </c>
      <c r="O825">
        <v>9</v>
      </c>
      <c r="P825">
        <v>0</v>
      </c>
      <c r="Q825">
        <v>9</v>
      </c>
      <c r="R825">
        <v>142</v>
      </c>
      <c r="S825">
        <v>114</v>
      </c>
      <c r="T825">
        <v>170</v>
      </c>
    </row>
    <row r="826" spans="1:20" x14ac:dyDescent="0.35">
      <c r="A826" t="s">
        <v>18</v>
      </c>
      <c r="B826" t="s">
        <v>19</v>
      </c>
      <c r="C826" t="s">
        <v>21</v>
      </c>
      <c r="D826" t="s">
        <v>380</v>
      </c>
      <c r="E826" t="s">
        <v>389</v>
      </c>
      <c r="F826" t="s">
        <v>390</v>
      </c>
      <c r="G826" t="str">
        <f t="shared" si="179"/>
        <v>Rhinecanthus_rectangulus</v>
      </c>
      <c r="H826" t="str">
        <f t="shared" si="160"/>
        <v>Rhinecanthus_rectangulus</v>
      </c>
      <c r="I826" t="str">
        <f t="shared" si="177"/>
        <v>Mollusca</v>
      </c>
      <c r="J826" t="s">
        <v>88</v>
      </c>
      <c r="K826" t="s">
        <v>87</v>
      </c>
      <c r="L826">
        <v>2.4</v>
      </c>
      <c r="M826" s="3">
        <f t="shared" si="170"/>
        <v>0.44444444444444442</v>
      </c>
      <c r="N826">
        <v>4</v>
      </c>
      <c r="O826">
        <v>9</v>
      </c>
      <c r="P826">
        <v>0</v>
      </c>
      <c r="Q826">
        <v>9</v>
      </c>
      <c r="R826">
        <v>142</v>
      </c>
      <c r="S826">
        <v>114</v>
      </c>
      <c r="T826">
        <v>170</v>
      </c>
    </row>
    <row r="827" spans="1:20" x14ac:dyDescent="0.35">
      <c r="A827" t="s">
        <v>18</v>
      </c>
      <c r="B827" t="s">
        <v>19</v>
      </c>
      <c r="C827" t="s">
        <v>21</v>
      </c>
      <c r="D827" t="s">
        <v>380</v>
      </c>
      <c r="E827" t="s">
        <v>389</v>
      </c>
      <c r="F827" t="s">
        <v>390</v>
      </c>
      <c r="G827" t="str">
        <f t="shared" si="179"/>
        <v>Rhinecanthus_rectangulus</v>
      </c>
      <c r="H827" t="str">
        <f t="shared" si="160"/>
        <v>Rhinecanthus_rectangulus</v>
      </c>
      <c r="I827" t="str">
        <f t="shared" si="177"/>
        <v>Echinodermata</v>
      </c>
      <c r="J827" t="s">
        <v>103</v>
      </c>
      <c r="K827" t="s">
        <v>103</v>
      </c>
      <c r="L827">
        <v>2.9</v>
      </c>
      <c r="M827" s="3">
        <f t="shared" si="170"/>
        <v>0.33333333333333331</v>
      </c>
      <c r="N827">
        <v>3</v>
      </c>
      <c r="O827">
        <v>9</v>
      </c>
      <c r="P827">
        <v>0</v>
      </c>
      <c r="Q827">
        <v>9</v>
      </c>
      <c r="R827">
        <v>142</v>
      </c>
      <c r="S827">
        <v>114</v>
      </c>
      <c r="T827">
        <v>170</v>
      </c>
    </row>
    <row r="828" spans="1:20" x14ac:dyDescent="0.35">
      <c r="A828" t="s">
        <v>18</v>
      </c>
      <c r="B828" t="s">
        <v>19</v>
      </c>
      <c r="C828" t="s">
        <v>21</v>
      </c>
      <c r="D828" t="s">
        <v>380</v>
      </c>
      <c r="E828" t="s">
        <v>389</v>
      </c>
      <c r="F828" t="s">
        <v>390</v>
      </c>
      <c r="G828" t="str">
        <f t="shared" si="179"/>
        <v>Rhinecanthus_rectangulus</v>
      </c>
      <c r="H828" t="str">
        <f t="shared" si="160"/>
        <v>Rhinecanthus_rectangulus</v>
      </c>
      <c r="I828" t="str">
        <f t="shared" si="177"/>
        <v>Crustacea</v>
      </c>
      <c r="J828" t="s">
        <v>96</v>
      </c>
      <c r="K828" t="s">
        <v>96</v>
      </c>
      <c r="L828">
        <v>2.6</v>
      </c>
      <c r="M828" s="3">
        <f t="shared" si="170"/>
        <v>0.33333333333333331</v>
      </c>
      <c r="N828">
        <v>3</v>
      </c>
      <c r="O828">
        <v>9</v>
      </c>
      <c r="P828">
        <v>0</v>
      </c>
      <c r="Q828">
        <v>9</v>
      </c>
      <c r="R828">
        <v>142</v>
      </c>
      <c r="S828">
        <v>114</v>
      </c>
      <c r="T828">
        <v>170</v>
      </c>
    </row>
    <row r="829" spans="1:20" x14ac:dyDescent="0.35">
      <c r="A829" t="s">
        <v>18</v>
      </c>
      <c r="B829" t="s">
        <v>19</v>
      </c>
      <c r="C829" t="s">
        <v>21</v>
      </c>
      <c r="D829" t="s">
        <v>380</v>
      </c>
      <c r="E829" t="s">
        <v>389</v>
      </c>
      <c r="F829" t="s">
        <v>390</v>
      </c>
      <c r="G829" t="str">
        <f t="shared" si="179"/>
        <v>Rhinecanthus_rectangulus</v>
      </c>
      <c r="H829" t="str">
        <f t="shared" si="160"/>
        <v>Rhinecanthus_rectangulus</v>
      </c>
      <c r="I829" t="str">
        <f t="shared" si="177"/>
        <v>Bryozoa</v>
      </c>
      <c r="J829" t="s">
        <v>284</v>
      </c>
      <c r="K829" t="s">
        <v>284</v>
      </c>
      <c r="L829">
        <v>0.7</v>
      </c>
      <c r="M829" s="3">
        <f t="shared" si="170"/>
        <v>0.22222222222222221</v>
      </c>
      <c r="N829">
        <v>2</v>
      </c>
      <c r="O829">
        <v>9</v>
      </c>
      <c r="P829">
        <v>0</v>
      </c>
      <c r="Q829">
        <v>9</v>
      </c>
      <c r="R829">
        <v>142</v>
      </c>
      <c r="S829">
        <v>114</v>
      </c>
      <c r="T829">
        <v>170</v>
      </c>
    </row>
    <row r="830" spans="1:20" x14ac:dyDescent="0.35">
      <c r="A830" t="s">
        <v>18</v>
      </c>
      <c r="B830" t="s">
        <v>19</v>
      </c>
      <c r="C830" t="s">
        <v>21</v>
      </c>
      <c r="D830" t="s">
        <v>380</v>
      </c>
      <c r="E830" t="s">
        <v>389</v>
      </c>
      <c r="F830" t="s">
        <v>390</v>
      </c>
      <c r="G830" t="str">
        <f t="shared" si="179"/>
        <v>Rhinecanthus_rectangulus</v>
      </c>
      <c r="H830" t="str">
        <f t="shared" si="160"/>
        <v>Rhinecanthus_rectangulus</v>
      </c>
      <c r="I830" t="str">
        <f t="shared" si="177"/>
        <v>Crustacea</v>
      </c>
      <c r="J830" t="s">
        <v>108</v>
      </c>
      <c r="K830" t="s">
        <v>222</v>
      </c>
      <c r="L830">
        <v>0.6</v>
      </c>
      <c r="M830" s="3">
        <f t="shared" si="170"/>
        <v>0.1111111111111111</v>
      </c>
      <c r="N830">
        <v>1</v>
      </c>
      <c r="O830">
        <v>9</v>
      </c>
      <c r="P830">
        <v>0</v>
      </c>
      <c r="Q830">
        <v>9</v>
      </c>
      <c r="R830">
        <v>142</v>
      </c>
      <c r="S830">
        <v>114</v>
      </c>
      <c r="T830">
        <v>170</v>
      </c>
    </row>
    <row r="831" spans="1:20" x14ac:dyDescent="0.35">
      <c r="A831" t="s">
        <v>18</v>
      </c>
      <c r="B831" t="s">
        <v>19</v>
      </c>
      <c r="C831" t="s">
        <v>21</v>
      </c>
      <c r="D831" t="s">
        <v>380</v>
      </c>
      <c r="E831" t="s">
        <v>389</v>
      </c>
      <c r="F831" t="s">
        <v>390</v>
      </c>
      <c r="G831" t="str">
        <f t="shared" si="179"/>
        <v>Rhinecanthus_rectangulus</v>
      </c>
      <c r="H831" t="str">
        <f t="shared" si="160"/>
        <v>Rhinecanthus_rectangulus</v>
      </c>
      <c r="I831" t="str">
        <f t="shared" si="177"/>
        <v>Mollusca</v>
      </c>
      <c r="J831" t="s">
        <v>91</v>
      </c>
      <c r="K831" t="s">
        <v>91</v>
      </c>
      <c r="L831">
        <v>0.3</v>
      </c>
      <c r="M831" s="3">
        <f t="shared" si="170"/>
        <v>0.1111111111111111</v>
      </c>
      <c r="N831">
        <v>1</v>
      </c>
      <c r="O831">
        <v>9</v>
      </c>
      <c r="P831">
        <v>0</v>
      </c>
      <c r="Q831">
        <v>9</v>
      </c>
      <c r="R831">
        <v>142</v>
      </c>
      <c r="S831">
        <v>114</v>
      </c>
      <c r="T831">
        <v>170</v>
      </c>
    </row>
    <row r="832" spans="1:20" x14ac:dyDescent="0.35">
      <c r="A832" t="s">
        <v>18</v>
      </c>
      <c r="B832" t="s">
        <v>19</v>
      </c>
      <c r="C832" t="s">
        <v>21</v>
      </c>
      <c r="D832" t="s">
        <v>380</v>
      </c>
      <c r="E832" t="s">
        <v>389</v>
      </c>
      <c r="F832" t="s">
        <v>390</v>
      </c>
      <c r="G832" t="str">
        <f t="shared" si="179"/>
        <v>Rhinecanthus_rectangulus</v>
      </c>
      <c r="H832" t="str">
        <f t="shared" si="160"/>
        <v>Rhinecanthus_rectangulus</v>
      </c>
      <c r="I832" t="str">
        <f t="shared" si="177"/>
        <v>Crustacea</v>
      </c>
      <c r="J832" t="s">
        <v>29</v>
      </c>
      <c r="K832" t="s">
        <v>431</v>
      </c>
      <c r="L832">
        <v>0.2</v>
      </c>
      <c r="M832" s="3">
        <f t="shared" si="170"/>
        <v>0.1111111111111111</v>
      </c>
      <c r="N832">
        <v>1</v>
      </c>
      <c r="O832">
        <v>9</v>
      </c>
      <c r="P832">
        <v>0</v>
      </c>
      <c r="Q832">
        <v>9</v>
      </c>
      <c r="R832">
        <v>142</v>
      </c>
      <c r="S832">
        <v>114</v>
      </c>
      <c r="T832">
        <v>170</v>
      </c>
    </row>
    <row r="833" spans="1:20" x14ac:dyDescent="0.35">
      <c r="A833" t="s">
        <v>18</v>
      </c>
      <c r="B833" t="s">
        <v>19</v>
      </c>
      <c r="C833" t="s">
        <v>21</v>
      </c>
      <c r="D833" t="s">
        <v>380</v>
      </c>
      <c r="E833" t="s">
        <v>389</v>
      </c>
      <c r="F833" t="s">
        <v>390</v>
      </c>
      <c r="G833" t="str">
        <f t="shared" si="179"/>
        <v>Rhinecanthus_rectangulus</v>
      </c>
      <c r="H833" t="str">
        <f t="shared" si="160"/>
        <v>Rhinecanthus_rectangulus</v>
      </c>
      <c r="I833" t="str">
        <f t="shared" si="177"/>
        <v>Crustacea</v>
      </c>
      <c r="J833" t="s">
        <v>63</v>
      </c>
      <c r="K833" t="s">
        <v>61</v>
      </c>
      <c r="L833">
        <v>6.2</v>
      </c>
      <c r="M833" s="3">
        <f t="shared" si="170"/>
        <v>0.44444444444444442</v>
      </c>
      <c r="N833">
        <v>4</v>
      </c>
      <c r="O833">
        <v>9</v>
      </c>
      <c r="P833">
        <v>0</v>
      </c>
      <c r="Q833">
        <v>9</v>
      </c>
      <c r="R833">
        <v>142</v>
      </c>
      <c r="S833">
        <v>114</v>
      </c>
      <c r="T833">
        <v>170</v>
      </c>
    </row>
    <row r="834" spans="1:20" x14ac:dyDescent="0.35">
      <c r="A834" t="s">
        <v>18</v>
      </c>
      <c r="B834" t="s">
        <v>19</v>
      </c>
      <c r="C834" t="s">
        <v>21</v>
      </c>
      <c r="D834" t="s">
        <v>380</v>
      </c>
      <c r="E834" t="s">
        <v>389</v>
      </c>
      <c r="F834" t="s">
        <v>390</v>
      </c>
      <c r="G834" t="str">
        <f t="shared" si="179"/>
        <v>Rhinecanthus_rectangulus</v>
      </c>
      <c r="H834" t="str">
        <f t="shared" si="160"/>
        <v>Rhinecanthus_rectangulus</v>
      </c>
      <c r="I834" t="s">
        <v>58</v>
      </c>
      <c r="J834" t="s">
        <v>58</v>
      </c>
      <c r="K834" t="s">
        <v>62</v>
      </c>
      <c r="L834">
        <v>25.6</v>
      </c>
      <c r="M834" s="3">
        <f t="shared" si="170"/>
        <v>0.77777777777777779</v>
      </c>
      <c r="N834">
        <v>7</v>
      </c>
      <c r="O834">
        <v>9</v>
      </c>
      <c r="P834">
        <v>0</v>
      </c>
      <c r="Q834">
        <v>9</v>
      </c>
      <c r="R834">
        <v>142</v>
      </c>
      <c r="S834">
        <v>114</v>
      </c>
      <c r="T834">
        <v>170</v>
      </c>
    </row>
    <row r="835" spans="1:20" x14ac:dyDescent="0.35">
      <c r="A835" t="s">
        <v>18</v>
      </c>
      <c r="B835" t="s">
        <v>19</v>
      </c>
      <c r="C835" t="s">
        <v>21</v>
      </c>
      <c r="D835" t="s">
        <v>380</v>
      </c>
      <c r="E835" t="s">
        <v>391</v>
      </c>
      <c r="F835" t="s">
        <v>392</v>
      </c>
      <c r="G835" t="str">
        <f t="shared" si="179"/>
        <v>Sufflamen_bursa</v>
      </c>
      <c r="H835" t="str">
        <f t="shared" si="160"/>
        <v>Sufflamen_bursa</v>
      </c>
      <c r="I835" t="str">
        <f t="shared" si="177"/>
        <v>Echinodermata</v>
      </c>
      <c r="J835" t="s">
        <v>103</v>
      </c>
      <c r="K835" t="s">
        <v>103</v>
      </c>
      <c r="L835">
        <v>9.1</v>
      </c>
      <c r="M835" s="3">
        <f t="shared" si="170"/>
        <v>1</v>
      </c>
      <c r="N835">
        <v>9</v>
      </c>
      <c r="O835">
        <v>13</v>
      </c>
      <c r="P835">
        <f>O835-Q835</f>
        <v>4</v>
      </c>
      <c r="Q835">
        <v>9</v>
      </c>
      <c r="R835">
        <v>140</v>
      </c>
      <c r="S835">
        <v>109</v>
      </c>
      <c r="T835">
        <v>164</v>
      </c>
    </row>
    <row r="836" spans="1:20" x14ac:dyDescent="0.35">
      <c r="A836" t="s">
        <v>18</v>
      </c>
      <c r="B836" t="s">
        <v>19</v>
      </c>
      <c r="C836" t="s">
        <v>21</v>
      </c>
      <c r="D836" t="s">
        <v>380</v>
      </c>
      <c r="E836" t="s">
        <v>391</v>
      </c>
      <c r="F836" t="s">
        <v>392</v>
      </c>
      <c r="G836" t="str">
        <f t="shared" ref="G836:G858" si="180">E836&amp;"_"&amp;F836</f>
        <v>Sufflamen_bursa</v>
      </c>
      <c r="H836" t="str">
        <f t="shared" si="160"/>
        <v>Sufflamen_bursa</v>
      </c>
      <c r="I836" t="str">
        <f t="shared" si="177"/>
        <v>Crustacea</v>
      </c>
      <c r="J836" t="s">
        <v>108</v>
      </c>
      <c r="K836" t="s">
        <v>100</v>
      </c>
      <c r="L836">
        <v>8.3000000000000007</v>
      </c>
      <c r="M836" s="3">
        <f t="shared" si="170"/>
        <v>0.77777777777777779</v>
      </c>
      <c r="N836">
        <v>7</v>
      </c>
      <c r="O836">
        <v>13</v>
      </c>
      <c r="P836">
        <f t="shared" ref="P836:P857" si="181">O836-Q836</f>
        <v>4</v>
      </c>
      <c r="Q836">
        <v>9</v>
      </c>
      <c r="R836">
        <v>140</v>
      </c>
      <c r="S836">
        <v>109</v>
      </c>
      <c r="T836">
        <v>164</v>
      </c>
    </row>
    <row r="837" spans="1:20" x14ac:dyDescent="0.35">
      <c r="A837" t="s">
        <v>18</v>
      </c>
      <c r="B837" t="s">
        <v>19</v>
      </c>
      <c r="C837" t="s">
        <v>21</v>
      </c>
      <c r="D837" t="s">
        <v>380</v>
      </c>
      <c r="E837" t="s">
        <v>391</v>
      </c>
      <c r="F837" t="s">
        <v>392</v>
      </c>
      <c r="G837" t="str">
        <f t="shared" si="180"/>
        <v>Sufflamen_bursa</v>
      </c>
      <c r="H837" t="str">
        <f t="shared" si="160"/>
        <v>Sufflamen_bursa</v>
      </c>
      <c r="I837" t="str">
        <f t="shared" si="177"/>
        <v>Annelida</v>
      </c>
      <c r="J837" t="s">
        <v>82</v>
      </c>
      <c r="K837" t="s">
        <v>82</v>
      </c>
      <c r="L837">
        <v>4.5999999999999996</v>
      </c>
      <c r="M837" s="3">
        <f t="shared" si="170"/>
        <v>0.88888888888888884</v>
      </c>
      <c r="N837">
        <v>8</v>
      </c>
      <c r="O837">
        <v>13</v>
      </c>
      <c r="P837">
        <f t="shared" si="181"/>
        <v>4</v>
      </c>
      <c r="Q837">
        <v>9</v>
      </c>
      <c r="R837">
        <v>140</v>
      </c>
      <c r="S837">
        <v>109</v>
      </c>
      <c r="T837">
        <v>164</v>
      </c>
    </row>
    <row r="838" spans="1:20" x14ac:dyDescent="0.35">
      <c r="A838" t="s">
        <v>18</v>
      </c>
      <c r="B838" t="s">
        <v>19</v>
      </c>
      <c r="C838" t="s">
        <v>21</v>
      </c>
      <c r="D838" t="s">
        <v>380</v>
      </c>
      <c r="E838" t="s">
        <v>391</v>
      </c>
      <c r="F838" t="s">
        <v>392</v>
      </c>
      <c r="G838" t="str">
        <f t="shared" si="180"/>
        <v>Sufflamen_bursa</v>
      </c>
      <c r="H838" t="str">
        <f t="shared" si="160"/>
        <v>Sufflamen_bursa</v>
      </c>
      <c r="I838" t="str">
        <f t="shared" si="177"/>
        <v>Mollusca</v>
      </c>
      <c r="J838" t="s">
        <v>88</v>
      </c>
      <c r="K838" t="s">
        <v>87</v>
      </c>
      <c r="L838">
        <v>3.8</v>
      </c>
      <c r="M838" s="3">
        <f t="shared" si="170"/>
        <v>1</v>
      </c>
      <c r="N838">
        <v>9</v>
      </c>
      <c r="O838">
        <v>13</v>
      </c>
      <c r="P838">
        <f t="shared" si="181"/>
        <v>4</v>
      </c>
      <c r="Q838">
        <v>9</v>
      </c>
      <c r="R838">
        <v>140</v>
      </c>
      <c r="S838">
        <v>109</v>
      </c>
      <c r="T838">
        <v>164</v>
      </c>
    </row>
    <row r="839" spans="1:20" x14ac:dyDescent="0.35">
      <c r="A839" t="s">
        <v>18</v>
      </c>
      <c r="B839" t="s">
        <v>19</v>
      </c>
      <c r="C839" t="s">
        <v>21</v>
      </c>
      <c r="D839" t="s">
        <v>380</v>
      </c>
      <c r="E839" t="s">
        <v>391</v>
      </c>
      <c r="F839" t="s">
        <v>392</v>
      </c>
      <c r="G839" t="str">
        <f t="shared" si="180"/>
        <v>Sufflamen_bursa</v>
      </c>
      <c r="H839" t="str">
        <f t="shared" si="160"/>
        <v>Sufflamen_bursa</v>
      </c>
      <c r="I839" t="str">
        <f t="shared" si="177"/>
        <v>Crustacea</v>
      </c>
      <c r="J839" t="s">
        <v>29</v>
      </c>
      <c r="K839" t="s">
        <v>29</v>
      </c>
      <c r="L839">
        <v>4.8</v>
      </c>
      <c r="M839" s="3">
        <f t="shared" si="170"/>
        <v>0.55555555555555558</v>
      </c>
      <c r="N839">
        <v>5</v>
      </c>
      <c r="O839">
        <v>13</v>
      </c>
      <c r="P839">
        <f t="shared" si="181"/>
        <v>4</v>
      </c>
      <c r="Q839">
        <v>9</v>
      </c>
      <c r="R839">
        <v>140</v>
      </c>
      <c r="S839">
        <v>109</v>
      </c>
      <c r="T839">
        <v>164</v>
      </c>
    </row>
    <row r="840" spans="1:20" x14ac:dyDescent="0.35">
      <c r="A840" t="s">
        <v>18</v>
      </c>
      <c r="B840" t="s">
        <v>19</v>
      </c>
      <c r="C840" t="s">
        <v>21</v>
      </c>
      <c r="D840" t="s">
        <v>380</v>
      </c>
      <c r="E840" t="s">
        <v>391</v>
      </c>
      <c r="F840" t="s">
        <v>392</v>
      </c>
      <c r="G840" t="str">
        <f t="shared" si="180"/>
        <v>Sufflamen_bursa</v>
      </c>
      <c r="H840" t="str">
        <f t="shared" si="160"/>
        <v>Sufflamen_bursa</v>
      </c>
      <c r="I840" t="str">
        <f t="shared" si="177"/>
        <v>Porifera</v>
      </c>
      <c r="J840" t="s">
        <v>210</v>
      </c>
      <c r="K840" t="s">
        <v>210</v>
      </c>
      <c r="L840">
        <v>2.6</v>
      </c>
      <c r="M840" s="3">
        <f t="shared" si="170"/>
        <v>0.88888888888888884</v>
      </c>
      <c r="N840">
        <v>8</v>
      </c>
      <c r="O840">
        <v>13</v>
      </c>
      <c r="P840">
        <f t="shared" si="181"/>
        <v>4</v>
      </c>
      <c r="Q840">
        <v>9</v>
      </c>
      <c r="R840">
        <v>140</v>
      </c>
      <c r="S840">
        <v>109</v>
      </c>
      <c r="T840">
        <v>164</v>
      </c>
    </row>
    <row r="841" spans="1:20" x14ac:dyDescent="0.35">
      <c r="A841" t="s">
        <v>18</v>
      </c>
      <c r="B841" t="s">
        <v>19</v>
      </c>
      <c r="C841" t="s">
        <v>21</v>
      </c>
      <c r="D841" t="s">
        <v>380</v>
      </c>
      <c r="E841" t="s">
        <v>391</v>
      </c>
      <c r="F841" t="s">
        <v>392</v>
      </c>
      <c r="G841" t="str">
        <f t="shared" si="180"/>
        <v>Sufflamen_bursa</v>
      </c>
      <c r="H841" t="str">
        <f t="shared" si="160"/>
        <v>Sufflamen_bursa</v>
      </c>
      <c r="I841" t="str">
        <f t="shared" si="177"/>
        <v>Crustacea</v>
      </c>
      <c r="J841" t="s">
        <v>94</v>
      </c>
      <c r="K841" t="s">
        <v>94</v>
      </c>
      <c r="L841">
        <v>2.8</v>
      </c>
      <c r="M841" s="3">
        <f t="shared" si="170"/>
        <v>0.66666666666666663</v>
      </c>
      <c r="N841">
        <v>6</v>
      </c>
      <c r="O841">
        <v>13</v>
      </c>
      <c r="P841">
        <f t="shared" si="181"/>
        <v>4</v>
      </c>
      <c r="Q841">
        <v>9</v>
      </c>
      <c r="R841">
        <v>140</v>
      </c>
      <c r="S841">
        <v>109</v>
      </c>
      <c r="T841">
        <v>164</v>
      </c>
    </row>
    <row r="842" spans="1:20" x14ac:dyDescent="0.35">
      <c r="A842" t="s">
        <v>18</v>
      </c>
      <c r="B842" t="s">
        <v>19</v>
      </c>
      <c r="C842" t="s">
        <v>21</v>
      </c>
      <c r="D842" t="s">
        <v>380</v>
      </c>
      <c r="E842" t="s">
        <v>391</v>
      </c>
      <c r="F842" t="s">
        <v>392</v>
      </c>
      <c r="G842" t="str">
        <f t="shared" si="180"/>
        <v>Sufflamen_bursa</v>
      </c>
      <c r="H842" t="str">
        <f t="shared" si="160"/>
        <v>Sufflamen_bursa</v>
      </c>
      <c r="I842" t="str">
        <f t="shared" si="177"/>
        <v>Mollusca</v>
      </c>
      <c r="J842" t="s">
        <v>88</v>
      </c>
      <c r="K842" t="s">
        <v>90</v>
      </c>
      <c r="L842">
        <v>2.2999999999999998</v>
      </c>
      <c r="M842" s="3">
        <f t="shared" si="170"/>
        <v>0.66666666666666663</v>
      </c>
      <c r="N842">
        <v>6</v>
      </c>
      <c r="O842">
        <v>13</v>
      </c>
      <c r="P842">
        <f t="shared" si="181"/>
        <v>4</v>
      </c>
      <c r="Q842">
        <v>9</v>
      </c>
      <c r="R842">
        <v>140</v>
      </c>
      <c r="S842">
        <v>109</v>
      </c>
      <c r="T842">
        <v>164</v>
      </c>
    </row>
    <row r="843" spans="1:20" x14ac:dyDescent="0.35">
      <c r="A843" t="s">
        <v>18</v>
      </c>
      <c r="B843" t="s">
        <v>19</v>
      </c>
      <c r="C843" t="s">
        <v>21</v>
      </c>
      <c r="D843" t="s">
        <v>380</v>
      </c>
      <c r="E843" t="s">
        <v>391</v>
      </c>
      <c r="F843" t="s">
        <v>392</v>
      </c>
      <c r="G843" t="str">
        <f t="shared" si="180"/>
        <v>Sufflamen_bursa</v>
      </c>
      <c r="H843" t="str">
        <f t="shared" si="160"/>
        <v>Sufflamen_bursa</v>
      </c>
      <c r="I843" t="str">
        <f t="shared" si="177"/>
        <v>Crustacea</v>
      </c>
      <c r="J843" t="s">
        <v>73</v>
      </c>
      <c r="K843" t="s">
        <v>232</v>
      </c>
      <c r="L843">
        <v>1.2</v>
      </c>
      <c r="M843" s="3">
        <f t="shared" si="170"/>
        <v>1</v>
      </c>
      <c r="N843">
        <v>9</v>
      </c>
      <c r="O843">
        <v>13</v>
      </c>
      <c r="P843">
        <f t="shared" si="181"/>
        <v>4</v>
      </c>
      <c r="Q843">
        <v>9</v>
      </c>
      <c r="R843">
        <v>140</v>
      </c>
      <c r="S843">
        <v>109</v>
      </c>
      <c r="T843">
        <v>164</v>
      </c>
    </row>
    <row r="844" spans="1:20" x14ac:dyDescent="0.35">
      <c r="A844" t="s">
        <v>18</v>
      </c>
      <c r="B844" t="s">
        <v>19</v>
      </c>
      <c r="C844" t="s">
        <v>21</v>
      </c>
      <c r="D844" t="s">
        <v>380</v>
      </c>
      <c r="E844" t="s">
        <v>391</v>
      </c>
      <c r="F844" t="s">
        <v>392</v>
      </c>
      <c r="G844" t="str">
        <f t="shared" si="180"/>
        <v>Sufflamen_bursa</v>
      </c>
      <c r="H844" t="str">
        <f t="shared" si="160"/>
        <v>Sufflamen_bursa</v>
      </c>
      <c r="I844" t="str">
        <f t="shared" si="177"/>
        <v>Crustacea</v>
      </c>
      <c r="J844" t="s">
        <v>96</v>
      </c>
      <c r="K844" t="s">
        <v>96</v>
      </c>
      <c r="L844">
        <v>1.3</v>
      </c>
      <c r="M844" s="3">
        <f t="shared" si="170"/>
        <v>0.77777777777777779</v>
      </c>
      <c r="N844">
        <v>7</v>
      </c>
      <c r="O844">
        <v>13</v>
      </c>
      <c r="P844">
        <f t="shared" si="181"/>
        <v>4</v>
      </c>
      <c r="Q844">
        <v>9</v>
      </c>
      <c r="R844">
        <v>140</v>
      </c>
      <c r="S844">
        <v>109</v>
      </c>
      <c r="T844">
        <v>164</v>
      </c>
    </row>
    <row r="845" spans="1:20" x14ac:dyDescent="0.35">
      <c r="A845" t="s">
        <v>18</v>
      </c>
      <c r="B845" t="s">
        <v>19</v>
      </c>
      <c r="C845" t="s">
        <v>21</v>
      </c>
      <c r="D845" t="s">
        <v>380</v>
      </c>
      <c r="E845" t="s">
        <v>391</v>
      </c>
      <c r="F845" t="s">
        <v>392</v>
      </c>
      <c r="G845" t="str">
        <f t="shared" si="180"/>
        <v>Sufflamen_bursa</v>
      </c>
      <c r="H845" t="str">
        <f t="shared" si="160"/>
        <v>Sufflamen_bursa</v>
      </c>
      <c r="I845" t="str">
        <f t="shared" si="177"/>
        <v>Mollusca</v>
      </c>
      <c r="J845" t="s">
        <v>91</v>
      </c>
      <c r="K845" t="s">
        <v>393</v>
      </c>
      <c r="L845">
        <v>1</v>
      </c>
      <c r="M845" s="3">
        <f t="shared" si="170"/>
        <v>0.77777777777777779</v>
      </c>
      <c r="N845" s="4">
        <v>7</v>
      </c>
      <c r="O845">
        <v>13</v>
      </c>
      <c r="P845">
        <f t="shared" si="181"/>
        <v>4</v>
      </c>
      <c r="Q845">
        <v>9</v>
      </c>
      <c r="R845">
        <v>140</v>
      </c>
      <c r="S845">
        <v>109</v>
      </c>
      <c r="T845">
        <v>164</v>
      </c>
    </row>
    <row r="846" spans="1:20" x14ac:dyDescent="0.35">
      <c r="A846" t="s">
        <v>18</v>
      </c>
      <c r="B846" t="s">
        <v>19</v>
      </c>
      <c r="C846" t="s">
        <v>21</v>
      </c>
      <c r="D846" t="s">
        <v>380</v>
      </c>
      <c r="E846" t="s">
        <v>391</v>
      </c>
      <c r="F846" t="s">
        <v>392</v>
      </c>
      <c r="G846" t="str">
        <f t="shared" si="180"/>
        <v>Sufflamen_bursa</v>
      </c>
      <c r="H846" t="str">
        <f t="shared" si="160"/>
        <v>Sufflamen_bursa</v>
      </c>
      <c r="I846" t="str">
        <f t="shared" si="177"/>
        <v>Crustacea</v>
      </c>
      <c r="J846" t="s">
        <v>34</v>
      </c>
      <c r="K846" t="s">
        <v>33</v>
      </c>
      <c r="L846">
        <v>0.8</v>
      </c>
      <c r="M846" s="3">
        <f t="shared" si="170"/>
        <v>0.33333333333333331</v>
      </c>
      <c r="N846">
        <v>3</v>
      </c>
      <c r="O846">
        <v>13</v>
      </c>
      <c r="P846">
        <f t="shared" si="181"/>
        <v>4</v>
      </c>
      <c r="Q846">
        <v>9</v>
      </c>
      <c r="R846">
        <v>140</v>
      </c>
      <c r="S846">
        <v>109</v>
      </c>
      <c r="T846">
        <v>164</v>
      </c>
    </row>
    <row r="847" spans="1:20" x14ac:dyDescent="0.35">
      <c r="A847" t="s">
        <v>18</v>
      </c>
      <c r="B847" t="s">
        <v>19</v>
      </c>
      <c r="C847" t="s">
        <v>21</v>
      </c>
      <c r="D847" t="s">
        <v>380</v>
      </c>
      <c r="E847" t="s">
        <v>391</v>
      </c>
      <c r="F847" t="s">
        <v>392</v>
      </c>
      <c r="G847" t="str">
        <f t="shared" si="180"/>
        <v>Sufflamen_bursa</v>
      </c>
      <c r="H847" t="str">
        <f t="shared" si="160"/>
        <v>Sufflamen_bursa</v>
      </c>
      <c r="I847" t="str">
        <f t="shared" si="177"/>
        <v>Protozoa</v>
      </c>
      <c r="J847" t="s">
        <v>69</v>
      </c>
      <c r="K847" t="s">
        <v>69</v>
      </c>
      <c r="L847">
        <v>0.4</v>
      </c>
      <c r="M847" s="3">
        <f t="shared" si="170"/>
        <v>0.44444444444444442</v>
      </c>
      <c r="N847">
        <v>4</v>
      </c>
      <c r="O847">
        <v>13</v>
      </c>
      <c r="P847">
        <f t="shared" si="181"/>
        <v>4</v>
      </c>
      <c r="Q847">
        <v>9</v>
      </c>
      <c r="R847">
        <v>140</v>
      </c>
      <c r="S847">
        <v>109</v>
      </c>
      <c r="T847">
        <v>164</v>
      </c>
    </row>
    <row r="848" spans="1:20" x14ac:dyDescent="0.35">
      <c r="A848" t="s">
        <v>18</v>
      </c>
      <c r="B848" t="s">
        <v>19</v>
      </c>
      <c r="C848" t="s">
        <v>21</v>
      </c>
      <c r="D848" t="s">
        <v>380</v>
      </c>
      <c r="E848" t="s">
        <v>391</v>
      </c>
      <c r="F848" t="s">
        <v>392</v>
      </c>
      <c r="G848" t="str">
        <f t="shared" si="180"/>
        <v>Sufflamen_bursa</v>
      </c>
      <c r="H848" t="str">
        <f t="shared" si="160"/>
        <v>Sufflamen_bursa</v>
      </c>
      <c r="I848" t="str">
        <f t="shared" si="177"/>
        <v>Crustacea</v>
      </c>
      <c r="J848" t="s">
        <v>115</v>
      </c>
      <c r="K848" t="s">
        <v>115</v>
      </c>
      <c r="L848">
        <v>0.4</v>
      </c>
      <c r="M848" s="3">
        <f t="shared" si="170"/>
        <v>0.44444444444444442</v>
      </c>
      <c r="N848">
        <v>4</v>
      </c>
      <c r="O848">
        <v>13</v>
      </c>
      <c r="P848">
        <f t="shared" si="181"/>
        <v>4</v>
      </c>
      <c r="Q848">
        <v>9</v>
      </c>
      <c r="R848">
        <v>140</v>
      </c>
      <c r="S848">
        <v>109</v>
      </c>
      <c r="T848">
        <v>164</v>
      </c>
    </row>
    <row r="849" spans="1:20" x14ac:dyDescent="0.35">
      <c r="A849" t="s">
        <v>18</v>
      </c>
      <c r="B849" t="s">
        <v>19</v>
      </c>
      <c r="C849" t="s">
        <v>21</v>
      </c>
      <c r="D849" t="s">
        <v>380</v>
      </c>
      <c r="E849" t="s">
        <v>391</v>
      </c>
      <c r="F849" t="s">
        <v>392</v>
      </c>
      <c r="G849" t="str">
        <f t="shared" si="180"/>
        <v>Sufflamen_bursa</v>
      </c>
      <c r="H849" t="str">
        <f t="shared" si="160"/>
        <v>Sufflamen_bursa</v>
      </c>
      <c r="I849" t="str">
        <f t="shared" si="177"/>
        <v>Crustacea</v>
      </c>
      <c r="J849" t="s">
        <v>29</v>
      </c>
      <c r="K849" t="s">
        <v>431</v>
      </c>
      <c r="L849">
        <v>0.3</v>
      </c>
      <c r="M849" s="3">
        <f t="shared" si="170"/>
        <v>0.22222222222222221</v>
      </c>
      <c r="N849">
        <v>2</v>
      </c>
      <c r="O849">
        <v>13</v>
      </c>
      <c r="P849">
        <f t="shared" si="181"/>
        <v>4</v>
      </c>
      <c r="Q849">
        <v>9</v>
      </c>
      <c r="R849">
        <v>140</v>
      </c>
      <c r="S849">
        <v>109</v>
      </c>
      <c r="T849">
        <v>164</v>
      </c>
    </row>
    <row r="850" spans="1:20" x14ac:dyDescent="0.35">
      <c r="A850" t="s">
        <v>18</v>
      </c>
      <c r="B850" t="s">
        <v>19</v>
      </c>
      <c r="C850" t="s">
        <v>21</v>
      </c>
      <c r="D850" t="s">
        <v>380</v>
      </c>
      <c r="E850" t="s">
        <v>391</v>
      </c>
      <c r="F850" t="s">
        <v>392</v>
      </c>
      <c r="G850" t="str">
        <f t="shared" si="180"/>
        <v>Sufflamen_bursa</v>
      </c>
      <c r="H850" t="str">
        <f t="shared" si="160"/>
        <v>Sufflamen_bursa</v>
      </c>
      <c r="I850" t="str">
        <f t="shared" si="177"/>
        <v>Bryozoa</v>
      </c>
      <c r="J850" t="s">
        <v>284</v>
      </c>
      <c r="K850" t="s">
        <v>284</v>
      </c>
      <c r="L850">
        <v>0.1</v>
      </c>
      <c r="M850" s="3">
        <f t="shared" si="170"/>
        <v>0.1111111111111111</v>
      </c>
      <c r="N850">
        <v>1</v>
      </c>
      <c r="O850">
        <v>13</v>
      </c>
      <c r="P850">
        <f t="shared" si="181"/>
        <v>4</v>
      </c>
      <c r="Q850">
        <v>9</v>
      </c>
      <c r="R850">
        <v>140</v>
      </c>
      <c r="S850">
        <v>109</v>
      </c>
      <c r="T850">
        <v>164</v>
      </c>
    </row>
    <row r="851" spans="1:20" x14ac:dyDescent="0.35">
      <c r="A851" t="s">
        <v>18</v>
      </c>
      <c r="B851" t="s">
        <v>19</v>
      </c>
      <c r="C851" t="s">
        <v>21</v>
      </c>
      <c r="D851" t="s">
        <v>380</v>
      </c>
      <c r="E851" t="s">
        <v>391</v>
      </c>
      <c r="F851" t="s">
        <v>392</v>
      </c>
      <c r="G851" t="str">
        <f t="shared" si="180"/>
        <v>Sufflamen_bursa</v>
      </c>
      <c r="H851" t="str">
        <f t="shared" si="160"/>
        <v>Sufflamen_bursa</v>
      </c>
      <c r="I851" t="str">
        <f t="shared" si="177"/>
        <v>Sipuncula</v>
      </c>
      <c r="J851" t="s">
        <v>84</v>
      </c>
      <c r="K851" t="s">
        <v>83</v>
      </c>
      <c r="L851">
        <v>0.1</v>
      </c>
      <c r="M851" s="3">
        <f t="shared" si="170"/>
        <v>0.1111111111111111</v>
      </c>
      <c r="N851">
        <v>1</v>
      </c>
      <c r="O851">
        <v>13</v>
      </c>
      <c r="P851">
        <f t="shared" si="181"/>
        <v>4</v>
      </c>
      <c r="Q851">
        <v>9</v>
      </c>
      <c r="R851">
        <v>140</v>
      </c>
      <c r="S851">
        <v>109</v>
      </c>
      <c r="T851">
        <v>164</v>
      </c>
    </row>
    <row r="852" spans="1:20" x14ac:dyDescent="0.35">
      <c r="A852" t="s">
        <v>18</v>
      </c>
      <c r="B852" t="s">
        <v>19</v>
      </c>
      <c r="C852" t="s">
        <v>21</v>
      </c>
      <c r="D852" t="s">
        <v>380</v>
      </c>
      <c r="E852" t="s">
        <v>391</v>
      </c>
      <c r="F852" t="s">
        <v>392</v>
      </c>
      <c r="G852" t="str">
        <f t="shared" si="180"/>
        <v>Sufflamen_bursa</v>
      </c>
      <c r="H852" t="str">
        <f t="shared" ref="H852:H915" si="182">G852</f>
        <v>Sufflamen_bursa</v>
      </c>
      <c r="I852" t="str">
        <f t="shared" si="177"/>
        <v>Crustacea</v>
      </c>
      <c r="J852" t="s">
        <v>73</v>
      </c>
      <c r="K852" t="s">
        <v>104</v>
      </c>
      <c r="L852">
        <v>0.1</v>
      </c>
      <c r="M852" s="3">
        <f t="shared" si="170"/>
        <v>0.1111111111111111</v>
      </c>
      <c r="N852">
        <v>1</v>
      </c>
      <c r="O852">
        <v>13</v>
      </c>
      <c r="P852">
        <f t="shared" si="181"/>
        <v>4</v>
      </c>
      <c r="Q852">
        <v>9</v>
      </c>
      <c r="R852">
        <v>140</v>
      </c>
      <c r="S852">
        <v>109</v>
      </c>
      <c r="T852">
        <v>164</v>
      </c>
    </row>
    <row r="853" spans="1:20" x14ac:dyDescent="0.35">
      <c r="A853" t="s">
        <v>18</v>
      </c>
      <c r="B853" t="s">
        <v>19</v>
      </c>
      <c r="C853" t="s">
        <v>21</v>
      </c>
      <c r="D853" t="s">
        <v>380</v>
      </c>
      <c r="E853" t="s">
        <v>391</v>
      </c>
      <c r="F853" t="s">
        <v>392</v>
      </c>
      <c r="G853" t="str">
        <f t="shared" si="180"/>
        <v>Sufflamen_bursa</v>
      </c>
      <c r="H853" t="str">
        <f t="shared" si="182"/>
        <v>Sufflamen_bursa</v>
      </c>
      <c r="I853" t="str">
        <f t="shared" si="177"/>
        <v>Crustacea</v>
      </c>
      <c r="J853" t="s">
        <v>277</v>
      </c>
      <c r="K853" t="s">
        <v>277</v>
      </c>
      <c r="L853">
        <v>0.1</v>
      </c>
      <c r="M853" s="3">
        <f t="shared" si="170"/>
        <v>0.1111111111111111</v>
      </c>
      <c r="N853">
        <v>1</v>
      </c>
      <c r="O853">
        <v>13</v>
      </c>
      <c r="P853">
        <f t="shared" si="181"/>
        <v>4</v>
      </c>
      <c r="Q853">
        <v>9</v>
      </c>
      <c r="R853">
        <v>140</v>
      </c>
      <c r="S853">
        <v>109</v>
      </c>
      <c r="T853">
        <v>164</v>
      </c>
    </row>
    <row r="854" spans="1:20" x14ac:dyDescent="0.35">
      <c r="A854" t="s">
        <v>18</v>
      </c>
      <c r="B854" t="s">
        <v>19</v>
      </c>
      <c r="C854" t="s">
        <v>21</v>
      </c>
      <c r="D854" t="s">
        <v>380</v>
      </c>
      <c r="E854" t="s">
        <v>391</v>
      </c>
      <c r="F854" t="s">
        <v>392</v>
      </c>
      <c r="G854" t="str">
        <f t="shared" si="180"/>
        <v>Sufflamen_bursa</v>
      </c>
      <c r="H854" t="str">
        <f t="shared" si="182"/>
        <v>Sufflamen_bursa</v>
      </c>
      <c r="I854" t="str">
        <f t="shared" si="177"/>
        <v>Chelicerata</v>
      </c>
      <c r="J854" t="s">
        <v>72</v>
      </c>
      <c r="K854" t="s">
        <v>247</v>
      </c>
      <c r="L854">
        <v>0.1</v>
      </c>
      <c r="M854" s="3">
        <f t="shared" si="170"/>
        <v>0.1111111111111111</v>
      </c>
      <c r="N854">
        <v>1</v>
      </c>
      <c r="O854">
        <v>13</v>
      </c>
      <c r="P854">
        <f t="shared" si="181"/>
        <v>4</v>
      </c>
      <c r="Q854">
        <v>9</v>
      </c>
      <c r="R854">
        <v>140</v>
      </c>
      <c r="S854">
        <v>109</v>
      </c>
      <c r="T854">
        <v>164</v>
      </c>
    </row>
    <row r="855" spans="1:20" x14ac:dyDescent="0.35">
      <c r="A855" t="s">
        <v>18</v>
      </c>
      <c r="B855" t="s">
        <v>19</v>
      </c>
      <c r="C855" t="s">
        <v>21</v>
      </c>
      <c r="D855" t="s">
        <v>380</v>
      </c>
      <c r="E855" t="s">
        <v>391</v>
      </c>
      <c r="F855" t="s">
        <v>392</v>
      </c>
      <c r="G855" t="str">
        <f t="shared" si="180"/>
        <v>Sufflamen_bursa</v>
      </c>
      <c r="H855" t="str">
        <f t="shared" si="182"/>
        <v>Sufflamen_bursa</v>
      </c>
      <c r="I855" t="str">
        <f t="shared" si="177"/>
        <v>Crustacea</v>
      </c>
      <c r="J855" t="s">
        <v>63</v>
      </c>
      <c r="K855" t="s">
        <v>61</v>
      </c>
      <c r="L855">
        <v>3.8</v>
      </c>
      <c r="M855" s="3">
        <f t="shared" si="170"/>
        <v>0.55555555555555558</v>
      </c>
      <c r="N855">
        <v>5</v>
      </c>
      <c r="O855">
        <v>13</v>
      </c>
      <c r="P855">
        <f t="shared" si="181"/>
        <v>4</v>
      </c>
      <c r="Q855">
        <v>9</v>
      </c>
      <c r="R855">
        <v>140</v>
      </c>
      <c r="S855">
        <v>109</v>
      </c>
      <c r="T855">
        <v>164</v>
      </c>
    </row>
    <row r="856" spans="1:20" x14ac:dyDescent="0.35">
      <c r="A856" t="s">
        <v>18</v>
      </c>
      <c r="B856" t="s">
        <v>19</v>
      </c>
      <c r="C856" t="s">
        <v>21</v>
      </c>
      <c r="D856" t="s">
        <v>380</v>
      </c>
      <c r="E856" t="s">
        <v>391</v>
      </c>
      <c r="F856" t="s">
        <v>392</v>
      </c>
      <c r="G856" t="str">
        <f t="shared" si="180"/>
        <v>Sufflamen_bursa</v>
      </c>
      <c r="H856" t="str">
        <f t="shared" si="182"/>
        <v>Sufflamen_bursa</v>
      </c>
      <c r="I856" t="str">
        <f t="shared" si="177"/>
        <v>Prim_prod</v>
      </c>
      <c r="J856" t="s">
        <v>178</v>
      </c>
      <c r="K856" t="s">
        <v>177</v>
      </c>
      <c r="L856">
        <v>1.2</v>
      </c>
      <c r="M856" s="3">
        <f t="shared" si="170"/>
        <v>0.55555555555555558</v>
      </c>
      <c r="N856">
        <v>5</v>
      </c>
      <c r="O856">
        <v>13</v>
      </c>
      <c r="P856">
        <f t="shared" si="181"/>
        <v>4</v>
      </c>
      <c r="Q856">
        <v>9</v>
      </c>
      <c r="R856">
        <v>140</v>
      </c>
      <c r="S856">
        <v>109</v>
      </c>
      <c r="T856">
        <v>164</v>
      </c>
    </row>
    <row r="857" spans="1:20" x14ac:dyDescent="0.35">
      <c r="A857" t="s">
        <v>18</v>
      </c>
      <c r="B857" t="s">
        <v>19</v>
      </c>
      <c r="C857" t="s">
        <v>21</v>
      </c>
      <c r="D857" t="s">
        <v>380</v>
      </c>
      <c r="E857" t="s">
        <v>391</v>
      </c>
      <c r="F857" t="s">
        <v>392</v>
      </c>
      <c r="G857" t="str">
        <f t="shared" si="180"/>
        <v>Sufflamen_bursa</v>
      </c>
      <c r="H857" t="str">
        <f t="shared" si="182"/>
        <v>Sufflamen_bursa</v>
      </c>
      <c r="I857" t="s">
        <v>58</v>
      </c>
      <c r="J857" t="s">
        <v>58</v>
      </c>
      <c r="K857" t="s">
        <v>62</v>
      </c>
      <c r="L857">
        <v>50.8</v>
      </c>
      <c r="M857" s="3">
        <f t="shared" si="170"/>
        <v>1</v>
      </c>
      <c r="N857">
        <v>9</v>
      </c>
      <c r="O857">
        <v>13</v>
      </c>
      <c r="P857">
        <f t="shared" si="181"/>
        <v>4</v>
      </c>
      <c r="Q857">
        <v>9</v>
      </c>
      <c r="R857">
        <v>140</v>
      </c>
      <c r="S857">
        <v>109</v>
      </c>
      <c r="T857">
        <v>164</v>
      </c>
    </row>
    <row r="858" spans="1:20" x14ac:dyDescent="0.35">
      <c r="A858" t="s">
        <v>18</v>
      </c>
      <c r="B858" t="s">
        <v>19</v>
      </c>
      <c r="C858" t="s">
        <v>21</v>
      </c>
      <c r="D858" t="s">
        <v>394</v>
      </c>
      <c r="E858" t="s">
        <v>399</v>
      </c>
      <c r="F858" t="s">
        <v>395</v>
      </c>
      <c r="G858" t="str">
        <f t="shared" si="180"/>
        <v>Cantherhines_dumerili</v>
      </c>
      <c r="H858" t="str">
        <f t="shared" si="182"/>
        <v>Cantherhines_dumerili</v>
      </c>
      <c r="I858" t="str">
        <f t="shared" si="177"/>
        <v>Cnidaria</v>
      </c>
      <c r="J858" t="s">
        <v>238</v>
      </c>
      <c r="K858" t="s">
        <v>396</v>
      </c>
      <c r="L858">
        <v>80</v>
      </c>
      <c r="M858" s="3">
        <f t="shared" si="170"/>
        <v>0.875</v>
      </c>
      <c r="N858">
        <v>7</v>
      </c>
      <c r="O858">
        <v>8</v>
      </c>
      <c r="P858">
        <v>0</v>
      </c>
      <c r="Q858">
        <v>8</v>
      </c>
      <c r="R858">
        <v>200</v>
      </c>
      <c r="S858">
        <v>171</v>
      </c>
      <c r="T858">
        <v>240</v>
      </c>
    </row>
    <row r="859" spans="1:20" x14ac:dyDescent="0.35">
      <c r="A859" t="s">
        <v>18</v>
      </c>
      <c r="B859" t="s">
        <v>19</v>
      </c>
      <c r="C859" t="s">
        <v>21</v>
      </c>
      <c r="D859" t="s">
        <v>394</v>
      </c>
      <c r="E859" t="s">
        <v>399</v>
      </c>
      <c r="F859" t="s">
        <v>395</v>
      </c>
      <c r="G859" t="str">
        <f t="shared" ref="G859:G863" si="183">E859&amp;"_"&amp;F859</f>
        <v>Cantherhines_dumerili</v>
      </c>
      <c r="H859" t="str">
        <f t="shared" si="182"/>
        <v>Cantherhines_dumerili</v>
      </c>
      <c r="I859" t="str">
        <f t="shared" si="177"/>
        <v>Echinodermata</v>
      </c>
      <c r="J859" t="s">
        <v>103</v>
      </c>
      <c r="K859" t="s">
        <v>103</v>
      </c>
      <c r="L859">
        <v>7.4</v>
      </c>
      <c r="M859" s="3">
        <f t="shared" si="170"/>
        <v>0.25</v>
      </c>
      <c r="N859">
        <v>2</v>
      </c>
      <c r="O859">
        <v>8</v>
      </c>
      <c r="P859">
        <v>0</v>
      </c>
      <c r="Q859">
        <v>8</v>
      </c>
      <c r="R859">
        <v>200</v>
      </c>
      <c r="S859">
        <v>171</v>
      </c>
      <c r="T859">
        <v>240</v>
      </c>
    </row>
    <row r="860" spans="1:20" x14ac:dyDescent="0.35">
      <c r="A860" t="s">
        <v>18</v>
      </c>
      <c r="B860" t="s">
        <v>19</v>
      </c>
      <c r="C860" t="s">
        <v>21</v>
      </c>
      <c r="D860" t="s">
        <v>394</v>
      </c>
      <c r="E860" t="s">
        <v>399</v>
      </c>
      <c r="F860" t="s">
        <v>395</v>
      </c>
      <c r="G860" t="str">
        <f t="shared" si="183"/>
        <v>Cantherhines_dumerili</v>
      </c>
      <c r="H860" t="str">
        <f t="shared" si="182"/>
        <v>Cantherhines_dumerili</v>
      </c>
      <c r="I860" t="str">
        <f t="shared" si="177"/>
        <v>Echinodermata</v>
      </c>
      <c r="J860" t="s">
        <v>103</v>
      </c>
      <c r="K860" t="s">
        <v>397</v>
      </c>
      <c r="L860" t="s">
        <v>38</v>
      </c>
      <c r="M860" s="3" t="s">
        <v>38</v>
      </c>
      <c r="N860" t="s">
        <v>38</v>
      </c>
      <c r="O860">
        <v>8</v>
      </c>
      <c r="P860">
        <v>0</v>
      </c>
      <c r="Q860">
        <v>8</v>
      </c>
      <c r="R860">
        <v>200</v>
      </c>
      <c r="S860">
        <v>171</v>
      </c>
      <c r="T860">
        <v>240</v>
      </c>
    </row>
    <row r="861" spans="1:20" x14ac:dyDescent="0.35">
      <c r="A861" t="s">
        <v>18</v>
      </c>
      <c r="B861" t="s">
        <v>19</v>
      </c>
      <c r="C861" t="s">
        <v>21</v>
      </c>
      <c r="D861" t="s">
        <v>394</v>
      </c>
      <c r="E861" t="s">
        <v>399</v>
      </c>
      <c r="F861" t="s">
        <v>395</v>
      </c>
      <c r="G861" t="str">
        <f t="shared" si="183"/>
        <v>Cantherhines_dumerili</v>
      </c>
      <c r="H861" t="str">
        <f t="shared" si="182"/>
        <v>Cantherhines_dumerili</v>
      </c>
      <c r="I861" t="str">
        <f t="shared" si="177"/>
        <v>Bryozoa</v>
      </c>
      <c r="J861" t="s">
        <v>284</v>
      </c>
      <c r="K861" t="s">
        <v>284</v>
      </c>
      <c r="L861">
        <v>1.56</v>
      </c>
      <c r="M861" s="3">
        <f t="shared" ref="M861:M924" si="184">N861/Q861</f>
        <v>0.125</v>
      </c>
      <c r="N861">
        <v>1</v>
      </c>
      <c r="O861">
        <v>8</v>
      </c>
      <c r="P861">
        <v>0</v>
      </c>
      <c r="Q861">
        <v>8</v>
      </c>
      <c r="R861">
        <v>200</v>
      </c>
      <c r="S861">
        <v>171</v>
      </c>
      <c r="T861">
        <v>240</v>
      </c>
    </row>
    <row r="862" spans="1:20" x14ac:dyDescent="0.35">
      <c r="A862" t="s">
        <v>18</v>
      </c>
      <c r="B862" t="s">
        <v>19</v>
      </c>
      <c r="C862" t="s">
        <v>21</v>
      </c>
      <c r="D862" t="s">
        <v>394</v>
      </c>
      <c r="E862" t="s">
        <v>399</v>
      </c>
      <c r="F862" t="s">
        <v>395</v>
      </c>
      <c r="G862" t="str">
        <f t="shared" si="183"/>
        <v>Cantherhines_dumerili</v>
      </c>
      <c r="H862" t="str">
        <f t="shared" si="182"/>
        <v>Cantherhines_dumerili</v>
      </c>
      <c r="I862" t="str">
        <f t="shared" si="177"/>
        <v>Mollusca</v>
      </c>
      <c r="J862" t="s">
        <v>91</v>
      </c>
      <c r="K862" t="s">
        <v>91</v>
      </c>
      <c r="L862">
        <v>0.1</v>
      </c>
      <c r="M862" s="3">
        <f t="shared" si="184"/>
        <v>0.125</v>
      </c>
      <c r="N862">
        <v>1</v>
      </c>
      <c r="O862">
        <v>8</v>
      </c>
      <c r="P862">
        <v>0</v>
      </c>
      <c r="Q862">
        <v>8</v>
      </c>
      <c r="R862">
        <v>200</v>
      </c>
      <c r="S862">
        <v>171</v>
      </c>
      <c r="T862">
        <v>240</v>
      </c>
    </row>
    <row r="863" spans="1:20" x14ac:dyDescent="0.35">
      <c r="A863" t="s">
        <v>18</v>
      </c>
      <c r="B863" t="s">
        <v>19</v>
      </c>
      <c r="C863" t="s">
        <v>21</v>
      </c>
      <c r="D863" t="s">
        <v>394</v>
      </c>
      <c r="E863" t="s">
        <v>399</v>
      </c>
      <c r="F863" t="s">
        <v>398</v>
      </c>
      <c r="G863" t="str">
        <f t="shared" si="183"/>
        <v>Cantherhines_sandwichiensis</v>
      </c>
      <c r="H863" t="str">
        <f t="shared" si="182"/>
        <v>Cantherhines_sandwichiensis</v>
      </c>
      <c r="I863" t="str">
        <f t="shared" si="177"/>
        <v>Prim_prod</v>
      </c>
      <c r="J863" t="s">
        <v>178</v>
      </c>
      <c r="K863" t="s">
        <v>214</v>
      </c>
      <c r="L863">
        <v>35.700000000000003</v>
      </c>
      <c r="M863" s="3">
        <f t="shared" si="184"/>
        <v>1</v>
      </c>
      <c r="N863">
        <v>7</v>
      </c>
      <c r="O863">
        <v>7</v>
      </c>
      <c r="P863">
        <v>0</v>
      </c>
      <c r="Q863">
        <v>7</v>
      </c>
      <c r="R863">
        <v>116</v>
      </c>
      <c r="S863">
        <v>84</v>
      </c>
      <c r="T863">
        <v>132</v>
      </c>
    </row>
    <row r="864" spans="1:20" x14ac:dyDescent="0.35">
      <c r="A864" t="s">
        <v>18</v>
      </c>
      <c r="B864" t="s">
        <v>19</v>
      </c>
      <c r="C864" t="s">
        <v>21</v>
      </c>
      <c r="D864" t="s">
        <v>394</v>
      </c>
      <c r="E864" t="s">
        <v>399</v>
      </c>
      <c r="F864" t="s">
        <v>398</v>
      </c>
      <c r="G864" t="str">
        <f t="shared" ref="G864:G881" si="185">E864&amp;"_"&amp;F864</f>
        <v>Cantherhines_sandwichiensis</v>
      </c>
      <c r="H864" t="str">
        <f t="shared" si="182"/>
        <v>Cantherhines_sandwichiensis</v>
      </c>
      <c r="I864" t="str">
        <f t="shared" si="177"/>
        <v>Prim_prod</v>
      </c>
      <c r="J864" t="s">
        <v>178</v>
      </c>
      <c r="K864" t="s">
        <v>376</v>
      </c>
      <c r="L864">
        <v>32.1</v>
      </c>
      <c r="M864" s="3">
        <f t="shared" si="184"/>
        <v>1</v>
      </c>
      <c r="N864">
        <v>7</v>
      </c>
      <c r="O864">
        <v>7</v>
      </c>
      <c r="P864">
        <v>0</v>
      </c>
      <c r="Q864">
        <v>7</v>
      </c>
      <c r="R864">
        <v>116</v>
      </c>
      <c r="S864">
        <v>84</v>
      </c>
      <c r="T864">
        <v>132</v>
      </c>
    </row>
    <row r="865" spans="1:20" x14ac:dyDescent="0.35">
      <c r="A865" t="s">
        <v>18</v>
      </c>
      <c r="B865" t="s">
        <v>19</v>
      </c>
      <c r="C865" t="s">
        <v>21</v>
      </c>
      <c r="D865" t="s">
        <v>394</v>
      </c>
      <c r="E865" t="s">
        <v>399</v>
      </c>
      <c r="F865" t="s">
        <v>398</v>
      </c>
      <c r="G865" t="str">
        <f t="shared" si="185"/>
        <v>Cantherhines_sandwichiensis</v>
      </c>
      <c r="H865" t="str">
        <f t="shared" si="182"/>
        <v>Cantherhines_sandwichiensis</v>
      </c>
      <c r="I865" t="str">
        <f t="shared" si="177"/>
        <v>Tunicata</v>
      </c>
      <c r="J865" t="s">
        <v>333</v>
      </c>
      <c r="K865" t="s">
        <v>332</v>
      </c>
      <c r="L865">
        <v>6.1</v>
      </c>
      <c r="M865" s="3">
        <f t="shared" si="184"/>
        <v>1</v>
      </c>
      <c r="N865">
        <v>7</v>
      </c>
      <c r="O865">
        <v>7</v>
      </c>
      <c r="P865">
        <v>0</v>
      </c>
      <c r="Q865">
        <v>7</v>
      </c>
      <c r="R865">
        <v>116</v>
      </c>
      <c r="S865">
        <v>84</v>
      </c>
      <c r="T865">
        <v>132</v>
      </c>
    </row>
    <row r="866" spans="1:20" x14ac:dyDescent="0.35">
      <c r="A866" t="s">
        <v>18</v>
      </c>
      <c r="B866" t="s">
        <v>19</v>
      </c>
      <c r="C866" t="s">
        <v>21</v>
      </c>
      <c r="D866" t="s">
        <v>394</v>
      </c>
      <c r="E866" t="s">
        <v>399</v>
      </c>
      <c r="F866" t="s">
        <v>398</v>
      </c>
      <c r="G866" t="str">
        <f t="shared" si="185"/>
        <v>Cantherhines_sandwichiensis</v>
      </c>
      <c r="H866" t="str">
        <f t="shared" si="182"/>
        <v>Cantherhines_sandwichiensis</v>
      </c>
      <c r="I866" t="str">
        <f t="shared" si="177"/>
        <v>Crustacea</v>
      </c>
      <c r="J866" t="s">
        <v>108</v>
      </c>
      <c r="K866" t="s">
        <v>100</v>
      </c>
      <c r="L866">
        <v>4</v>
      </c>
      <c r="M866" s="3">
        <f t="shared" si="184"/>
        <v>0.8571428571428571</v>
      </c>
      <c r="N866">
        <v>6</v>
      </c>
      <c r="O866">
        <v>7</v>
      </c>
      <c r="P866">
        <v>0</v>
      </c>
      <c r="Q866">
        <v>7</v>
      </c>
      <c r="R866">
        <v>116</v>
      </c>
      <c r="S866">
        <v>84</v>
      </c>
      <c r="T866">
        <v>132</v>
      </c>
    </row>
    <row r="867" spans="1:20" x14ac:dyDescent="0.35">
      <c r="A867" t="s">
        <v>18</v>
      </c>
      <c r="B867" t="s">
        <v>19</v>
      </c>
      <c r="C867" t="s">
        <v>21</v>
      </c>
      <c r="D867" t="s">
        <v>394</v>
      </c>
      <c r="E867" t="s">
        <v>399</v>
      </c>
      <c r="F867" t="s">
        <v>398</v>
      </c>
      <c r="G867" t="str">
        <f t="shared" si="185"/>
        <v>Cantherhines_sandwichiensis</v>
      </c>
      <c r="H867" t="str">
        <f t="shared" si="182"/>
        <v>Cantherhines_sandwichiensis</v>
      </c>
      <c r="I867" t="str">
        <f t="shared" si="177"/>
        <v>Cnidaria</v>
      </c>
      <c r="J867" t="s">
        <v>238</v>
      </c>
      <c r="K867" t="s">
        <v>250</v>
      </c>
      <c r="L867">
        <v>5</v>
      </c>
      <c r="M867" s="3">
        <f t="shared" si="184"/>
        <v>0.2857142857142857</v>
      </c>
      <c r="N867">
        <v>2</v>
      </c>
      <c r="O867">
        <v>7</v>
      </c>
      <c r="P867">
        <v>0</v>
      </c>
      <c r="Q867">
        <v>7</v>
      </c>
      <c r="R867">
        <v>116</v>
      </c>
      <c r="S867">
        <v>84</v>
      </c>
      <c r="T867">
        <v>132</v>
      </c>
    </row>
    <row r="868" spans="1:20" x14ac:dyDescent="0.35">
      <c r="A868" t="s">
        <v>18</v>
      </c>
      <c r="B868" t="s">
        <v>19</v>
      </c>
      <c r="C868" t="s">
        <v>21</v>
      </c>
      <c r="D868" t="s">
        <v>394</v>
      </c>
      <c r="E868" t="s">
        <v>399</v>
      </c>
      <c r="F868" t="s">
        <v>398</v>
      </c>
      <c r="G868" t="str">
        <f t="shared" si="185"/>
        <v>Cantherhines_sandwichiensis</v>
      </c>
      <c r="H868" t="str">
        <f t="shared" si="182"/>
        <v>Cantherhines_sandwichiensis</v>
      </c>
      <c r="I868" t="str">
        <f t="shared" si="177"/>
        <v>Porifera</v>
      </c>
      <c r="J868" t="s">
        <v>210</v>
      </c>
      <c r="K868" t="s">
        <v>210</v>
      </c>
      <c r="L868">
        <v>2.2000000000000002</v>
      </c>
      <c r="M868" s="3">
        <f t="shared" si="184"/>
        <v>0.2857142857142857</v>
      </c>
      <c r="N868">
        <v>2</v>
      </c>
      <c r="O868">
        <v>7</v>
      </c>
      <c r="P868">
        <v>0</v>
      </c>
      <c r="Q868">
        <v>7</v>
      </c>
      <c r="R868">
        <v>116</v>
      </c>
      <c r="S868">
        <v>84</v>
      </c>
      <c r="T868">
        <v>132</v>
      </c>
    </row>
    <row r="869" spans="1:20" x14ac:dyDescent="0.35">
      <c r="A869" t="s">
        <v>18</v>
      </c>
      <c r="B869" t="s">
        <v>19</v>
      </c>
      <c r="C869" t="s">
        <v>21</v>
      </c>
      <c r="D869" t="s">
        <v>394</v>
      </c>
      <c r="E869" t="s">
        <v>399</v>
      </c>
      <c r="F869" t="s">
        <v>398</v>
      </c>
      <c r="G869" t="str">
        <f t="shared" si="185"/>
        <v>Cantherhines_sandwichiensis</v>
      </c>
      <c r="H869" t="str">
        <f t="shared" si="182"/>
        <v>Cantherhines_sandwichiensis</v>
      </c>
      <c r="I869" t="str">
        <f t="shared" si="177"/>
        <v>Prim_prod</v>
      </c>
      <c r="J869" t="s">
        <v>178</v>
      </c>
      <c r="K869" t="s">
        <v>216</v>
      </c>
      <c r="L869">
        <v>1.1000000000000001</v>
      </c>
      <c r="M869" s="3">
        <f t="shared" si="184"/>
        <v>0.42857142857142855</v>
      </c>
      <c r="N869">
        <v>3</v>
      </c>
      <c r="O869">
        <v>7</v>
      </c>
      <c r="P869">
        <v>0</v>
      </c>
      <c r="Q869">
        <v>7</v>
      </c>
      <c r="R869">
        <v>116</v>
      </c>
      <c r="S869">
        <v>84</v>
      </c>
      <c r="T869">
        <v>132</v>
      </c>
    </row>
    <row r="870" spans="1:20" x14ac:dyDescent="0.35">
      <c r="A870" t="s">
        <v>18</v>
      </c>
      <c r="B870" t="s">
        <v>19</v>
      </c>
      <c r="C870" t="s">
        <v>21</v>
      </c>
      <c r="D870" t="s">
        <v>394</v>
      </c>
      <c r="E870" t="s">
        <v>399</v>
      </c>
      <c r="F870" t="s">
        <v>398</v>
      </c>
      <c r="G870" t="str">
        <f t="shared" si="185"/>
        <v>Cantherhines_sandwichiensis</v>
      </c>
      <c r="H870" t="str">
        <f t="shared" si="182"/>
        <v>Cantherhines_sandwichiensis</v>
      </c>
      <c r="I870" t="str">
        <f t="shared" si="177"/>
        <v>Bryozoa</v>
      </c>
      <c r="J870" t="s">
        <v>284</v>
      </c>
      <c r="K870" t="s">
        <v>284</v>
      </c>
      <c r="L870">
        <v>1</v>
      </c>
      <c r="M870" s="3">
        <f t="shared" si="184"/>
        <v>0.2857142857142857</v>
      </c>
      <c r="N870">
        <v>2</v>
      </c>
      <c r="O870">
        <v>7</v>
      </c>
      <c r="P870">
        <v>0</v>
      </c>
      <c r="Q870">
        <v>7</v>
      </c>
      <c r="R870">
        <v>116</v>
      </c>
      <c r="S870">
        <v>84</v>
      </c>
      <c r="T870">
        <v>132</v>
      </c>
    </row>
    <row r="871" spans="1:20" x14ac:dyDescent="0.35">
      <c r="A871" t="s">
        <v>18</v>
      </c>
      <c r="B871" t="s">
        <v>19</v>
      </c>
      <c r="C871" t="s">
        <v>21</v>
      </c>
      <c r="D871" t="s">
        <v>394</v>
      </c>
      <c r="E871" t="s">
        <v>399</v>
      </c>
      <c r="F871" t="s">
        <v>398</v>
      </c>
      <c r="G871" t="str">
        <f t="shared" si="185"/>
        <v>Cantherhines_sandwichiensis</v>
      </c>
      <c r="H871" t="str">
        <f t="shared" si="182"/>
        <v>Cantherhines_sandwichiensis</v>
      </c>
      <c r="I871" t="str">
        <f t="shared" si="177"/>
        <v>Cnidaria</v>
      </c>
      <c r="J871" t="s">
        <v>211</v>
      </c>
      <c r="K871" t="s">
        <v>211</v>
      </c>
      <c r="L871">
        <v>0.4</v>
      </c>
      <c r="M871" s="3">
        <f t="shared" si="184"/>
        <v>0.2857142857142857</v>
      </c>
      <c r="N871">
        <v>2</v>
      </c>
      <c r="O871">
        <v>7</v>
      </c>
      <c r="P871">
        <v>0</v>
      </c>
      <c r="Q871">
        <v>7</v>
      </c>
      <c r="R871">
        <v>116</v>
      </c>
      <c r="S871">
        <v>84</v>
      </c>
      <c r="T871">
        <v>132</v>
      </c>
    </row>
    <row r="872" spans="1:20" x14ac:dyDescent="0.35">
      <c r="A872" t="s">
        <v>18</v>
      </c>
      <c r="B872" t="s">
        <v>19</v>
      </c>
      <c r="C872" t="s">
        <v>21</v>
      </c>
      <c r="D872" t="s">
        <v>394</v>
      </c>
      <c r="E872" t="s">
        <v>399</v>
      </c>
      <c r="F872" t="s">
        <v>398</v>
      </c>
      <c r="G872" t="str">
        <f t="shared" si="185"/>
        <v>Cantherhines_sandwichiensis</v>
      </c>
      <c r="H872" t="str">
        <f t="shared" si="182"/>
        <v>Cantherhines_sandwichiensis</v>
      </c>
      <c r="I872" t="str">
        <f t="shared" si="177"/>
        <v>Annelida</v>
      </c>
      <c r="J872" t="s">
        <v>82</v>
      </c>
      <c r="K872" t="s">
        <v>82</v>
      </c>
      <c r="L872">
        <v>1.4</v>
      </c>
      <c r="M872" s="3">
        <f t="shared" si="184"/>
        <v>0.14285714285714285</v>
      </c>
      <c r="N872">
        <v>1</v>
      </c>
      <c r="O872">
        <v>7</v>
      </c>
      <c r="P872">
        <v>0</v>
      </c>
      <c r="Q872">
        <v>7</v>
      </c>
      <c r="R872">
        <v>116</v>
      </c>
      <c r="S872">
        <v>84</v>
      </c>
      <c r="T872">
        <v>132</v>
      </c>
    </row>
    <row r="873" spans="1:20" x14ac:dyDescent="0.35">
      <c r="A873" t="s">
        <v>18</v>
      </c>
      <c r="B873" t="s">
        <v>19</v>
      </c>
      <c r="C873" t="s">
        <v>21</v>
      </c>
      <c r="D873" t="s">
        <v>394</v>
      </c>
      <c r="E873" t="s">
        <v>399</v>
      </c>
      <c r="F873" t="s">
        <v>398</v>
      </c>
      <c r="G873" t="str">
        <f t="shared" si="185"/>
        <v>Cantherhines_sandwichiensis</v>
      </c>
      <c r="H873" t="str">
        <f t="shared" si="182"/>
        <v>Cantherhines_sandwichiensis</v>
      </c>
      <c r="I873" t="str">
        <f t="shared" si="177"/>
        <v>Mollusca</v>
      </c>
      <c r="J873" t="s">
        <v>91</v>
      </c>
      <c r="K873" t="s">
        <v>393</v>
      </c>
      <c r="L873">
        <v>0.6</v>
      </c>
      <c r="M873" s="3">
        <f t="shared" si="184"/>
        <v>0.2857142857142857</v>
      </c>
      <c r="N873">
        <v>2</v>
      </c>
      <c r="O873">
        <v>7</v>
      </c>
      <c r="P873">
        <v>0</v>
      </c>
      <c r="Q873">
        <v>7</v>
      </c>
      <c r="R873">
        <v>116</v>
      </c>
      <c r="S873">
        <v>84</v>
      </c>
      <c r="T873">
        <v>132</v>
      </c>
    </row>
    <row r="874" spans="1:20" x14ac:dyDescent="0.35">
      <c r="A874" t="s">
        <v>18</v>
      </c>
      <c r="B874" t="s">
        <v>19</v>
      </c>
      <c r="C874" t="s">
        <v>21</v>
      </c>
      <c r="D874" t="s">
        <v>394</v>
      </c>
      <c r="E874" t="s">
        <v>399</v>
      </c>
      <c r="F874" t="s">
        <v>398</v>
      </c>
      <c r="G874" t="str">
        <f t="shared" si="185"/>
        <v>Cantherhines_sandwichiensis</v>
      </c>
      <c r="H874" t="str">
        <f t="shared" si="182"/>
        <v>Cantherhines_sandwichiensis</v>
      </c>
      <c r="I874" t="str">
        <f t="shared" si="177"/>
        <v>Crustacea</v>
      </c>
      <c r="J874" t="s">
        <v>108</v>
      </c>
      <c r="K874" t="s">
        <v>222</v>
      </c>
      <c r="L874">
        <v>0.6</v>
      </c>
      <c r="M874" s="3">
        <f t="shared" si="184"/>
        <v>0.2857142857142857</v>
      </c>
      <c r="N874">
        <v>2</v>
      </c>
      <c r="O874">
        <v>7</v>
      </c>
      <c r="P874">
        <v>0</v>
      </c>
      <c r="Q874">
        <v>7</v>
      </c>
      <c r="R874">
        <v>116</v>
      </c>
      <c r="S874">
        <v>84</v>
      </c>
      <c r="T874">
        <v>132</v>
      </c>
    </row>
    <row r="875" spans="1:20" x14ac:dyDescent="0.35">
      <c r="A875" t="s">
        <v>18</v>
      </c>
      <c r="B875" t="s">
        <v>19</v>
      </c>
      <c r="C875" t="s">
        <v>21</v>
      </c>
      <c r="D875" t="s">
        <v>394</v>
      </c>
      <c r="E875" t="s">
        <v>399</v>
      </c>
      <c r="F875" t="s">
        <v>398</v>
      </c>
      <c r="G875" t="str">
        <f t="shared" si="185"/>
        <v>Cantherhines_sandwichiensis</v>
      </c>
      <c r="H875" t="str">
        <f t="shared" si="182"/>
        <v>Cantherhines_sandwichiensis</v>
      </c>
      <c r="I875" t="str">
        <f t="shared" si="177"/>
        <v>Mollusca</v>
      </c>
      <c r="J875" t="s">
        <v>88</v>
      </c>
      <c r="K875" t="s">
        <v>255</v>
      </c>
      <c r="L875">
        <v>0.3</v>
      </c>
      <c r="M875" s="3">
        <f t="shared" si="184"/>
        <v>0.14285714285714285</v>
      </c>
      <c r="N875">
        <v>1</v>
      </c>
      <c r="O875">
        <v>7</v>
      </c>
      <c r="P875">
        <v>0</v>
      </c>
      <c r="Q875">
        <v>7</v>
      </c>
      <c r="R875">
        <v>116</v>
      </c>
      <c r="S875">
        <v>84</v>
      </c>
      <c r="T875">
        <v>132</v>
      </c>
    </row>
    <row r="876" spans="1:20" x14ac:dyDescent="0.35">
      <c r="A876" t="s">
        <v>18</v>
      </c>
      <c r="B876" t="s">
        <v>19</v>
      </c>
      <c r="C876" t="s">
        <v>21</v>
      </c>
      <c r="D876" t="s">
        <v>394</v>
      </c>
      <c r="E876" t="s">
        <v>399</v>
      </c>
      <c r="F876" t="s">
        <v>398</v>
      </c>
      <c r="G876" t="str">
        <f t="shared" si="185"/>
        <v>Cantherhines_sandwichiensis</v>
      </c>
      <c r="H876" t="str">
        <f t="shared" si="182"/>
        <v>Cantherhines_sandwichiensis</v>
      </c>
      <c r="I876" t="str">
        <f t="shared" si="177"/>
        <v>Mollusca</v>
      </c>
      <c r="J876" t="s">
        <v>88</v>
      </c>
      <c r="K876" t="s">
        <v>87</v>
      </c>
      <c r="L876">
        <v>0.3</v>
      </c>
      <c r="M876" s="3">
        <f t="shared" si="184"/>
        <v>0.14285714285714285</v>
      </c>
      <c r="N876">
        <v>1</v>
      </c>
      <c r="O876">
        <v>7</v>
      </c>
      <c r="P876">
        <v>0</v>
      </c>
      <c r="Q876">
        <v>7</v>
      </c>
      <c r="R876">
        <v>116</v>
      </c>
      <c r="S876">
        <v>84</v>
      </c>
      <c r="T876">
        <v>132</v>
      </c>
    </row>
    <row r="877" spans="1:20" x14ac:dyDescent="0.35">
      <c r="A877" t="s">
        <v>18</v>
      </c>
      <c r="B877" t="s">
        <v>19</v>
      </c>
      <c r="C877" t="s">
        <v>21</v>
      </c>
      <c r="D877" t="s">
        <v>394</v>
      </c>
      <c r="E877" t="s">
        <v>399</v>
      </c>
      <c r="F877" t="s">
        <v>398</v>
      </c>
      <c r="G877" t="str">
        <f t="shared" si="185"/>
        <v>Cantherhines_sandwichiensis</v>
      </c>
      <c r="H877" t="str">
        <f t="shared" si="182"/>
        <v>Cantherhines_sandwichiensis</v>
      </c>
      <c r="I877" t="str">
        <f t="shared" si="177"/>
        <v>Crustacea</v>
      </c>
      <c r="J877" t="s">
        <v>94</v>
      </c>
      <c r="K877" t="s">
        <v>94</v>
      </c>
      <c r="L877">
        <v>0.1</v>
      </c>
      <c r="M877" s="3">
        <f t="shared" si="184"/>
        <v>0.14285714285714285</v>
      </c>
      <c r="N877">
        <v>1</v>
      </c>
      <c r="O877">
        <v>7</v>
      </c>
      <c r="P877">
        <v>0</v>
      </c>
      <c r="Q877">
        <v>7</v>
      </c>
      <c r="R877">
        <v>116</v>
      </c>
      <c r="S877">
        <v>84</v>
      </c>
      <c r="T877">
        <v>132</v>
      </c>
    </row>
    <row r="878" spans="1:20" x14ac:dyDescent="0.35">
      <c r="A878" t="s">
        <v>18</v>
      </c>
      <c r="B878" t="s">
        <v>19</v>
      </c>
      <c r="C878" t="s">
        <v>21</v>
      </c>
      <c r="D878" t="s">
        <v>394</v>
      </c>
      <c r="E878" t="s">
        <v>399</v>
      </c>
      <c r="F878" t="s">
        <v>398</v>
      </c>
      <c r="G878" t="str">
        <f t="shared" si="185"/>
        <v>Cantherhines_sandwichiensis</v>
      </c>
      <c r="H878" t="str">
        <f t="shared" si="182"/>
        <v>Cantherhines_sandwichiensis</v>
      </c>
      <c r="I878" t="str">
        <f t="shared" si="177"/>
        <v>Echinodermata</v>
      </c>
      <c r="J878" t="s">
        <v>99</v>
      </c>
      <c r="K878" t="s">
        <v>99</v>
      </c>
      <c r="L878">
        <v>0.1</v>
      </c>
      <c r="M878" s="3">
        <f t="shared" si="184"/>
        <v>0.14285714285714285</v>
      </c>
      <c r="N878">
        <v>1</v>
      </c>
      <c r="O878">
        <v>7</v>
      </c>
      <c r="P878">
        <v>0</v>
      </c>
      <c r="Q878">
        <v>7</v>
      </c>
      <c r="R878">
        <v>116</v>
      </c>
      <c r="S878">
        <v>84</v>
      </c>
      <c r="T878">
        <v>132</v>
      </c>
    </row>
    <row r="879" spans="1:20" x14ac:dyDescent="0.35">
      <c r="A879" t="s">
        <v>18</v>
      </c>
      <c r="B879" t="s">
        <v>19</v>
      </c>
      <c r="C879" t="s">
        <v>21</v>
      </c>
      <c r="D879" t="s">
        <v>394</v>
      </c>
      <c r="E879" t="s">
        <v>399</v>
      </c>
      <c r="F879" t="s">
        <v>398</v>
      </c>
      <c r="G879" t="str">
        <f t="shared" si="185"/>
        <v>Cantherhines_sandwichiensis</v>
      </c>
      <c r="H879" t="str">
        <f t="shared" si="182"/>
        <v>Cantherhines_sandwichiensis</v>
      </c>
      <c r="I879" t="s">
        <v>58</v>
      </c>
      <c r="J879" t="s">
        <v>58</v>
      </c>
      <c r="K879" t="s">
        <v>62</v>
      </c>
      <c r="L879">
        <v>8.3000000000000007</v>
      </c>
      <c r="M879" s="3">
        <f t="shared" si="184"/>
        <v>0.7142857142857143</v>
      </c>
      <c r="N879">
        <v>5</v>
      </c>
      <c r="O879">
        <v>7</v>
      </c>
      <c r="P879">
        <v>0</v>
      </c>
      <c r="Q879">
        <v>7</v>
      </c>
      <c r="R879">
        <v>116</v>
      </c>
      <c r="S879">
        <v>84</v>
      </c>
      <c r="T879">
        <v>132</v>
      </c>
    </row>
    <row r="880" spans="1:20" x14ac:dyDescent="0.35">
      <c r="A880" t="s">
        <v>18</v>
      </c>
      <c r="B880" t="s">
        <v>19</v>
      </c>
      <c r="C880" t="s">
        <v>21</v>
      </c>
      <c r="D880" t="s">
        <v>394</v>
      </c>
      <c r="E880" t="s">
        <v>399</v>
      </c>
      <c r="F880" t="s">
        <v>398</v>
      </c>
      <c r="G880" t="str">
        <f t="shared" si="185"/>
        <v>Cantherhines_sandwichiensis</v>
      </c>
      <c r="H880" t="str">
        <f t="shared" si="182"/>
        <v>Cantherhines_sandwichiensis</v>
      </c>
      <c r="I880" t="str">
        <f t="shared" si="177"/>
        <v>Other</v>
      </c>
      <c r="J880" t="s">
        <v>183</v>
      </c>
      <c r="K880" t="s">
        <v>183</v>
      </c>
      <c r="L880">
        <v>0.7</v>
      </c>
      <c r="M880" s="3">
        <f t="shared" si="184"/>
        <v>0.14285714285714285</v>
      </c>
      <c r="N880">
        <v>1</v>
      </c>
      <c r="O880">
        <v>7</v>
      </c>
      <c r="P880">
        <v>0</v>
      </c>
      <c r="Q880">
        <v>7</v>
      </c>
      <c r="R880">
        <v>116</v>
      </c>
      <c r="S880">
        <v>84</v>
      </c>
      <c r="T880">
        <v>132</v>
      </c>
    </row>
    <row r="881" spans="1:20" x14ac:dyDescent="0.35">
      <c r="A881" t="s">
        <v>18</v>
      </c>
      <c r="B881" t="s">
        <v>19</v>
      </c>
      <c r="C881" t="s">
        <v>21</v>
      </c>
      <c r="D881" t="s">
        <v>394</v>
      </c>
      <c r="E881" t="s">
        <v>400</v>
      </c>
      <c r="F881" t="s">
        <v>401</v>
      </c>
      <c r="G881" t="str">
        <f t="shared" si="185"/>
        <v>Pervagor_spilosoma</v>
      </c>
      <c r="H881" t="str">
        <f t="shared" si="182"/>
        <v>Pervagor_spilosoma</v>
      </c>
      <c r="I881" t="str">
        <f t="shared" si="177"/>
        <v>Cnidaria</v>
      </c>
      <c r="J881" t="s">
        <v>238</v>
      </c>
      <c r="K881" t="s">
        <v>250</v>
      </c>
      <c r="L881">
        <v>35.799999999999997</v>
      </c>
      <c r="M881" s="3">
        <f t="shared" si="184"/>
        <v>0.83333333333333337</v>
      </c>
      <c r="N881">
        <v>5</v>
      </c>
      <c r="O881">
        <v>7</v>
      </c>
      <c r="P881">
        <v>1</v>
      </c>
      <c r="Q881">
        <v>6</v>
      </c>
      <c r="R881">
        <v>85</v>
      </c>
      <c r="S881">
        <v>64</v>
      </c>
      <c r="T881">
        <v>120</v>
      </c>
    </row>
    <row r="882" spans="1:20" x14ac:dyDescent="0.35">
      <c r="A882" t="s">
        <v>18</v>
      </c>
      <c r="B882" t="s">
        <v>19</v>
      </c>
      <c r="C882" t="s">
        <v>21</v>
      </c>
      <c r="D882" t="s">
        <v>394</v>
      </c>
      <c r="E882" t="s">
        <v>400</v>
      </c>
      <c r="F882" t="s">
        <v>401</v>
      </c>
      <c r="G882" t="str">
        <f t="shared" ref="G882:G899" si="186">E882&amp;"_"&amp;F882</f>
        <v>Pervagor_spilosoma</v>
      </c>
      <c r="H882" t="str">
        <f t="shared" si="182"/>
        <v>Pervagor_spilosoma</v>
      </c>
      <c r="I882" t="str">
        <f t="shared" si="177"/>
        <v>Prim_prod</v>
      </c>
      <c r="J882" t="s">
        <v>178</v>
      </c>
      <c r="K882" t="s">
        <v>214</v>
      </c>
      <c r="L882">
        <v>19.3</v>
      </c>
      <c r="M882" s="3">
        <f t="shared" si="184"/>
        <v>0.66666666666666663</v>
      </c>
      <c r="N882">
        <v>4</v>
      </c>
      <c r="O882">
        <v>7</v>
      </c>
      <c r="P882">
        <v>1</v>
      </c>
      <c r="Q882">
        <v>6</v>
      </c>
      <c r="R882">
        <v>85</v>
      </c>
      <c r="S882">
        <v>64</v>
      </c>
      <c r="T882">
        <v>120</v>
      </c>
    </row>
    <row r="883" spans="1:20" x14ac:dyDescent="0.35">
      <c r="A883" t="s">
        <v>18</v>
      </c>
      <c r="B883" t="s">
        <v>19</v>
      </c>
      <c r="C883" t="s">
        <v>21</v>
      </c>
      <c r="D883" t="s">
        <v>394</v>
      </c>
      <c r="E883" t="s">
        <v>400</v>
      </c>
      <c r="F883" t="s">
        <v>401</v>
      </c>
      <c r="G883" t="str">
        <f t="shared" si="186"/>
        <v>Pervagor_spilosoma</v>
      </c>
      <c r="H883" t="str">
        <f t="shared" si="182"/>
        <v>Pervagor_spilosoma</v>
      </c>
      <c r="I883" t="str">
        <f t="shared" si="177"/>
        <v>Prim_prod</v>
      </c>
      <c r="J883" t="s">
        <v>178</v>
      </c>
      <c r="K883" t="s">
        <v>376</v>
      </c>
      <c r="L883">
        <v>7.7</v>
      </c>
      <c r="M883" s="3">
        <f t="shared" si="184"/>
        <v>1</v>
      </c>
      <c r="N883">
        <v>6</v>
      </c>
      <c r="O883">
        <v>7</v>
      </c>
      <c r="P883">
        <v>1</v>
      </c>
      <c r="Q883">
        <v>6</v>
      </c>
      <c r="R883">
        <v>85</v>
      </c>
      <c r="S883">
        <v>64</v>
      </c>
      <c r="T883">
        <v>120</v>
      </c>
    </row>
    <row r="884" spans="1:20" x14ac:dyDescent="0.35">
      <c r="A884" t="s">
        <v>18</v>
      </c>
      <c r="B884" t="s">
        <v>19</v>
      </c>
      <c r="C884" t="s">
        <v>21</v>
      </c>
      <c r="D884" t="s">
        <v>394</v>
      </c>
      <c r="E884" t="s">
        <v>400</v>
      </c>
      <c r="F884" t="s">
        <v>401</v>
      </c>
      <c r="G884" t="str">
        <f t="shared" si="186"/>
        <v>Pervagor_spilosoma</v>
      </c>
      <c r="H884" t="str">
        <f t="shared" si="182"/>
        <v>Pervagor_spilosoma</v>
      </c>
      <c r="I884" t="str">
        <f t="shared" si="177"/>
        <v>Porifera</v>
      </c>
      <c r="J884" t="s">
        <v>210</v>
      </c>
      <c r="K884" t="s">
        <v>210</v>
      </c>
      <c r="L884">
        <v>3.3</v>
      </c>
      <c r="M884" s="3">
        <f t="shared" si="184"/>
        <v>0.16666666666666666</v>
      </c>
      <c r="N884">
        <v>1</v>
      </c>
      <c r="O884">
        <v>7</v>
      </c>
      <c r="P884">
        <v>1</v>
      </c>
      <c r="Q884">
        <v>6</v>
      </c>
      <c r="R884">
        <v>85</v>
      </c>
      <c r="S884">
        <v>64</v>
      </c>
      <c r="T884">
        <v>120</v>
      </c>
    </row>
    <row r="885" spans="1:20" x14ac:dyDescent="0.35">
      <c r="A885" t="s">
        <v>18</v>
      </c>
      <c r="B885" t="s">
        <v>19</v>
      </c>
      <c r="C885" t="s">
        <v>21</v>
      </c>
      <c r="D885" t="s">
        <v>394</v>
      </c>
      <c r="E885" t="s">
        <v>400</v>
      </c>
      <c r="F885" t="s">
        <v>401</v>
      </c>
      <c r="G885" t="str">
        <f t="shared" si="186"/>
        <v>Pervagor_spilosoma</v>
      </c>
      <c r="H885" t="str">
        <f t="shared" si="182"/>
        <v>Pervagor_spilosoma</v>
      </c>
      <c r="I885" t="str">
        <f t="shared" si="177"/>
        <v>Annelida</v>
      </c>
      <c r="J885" t="s">
        <v>82</v>
      </c>
      <c r="K885" t="s">
        <v>82</v>
      </c>
      <c r="L885">
        <v>1.5</v>
      </c>
      <c r="M885" s="3">
        <f t="shared" si="184"/>
        <v>0.33333333333333331</v>
      </c>
      <c r="N885">
        <v>2</v>
      </c>
      <c r="O885">
        <v>7</v>
      </c>
      <c r="P885">
        <v>1</v>
      </c>
      <c r="Q885">
        <v>6</v>
      </c>
      <c r="R885">
        <v>85</v>
      </c>
      <c r="S885">
        <v>64</v>
      </c>
      <c r="T885">
        <v>120</v>
      </c>
    </row>
    <row r="886" spans="1:20" x14ac:dyDescent="0.35">
      <c r="A886" t="s">
        <v>18</v>
      </c>
      <c r="B886" t="s">
        <v>19</v>
      </c>
      <c r="C886" t="s">
        <v>21</v>
      </c>
      <c r="D886" t="s">
        <v>394</v>
      </c>
      <c r="E886" t="s">
        <v>400</v>
      </c>
      <c r="F886" t="s">
        <v>401</v>
      </c>
      <c r="G886" t="str">
        <f t="shared" si="186"/>
        <v>Pervagor_spilosoma</v>
      </c>
      <c r="H886" t="str">
        <f t="shared" si="182"/>
        <v>Pervagor_spilosoma</v>
      </c>
      <c r="I886" t="str">
        <f t="shared" ref="I886:I949" si="187">IF(J886="Acari","Chelicerata", IF(J886="Scyphozoa","Cnidaria", IF(J886="Anthozoa","Cnidaria",IF(COUNTIF(J886,"*Algae*"),"Prim_prod",IF(COUNTIF(J886,"Plant*"),"Prim_prod",IF(J886="Amphipoda","Crustacea",IF(J886="Tunicata","Tunicata",IF(J886="Appendicularia","Tunicata",IF(J886="Salpidae","Tunicata",IF(J886="Arachnida","Chelicerata",IF(COUNTIF(J886,"*Ascidia*"),"Tunicata",IF(COUNTIF(J886,"*Brachyura*"),"Crustacea",IF(J886="Bryozoa","Bryozoa",IF(J886="Protochonch","Mollusca",IF(J886="Hemichordata","Hemichordata",IF(COUNTIF(J886,"Cephalopoda*"),"Mollusca",IF(J886="Cirripedia","Crustacea",IF(J886="Copepoda","Crustacea",IF(J886="Crinoidea","Echinodermata",IF(COUNTIF(J886,"*Crustacea*"),"Crustacea",IF(J886="Cumacea","Crustacea",IF(J886="Echinoidea","Echinodermata",IF(COUNTIF(J886,"*Fish*"),"Teleostei",IF(J886="Foraminifera","Protozoa",IF(COUNTIF(J886,"*Gastro*"),"Mollusca",IF(J886="Tanaidacea","Crustacea",IF(J886="Holothuridae","Echinodermata",IF(J886="Hydrozoa","Cnidaria",IF(COUNTIF(J886,"*Insecta*"),"Insecta",IF(J886="Isopoda","Crustacea",IF(J886="Limestone_powder","Other",IF(J886="Mollusca","Mollusca",IF(J886="Nematoda","Nematoda",IF(COUNTIF(J886,"*OM*"),"Other",IF(J886="Ophiuridae","Echinodermata",IF(J886="Opisthobranchia","Mollusca",IF(J886="Ostracoda","Crustacea",IF(COUNTIF(J886,"*Pagur*"),"Crustacea",IF(COUNTIF(J886,"*Phanero*"),"Prim_prod",IF(COUNTIF(J886,"*Polych*"),"Annelida",IF(J886="Polyplacophora","Mollusca",IF(COUNTIF(J886,"*Porifera*"),"Porifera",IF(J886="Protochordata","Acraniata",IF(J886="Pycnogonida","Chelicerata",IF(COUNTIF(J886,"*Sand*"),"Other",IF(J886="Scaphopoda","Mollusca",IF(J886="Scleractinia","Cnidaria", IF(J886="Siphonophora","Cnidaria", IF(J886="Seagrass","Prim_prod",IF(COUNTIF(J886,"*Shrimp*"),"Crustacea",IF(COUNTIF(J886,"*Scyllaridae*"),"Crustacea",IF(J886="Siboglinidae","Annelida",IF(J886="Sipunculidae","Sipuncula",IF(COUNTIF(J886,"*Stomato*"),"Crustacea",IF(J886="Precarida","Crustacea",IF(J886="Zoantharia","Cnidaria",IF(J886="Echiura","Annelida",IF(J886="Priapulida","Cephalorynchia",IF(J886="Mysida","Crustacea",IF(J886="Nebaliacea","Crustacea",IF(J886="Ctenophora","Radiata",IF(J886="Cheloniidae","Reptilia",IF(J886="Eggs","Animalia",IF(COUNTIF(J886,"*Bival*"),"Mollusca","Other"))))))))))))))))))))))))))))))))))))))))))))))))))))))))))))))))</f>
        <v>Echinodermata</v>
      </c>
      <c r="J886" t="s">
        <v>103</v>
      </c>
      <c r="K886" t="s">
        <v>103</v>
      </c>
      <c r="L886">
        <v>0.8</v>
      </c>
      <c r="M886" s="3">
        <f t="shared" si="184"/>
        <v>0.5</v>
      </c>
      <c r="N886">
        <v>3</v>
      </c>
      <c r="O886">
        <v>7</v>
      </c>
      <c r="P886">
        <v>1</v>
      </c>
      <c r="Q886">
        <v>6</v>
      </c>
      <c r="R886">
        <v>85</v>
      </c>
      <c r="S886">
        <v>64</v>
      </c>
      <c r="T886">
        <v>120</v>
      </c>
    </row>
    <row r="887" spans="1:20" x14ac:dyDescent="0.35">
      <c r="A887" t="s">
        <v>18</v>
      </c>
      <c r="B887" t="s">
        <v>19</v>
      </c>
      <c r="C887" t="s">
        <v>21</v>
      </c>
      <c r="D887" t="s">
        <v>394</v>
      </c>
      <c r="E887" t="s">
        <v>400</v>
      </c>
      <c r="F887" t="s">
        <v>401</v>
      </c>
      <c r="G887" t="str">
        <f t="shared" si="186"/>
        <v>Pervagor_spilosoma</v>
      </c>
      <c r="H887" t="str">
        <f t="shared" si="182"/>
        <v>Pervagor_spilosoma</v>
      </c>
      <c r="I887" t="str">
        <f t="shared" si="187"/>
        <v>Crustacea</v>
      </c>
      <c r="J887" t="s">
        <v>108</v>
      </c>
      <c r="K887" t="s">
        <v>100</v>
      </c>
      <c r="L887">
        <v>0.7</v>
      </c>
      <c r="M887" s="3">
        <f t="shared" si="184"/>
        <v>0.5</v>
      </c>
      <c r="N887">
        <v>3</v>
      </c>
      <c r="O887">
        <v>7</v>
      </c>
      <c r="P887">
        <v>1</v>
      </c>
      <c r="Q887">
        <v>6</v>
      </c>
      <c r="R887">
        <v>85</v>
      </c>
      <c r="S887">
        <v>64</v>
      </c>
      <c r="T887">
        <v>120</v>
      </c>
    </row>
    <row r="888" spans="1:20" x14ac:dyDescent="0.35">
      <c r="A888" t="s">
        <v>18</v>
      </c>
      <c r="B888" t="s">
        <v>19</v>
      </c>
      <c r="C888" t="s">
        <v>21</v>
      </c>
      <c r="D888" t="s">
        <v>394</v>
      </c>
      <c r="E888" t="s">
        <v>400</v>
      </c>
      <c r="F888" t="s">
        <v>401</v>
      </c>
      <c r="G888" t="str">
        <f t="shared" si="186"/>
        <v>Pervagor_spilosoma</v>
      </c>
      <c r="H888" t="str">
        <f t="shared" si="182"/>
        <v>Pervagor_spilosoma</v>
      </c>
      <c r="I888" t="str">
        <f t="shared" si="187"/>
        <v>Crustacea</v>
      </c>
      <c r="J888" t="s">
        <v>94</v>
      </c>
      <c r="K888" t="s">
        <v>94</v>
      </c>
      <c r="L888">
        <v>0.5</v>
      </c>
      <c r="M888" s="3">
        <f t="shared" si="184"/>
        <v>0.33333333333333331</v>
      </c>
      <c r="N888">
        <v>2</v>
      </c>
      <c r="O888">
        <v>7</v>
      </c>
      <c r="P888">
        <v>1</v>
      </c>
      <c r="Q888">
        <v>6</v>
      </c>
      <c r="R888">
        <v>85</v>
      </c>
      <c r="S888">
        <v>64</v>
      </c>
      <c r="T888">
        <v>120</v>
      </c>
    </row>
    <row r="889" spans="1:20" x14ac:dyDescent="0.35">
      <c r="A889" t="s">
        <v>18</v>
      </c>
      <c r="B889" t="s">
        <v>19</v>
      </c>
      <c r="C889" t="s">
        <v>21</v>
      </c>
      <c r="D889" t="s">
        <v>394</v>
      </c>
      <c r="E889" t="s">
        <v>400</v>
      </c>
      <c r="F889" t="s">
        <v>401</v>
      </c>
      <c r="G889" t="str">
        <f t="shared" si="186"/>
        <v>Pervagor_spilosoma</v>
      </c>
      <c r="H889" t="str">
        <f t="shared" si="182"/>
        <v>Pervagor_spilosoma</v>
      </c>
      <c r="I889" t="str">
        <f t="shared" si="187"/>
        <v>Prim_prod</v>
      </c>
      <c r="J889" t="s">
        <v>178</v>
      </c>
      <c r="K889" t="s">
        <v>216</v>
      </c>
      <c r="L889">
        <v>0.3</v>
      </c>
      <c r="M889" s="3">
        <f t="shared" si="184"/>
        <v>0.33333333333333331</v>
      </c>
      <c r="N889">
        <v>2</v>
      </c>
      <c r="O889">
        <v>7</v>
      </c>
      <c r="P889">
        <v>1</v>
      </c>
      <c r="Q889">
        <v>6</v>
      </c>
      <c r="R889">
        <v>85</v>
      </c>
      <c r="S889">
        <v>64</v>
      </c>
      <c r="T889">
        <v>120</v>
      </c>
    </row>
    <row r="890" spans="1:20" x14ac:dyDescent="0.35">
      <c r="A890" t="s">
        <v>18</v>
      </c>
      <c r="B890" t="s">
        <v>19</v>
      </c>
      <c r="C890" t="s">
        <v>21</v>
      </c>
      <c r="D890" t="s">
        <v>394</v>
      </c>
      <c r="E890" t="s">
        <v>400</v>
      </c>
      <c r="F890" t="s">
        <v>401</v>
      </c>
      <c r="G890" t="str">
        <f t="shared" si="186"/>
        <v>Pervagor_spilosoma</v>
      </c>
      <c r="H890" t="str">
        <f t="shared" si="182"/>
        <v>Pervagor_spilosoma</v>
      </c>
      <c r="I890" t="str">
        <f t="shared" si="187"/>
        <v>Teleostei</v>
      </c>
      <c r="J890" t="s">
        <v>27</v>
      </c>
      <c r="K890" t="s">
        <v>229</v>
      </c>
      <c r="L890">
        <v>0.5</v>
      </c>
      <c r="M890" s="3">
        <f t="shared" si="184"/>
        <v>0.16666666666666666</v>
      </c>
      <c r="N890">
        <v>1</v>
      </c>
      <c r="O890">
        <v>7</v>
      </c>
      <c r="P890">
        <v>1</v>
      </c>
      <c r="Q890">
        <v>6</v>
      </c>
      <c r="R890">
        <v>85</v>
      </c>
      <c r="S890">
        <v>64</v>
      </c>
      <c r="T890">
        <v>120</v>
      </c>
    </row>
    <row r="891" spans="1:20" x14ac:dyDescent="0.35">
      <c r="A891" t="s">
        <v>18</v>
      </c>
      <c r="B891" t="s">
        <v>19</v>
      </c>
      <c r="C891" t="s">
        <v>21</v>
      </c>
      <c r="D891" t="s">
        <v>394</v>
      </c>
      <c r="E891" t="s">
        <v>400</v>
      </c>
      <c r="F891" t="s">
        <v>401</v>
      </c>
      <c r="G891" t="str">
        <f t="shared" si="186"/>
        <v>Pervagor_spilosoma</v>
      </c>
      <c r="H891" t="str">
        <f t="shared" si="182"/>
        <v>Pervagor_spilosoma</v>
      </c>
      <c r="I891" t="str">
        <f t="shared" si="187"/>
        <v>Cnidaria</v>
      </c>
      <c r="J891" t="s">
        <v>211</v>
      </c>
      <c r="K891" t="s">
        <v>211</v>
      </c>
      <c r="L891">
        <v>0.3</v>
      </c>
      <c r="M891" s="3">
        <f t="shared" si="184"/>
        <v>0.33333333333333331</v>
      </c>
      <c r="N891">
        <v>2</v>
      </c>
      <c r="O891">
        <v>7</v>
      </c>
      <c r="P891">
        <v>1</v>
      </c>
      <c r="Q891">
        <v>6</v>
      </c>
      <c r="R891">
        <v>85</v>
      </c>
      <c r="S891">
        <v>64</v>
      </c>
      <c r="T891">
        <v>120</v>
      </c>
    </row>
    <row r="892" spans="1:20" x14ac:dyDescent="0.35">
      <c r="A892" t="s">
        <v>18</v>
      </c>
      <c r="B892" t="s">
        <v>19</v>
      </c>
      <c r="C892" t="s">
        <v>21</v>
      </c>
      <c r="D892" t="s">
        <v>394</v>
      </c>
      <c r="E892" t="s">
        <v>400</v>
      </c>
      <c r="F892" t="s">
        <v>401</v>
      </c>
      <c r="G892" t="str">
        <f t="shared" si="186"/>
        <v>Pervagor_spilosoma</v>
      </c>
      <c r="H892" t="str">
        <f t="shared" si="182"/>
        <v>Pervagor_spilosoma</v>
      </c>
      <c r="I892" t="str">
        <f t="shared" si="187"/>
        <v>Mollusca</v>
      </c>
      <c r="J892" t="s">
        <v>88</v>
      </c>
      <c r="K892" t="s">
        <v>90</v>
      </c>
      <c r="L892">
        <v>0.2</v>
      </c>
      <c r="M892" s="3">
        <f t="shared" si="184"/>
        <v>0.16666666666666666</v>
      </c>
      <c r="N892">
        <v>1</v>
      </c>
      <c r="O892">
        <v>7</v>
      </c>
      <c r="P892">
        <v>1</v>
      </c>
      <c r="Q892">
        <v>6</v>
      </c>
      <c r="R892">
        <v>85</v>
      </c>
      <c r="S892">
        <v>64</v>
      </c>
      <c r="T892">
        <v>120</v>
      </c>
    </row>
    <row r="893" spans="1:20" x14ac:dyDescent="0.35">
      <c r="A893" t="s">
        <v>18</v>
      </c>
      <c r="B893" t="s">
        <v>19</v>
      </c>
      <c r="C893" t="s">
        <v>21</v>
      </c>
      <c r="D893" t="s">
        <v>394</v>
      </c>
      <c r="E893" t="s">
        <v>400</v>
      </c>
      <c r="F893" t="s">
        <v>401</v>
      </c>
      <c r="G893" t="str">
        <f t="shared" si="186"/>
        <v>Pervagor_spilosoma</v>
      </c>
      <c r="H893" t="str">
        <f t="shared" si="182"/>
        <v>Pervagor_spilosoma</v>
      </c>
      <c r="I893" t="str">
        <f t="shared" si="187"/>
        <v>Crustacea</v>
      </c>
      <c r="J893" t="s">
        <v>115</v>
      </c>
      <c r="K893" t="s">
        <v>115</v>
      </c>
      <c r="L893">
        <v>0.2</v>
      </c>
      <c r="M893" s="3">
        <f t="shared" si="184"/>
        <v>0.16666666666666666</v>
      </c>
      <c r="N893">
        <v>1</v>
      </c>
      <c r="O893">
        <v>7</v>
      </c>
      <c r="P893">
        <v>1</v>
      </c>
      <c r="Q893">
        <v>6</v>
      </c>
      <c r="R893">
        <v>85</v>
      </c>
      <c r="S893">
        <v>64</v>
      </c>
      <c r="T893">
        <v>120</v>
      </c>
    </row>
    <row r="894" spans="1:20" x14ac:dyDescent="0.35">
      <c r="A894" t="s">
        <v>18</v>
      </c>
      <c r="B894" t="s">
        <v>19</v>
      </c>
      <c r="C894" t="s">
        <v>21</v>
      </c>
      <c r="D894" t="s">
        <v>394</v>
      </c>
      <c r="E894" t="s">
        <v>400</v>
      </c>
      <c r="F894" t="s">
        <v>401</v>
      </c>
      <c r="G894" t="str">
        <f t="shared" si="186"/>
        <v>Pervagor_spilosoma</v>
      </c>
      <c r="H894" t="str">
        <f t="shared" si="182"/>
        <v>Pervagor_spilosoma</v>
      </c>
      <c r="I894" t="str">
        <f t="shared" si="187"/>
        <v>Crustacea</v>
      </c>
      <c r="J894" t="s">
        <v>73</v>
      </c>
      <c r="K894" t="s">
        <v>232</v>
      </c>
      <c r="L894">
        <v>0.2</v>
      </c>
      <c r="M894" s="3">
        <f t="shared" si="184"/>
        <v>0.16666666666666666</v>
      </c>
      <c r="N894">
        <v>1</v>
      </c>
      <c r="O894">
        <v>7</v>
      </c>
      <c r="P894">
        <v>1</v>
      </c>
      <c r="Q894">
        <v>6</v>
      </c>
      <c r="R894">
        <v>85</v>
      </c>
      <c r="S894">
        <v>64</v>
      </c>
      <c r="T894">
        <v>120</v>
      </c>
    </row>
    <row r="895" spans="1:20" x14ac:dyDescent="0.35">
      <c r="A895" t="s">
        <v>18</v>
      </c>
      <c r="B895" t="s">
        <v>19</v>
      </c>
      <c r="C895" t="s">
        <v>21</v>
      </c>
      <c r="D895" t="s">
        <v>394</v>
      </c>
      <c r="E895" t="s">
        <v>400</v>
      </c>
      <c r="F895" t="s">
        <v>401</v>
      </c>
      <c r="G895" t="str">
        <f t="shared" si="186"/>
        <v>Pervagor_spilosoma</v>
      </c>
      <c r="H895" t="str">
        <f t="shared" si="182"/>
        <v>Pervagor_spilosoma</v>
      </c>
      <c r="I895" t="str">
        <f t="shared" si="187"/>
        <v>Crustacea</v>
      </c>
      <c r="J895" t="s">
        <v>29</v>
      </c>
      <c r="K895" t="s">
        <v>431</v>
      </c>
      <c r="L895">
        <v>0.2</v>
      </c>
      <c r="M895" s="3">
        <f t="shared" si="184"/>
        <v>0.16666666666666666</v>
      </c>
      <c r="N895">
        <v>1</v>
      </c>
      <c r="O895">
        <v>7</v>
      </c>
      <c r="P895">
        <v>1</v>
      </c>
      <c r="Q895">
        <v>6</v>
      </c>
      <c r="R895">
        <v>85</v>
      </c>
      <c r="S895">
        <v>64</v>
      </c>
      <c r="T895">
        <v>120</v>
      </c>
    </row>
    <row r="896" spans="1:20" x14ac:dyDescent="0.35">
      <c r="A896" t="s">
        <v>18</v>
      </c>
      <c r="B896" t="s">
        <v>19</v>
      </c>
      <c r="C896" t="s">
        <v>21</v>
      </c>
      <c r="D896" t="s">
        <v>394</v>
      </c>
      <c r="E896" t="s">
        <v>400</v>
      </c>
      <c r="F896" t="s">
        <v>401</v>
      </c>
      <c r="G896" t="str">
        <f t="shared" si="186"/>
        <v>Pervagor_spilosoma</v>
      </c>
      <c r="H896" t="str">
        <f t="shared" si="182"/>
        <v>Pervagor_spilosoma</v>
      </c>
      <c r="I896" t="str">
        <f t="shared" si="187"/>
        <v>Echinodermata</v>
      </c>
      <c r="J896" t="s">
        <v>99</v>
      </c>
      <c r="K896" t="s">
        <v>99</v>
      </c>
      <c r="L896">
        <v>0.2</v>
      </c>
      <c r="M896" s="3">
        <f t="shared" si="184"/>
        <v>0.16666666666666666</v>
      </c>
      <c r="N896">
        <v>1</v>
      </c>
      <c r="O896">
        <v>7</v>
      </c>
      <c r="P896">
        <v>1</v>
      </c>
      <c r="Q896">
        <v>6</v>
      </c>
      <c r="R896">
        <v>85</v>
      </c>
      <c r="S896">
        <v>64</v>
      </c>
      <c r="T896">
        <v>120</v>
      </c>
    </row>
    <row r="897" spans="1:20" x14ac:dyDescent="0.35">
      <c r="A897" t="s">
        <v>18</v>
      </c>
      <c r="B897" t="s">
        <v>19</v>
      </c>
      <c r="C897" t="s">
        <v>21</v>
      </c>
      <c r="D897" t="s">
        <v>394</v>
      </c>
      <c r="E897" t="s">
        <v>400</v>
      </c>
      <c r="F897" t="s">
        <v>401</v>
      </c>
      <c r="G897" t="str">
        <f t="shared" si="186"/>
        <v>Pervagor_spilosoma</v>
      </c>
      <c r="H897" t="str">
        <f t="shared" si="182"/>
        <v>Pervagor_spilosoma</v>
      </c>
      <c r="I897" t="s">
        <v>58</v>
      </c>
      <c r="J897" t="s">
        <v>58</v>
      </c>
      <c r="K897" t="s">
        <v>62</v>
      </c>
      <c r="L897">
        <v>28.1</v>
      </c>
      <c r="M897" s="3">
        <f t="shared" si="184"/>
        <v>0.83333333333333337</v>
      </c>
      <c r="N897">
        <v>5</v>
      </c>
      <c r="O897">
        <v>7</v>
      </c>
      <c r="P897">
        <v>1</v>
      </c>
      <c r="Q897">
        <v>6</v>
      </c>
      <c r="R897">
        <v>85</v>
      </c>
      <c r="S897">
        <v>64</v>
      </c>
      <c r="T897">
        <v>120</v>
      </c>
    </row>
    <row r="898" spans="1:20" x14ac:dyDescent="0.35">
      <c r="A898" t="s">
        <v>18</v>
      </c>
      <c r="B898" t="s">
        <v>19</v>
      </c>
      <c r="C898" t="s">
        <v>21</v>
      </c>
      <c r="D898" t="s">
        <v>394</v>
      </c>
      <c r="E898" t="s">
        <v>400</v>
      </c>
      <c r="F898" t="s">
        <v>401</v>
      </c>
      <c r="G898" t="str">
        <f t="shared" si="186"/>
        <v>Pervagor_spilosoma</v>
      </c>
      <c r="H898" t="str">
        <f t="shared" si="182"/>
        <v>Pervagor_spilosoma</v>
      </c>
      <c r="I898" t="str">
        <f t="shared" si="187"/>
        <v>Other</v>
      </c>
      <c r="J898" t="s">
        <v>183</v>
      </c>
      <c r="K898" t="s">
        <v>183</v>
      </c>
      <c r="L898">
        <v>0.2</v>
      </c>
      <c r="M898" s="3">
        <f t="shared" si="184"/>
        <v>0.16666666666666666</v>
      </c>
      <c r="N898">
        <v>1</v>
      </c>
      <c r="O898">
        <v>7</v>
      </c>
      <c r="P898">
        <v>1</v>
      </c>
      <c r="Q898">
        <v>6</v>
      </c>
      <c r="R898">
        <v>85</v>
      </c>
      <c r="S898">
        <v>64</v>
      </c>
      <c r="T898">
        <v>120</v>
      </c>
    </row>
    <row r="899" spans="1:20" x14ac:dyDescent="0.35">
      <c r="A899" t="s">
        <v>18</v>
      </c>
      <c r="B899" t="s">
        <v>19</v>
      </c>
      <c r="C899" t="s">
        <v>21</v>
      </c>
      <c r="D899" t="s">
        <v>403</v>
      </c>
      <c r="E899" t="s">
        <v>402</v>
      </c>
      <c r="F899" t="s">
        <v>24</v>
      </c>
      <c r="G899" t="str">
        <f t="shared" si="186"/>
        <v>Ostracion_meleagris</v>
      </c>
      <c r="H899" t="str">
        <f t="shared" si="182"/>
        <v>Ostracion_meleagris</v>
      </c>
      <c r="I899" t="str">
        <f t="shared" si="187"/>
        <v>Tunicata</v>
      </c>
      <c r="J899" t="s">
        <v>333</v>
      </c>
      <c r="K899" t="s">
        <v>332</v>
      </c>
      <c r="L899">
        <v>42.8</v>
      </c>
      <c r="M899" s="3">
        <f t="shared" si="184"/>
        <v>0.6</v>
      </c>
      <c r="N899">
        <v>3</v>
      </c>
      <c r="O899">
        <v>6</v>
      </c>
      <c r="P899">
        <v>1</v>
      </c>
      <c r="Q899">
        <v>5</v>
      </c>
      <c r="R899">
        <v>65</v>
      </c>
      <c r="S899">
        <v>43</v>
      </c>
      <c r="T899">
        <v>80</v>
      </c>
    </row>
    <row r="900" spans="1:20" x14ac:dyDescent="0.35">
      <c r="A900" t="s">
        <v>18</v>
      </c>
      <c r="B900" t="s">
        <v>19</v>
      </c>
      <c r="C900" t="s">
        <v>21</v>
      </c>
      <c r="D900" t="s">
        <v>403</v>
      </c>
      <c r="E900" t="s">
        <v>402</v>
      </c>
      <c r="F900" t="s">
        <v>24</v>
      </c>
      <c r="G900" t="str">
        <f t="shared" ref="G900:G908" si="188">E900&amp;"_"&amp;F900</f>
        <v>Ostracion_meleagris</v>
      </c>
      <c r="H900" t="str">
        <f t="shared" si="182"/>
        <v>Ostracion_meleagris</v>
      </c>
      <c r="I900" t="str">
        <f t="shared" si="187"/>
        <v>Annelida</v>
      </c>
      <c r="J900" t="s">
        <v>82</v>
      </c>
      <c r="K900" t="s">
        <v>82</v>
      </c>
      <c r="L900">
        <v>13</v>
      </c>
      <c r="M900" s="3">
        <f t="shared" si="184"/>
        <v>0.4</v>
      </c>
      <c r="N900">
        <v>2</v>
      </c>
      <c r="O900">
        <v>6</v>
      </c>
      <c r="P900">
        <v>1</v>
      </c>
      <c r="Q900">
        <v>5</v>
      </c>
      <c r="R900">
        <v>65</v>
      </c>
      <c r="S900">
        <v>43</v>
      </c>
      <c r="T900">
        <v>80</v>
      </c>
    </row>
    <row r="901" spans="1:20" x14ac:dyDescent="0.35">
      <c r="A901" t="s">
        <v>18</v>
      </c>
      <c r="B901" t="s">
        <v>19</v>
      </c>
      <c r="C901" t="s">
        <v>21</v>
      </c>
      <c r="D901" t="s">
        <v>403</v>
      </c>
      <c r="E901" t="s">
        <v>402</v>
      </c>
      <c r="F901" t="s">
        <v>24</v>
      </c>
      <c r="G901" t="str">
        <f t="shared" si="188"/>
        <v>Ostracion_meleagris</v>
      </c>
      <c r="H901" t="str">
        <f t="shared" si="182"/>
        <v>Ostracion_meleagris</v>
      </c>
      <c r="I901" t="str">
        <f t="shared" si="187"/>
        <v>Prim_prod</v>
      </c>
      <c r="J901" t="s">
        <v>178</v>
      </c>
      <c r="K901" t="s">
        <v>178</v>
      </c>
      <c r="L901">
        <v>7.4</v>
      </c>
      <c r="M901" s="3">
        <f t="shared" si="184"/>
        <v>0.4</v>
      </c>
      <c r="N901">
        <v>2</v>
      </c>
      <c r="O901">
        <v>6</v>
      </c>
      <c r="P901">
        <v>1</v>
      </c>
      <c r="Q901">
        <v>5</v>
      </c>
      <c r="R901">
        <v>65</v>
      </c>
      <c r="S901">
        <v>43</v>
      </c>
      <c r="T901">
        <v>80</v>
      </c>
    </row>
    <row r="902" spans="1:20" x14ac:dyDescent="0.35">
      <c r="A902" t="s">
        <v>18</v>
      </c>
      <c r="B902" t="s">
        <v>19</v>
      </c>
      <c r="C902" t="s">
        <v>21</v>
      </c>
      <c r="D902" t="s">
        <v>403</v>
      </c>
      <c r="E902" t="s">
        <v>402</v>
      </c>
      <c r="F902" t="s">
        <v>24</v>
      </c>
      <c r="G902" t="str">
        <f t="shared" si="188"/>
        <v>Ostracion_meleagris</v>
      </c>
      <c r="H902" t="str">
        <f t="shared" si="182"/>
        <v>Ostracion_meleagris</v>
      </c>
      <c r="I902" t="str">
        <f t="shared" si="187"/>
        <v>Porifera</v>
      </c>
      <c r="J902" t="s">
        <v>210</v>
      </c>
      <c r="K902" t="s">
        <v>210</v>
      </c>
      <c r="L902">
        <v>2</v>
      </c>
      <c r="M902" s="3">
        <f t="shared" si="184"/>
        <v>0.2</v>
      </c>
      <c r="N902">
        <v>1</v>
      </c>
      <c r="O902">
        <v>6</v>
      </c>
      <c r="P902">
        <v>1</v>
      </c>
      <c r="Q902">
        <v>5</v>
      </c>
      <c r="R902">
        <v>65</v>
      </c>
      <c r="S902">
        <v>43</v>
      </c>
      <c r="T902">
        <v>80</v>
      </c>
    </row>
    <row r="903" spans="1:20" x14ac:dyDescent="0.35">
      <c r="A903" t="s">
        <v>18</v>
      </c>
      <c r="B903" t="s">
        <v>19</v>
      </c>
      <c r="C903" t="s">
        <v>21</v>
      </c>
      <c r="D903" t="s">
        <v>403</v>
      </c>
      <c r="E903" t="s">
        <v>402</v>
      </c>
      <c r="F903" t="s">
        <v>24</v>
      </c>
      <c r="G903" t="str">
        <f t="shared" si="188"/>
        <v>Ostracion_meleagris</v>
      </c>
      <c r="H903" t="str">
        <f t="shared" si="182"/>
        <v>Ostracion_meleagris</v>
      </c>
      <c r="I903" t="str">
        <f t="shared" si="187"/>
        <v>Mollusca</v>
      </c>
      <c r="J903" t="s">
        <v>91</v>
      </c>
      <c r="K903" t="s">
        <v>91</v>
      </c>
      <c r="L903">
        <v>1</v>
      </c>
      <c r="M903" s="3">
        <f t="shared" si="184"/>
        <v>0.2</v>
      </c>
      <c r="N903">
        <v>1</v>
      </c>
      <c r="O903">
        <v>6</v>
      </c>
      <c r="P903">
        <v>1</v>
      </c>
      <c r="Q903">
        <v>5</v>
      </c>
      <c r="R903">
        <v>65</v>
      </c>
      <c r="S903">
        <v>43</v>
      </c>
      <c r="T903">
        <v>80</v>
      </c>
    </row>
    <row r="904" spans="1:20" x14ac:dyDescent="0.35">
      <c r="A904" t="s">
        <v>18</v>
      </c>
      <c r="B904" t="s">
        <v>19</v>
      </c>
      <c r="C904" t="s">
        <v>21</v>
      </c>
      <c r="D904" t="s">
        <v>403</v>
      </c>
      <c r="E904" t="s">
        <v>402</v>
      </c>
      <c r="F904" t="s">
        <v>24</v>
      </c>
      <c r="G904" t="str">
        <f t="shared" si="188"/>
        <v>Ostracion_meleagris</v>
      </c>
      <c r="H904" t="str">
        <f t="shared" si="182"/>
        <v>Ostracion_meleagris</v>
      </c>
      <c r="I904" t="str">
        <f t="shared" si="187"/>
        <v>Mollusca</v>
      </c>
      <c r="J904" t="s">
        <v>88</v>
      </c>
      <c r="K904" t="s">
        <v>87</v>
      </c>
      <c r="L904">
        <v>1</v>
      </c>
      <c r="M904" s="3">
        <f t="shared" si="184"/>
        <v>0.2</v>
      </c>
      <c r="N904">
        <v>1</v>
      </c>
      <c r="O904">
        <v>6</v>
      </c>
      <c r="P904">
        <v>1</v>
      </c>
      <c r="Q904">
        <v>5</v>
      </c>
      <c r="R904">
        <v>65</v>
      </c>
      <c r="S904">
        <v>43</v>
      </c>
      <c r="T904">
        <v>80</v>
      </c>
    </row>
    <row r="905" spans="1:20" x14ac:dyDescent="0.35">
      <c r="A905" t="s">
        <v>18</v>
      </c>
      <c r="B905" t="s">
        <v>19</v>
      </c>
      <c r="C905" t="s">
        <v>21</v>
      </c>
      <c r="D905" t="s">
        <v>403</v>
      </c>
      <c r="E905" t="s">
        <v>402</v>
      </c>
      <c r="F905" t="s">
        <v>24</v>
      </c>
      <c r="G905" t="str">
        <f t="shared" si="188"/>
        <v>Ostracion_meleagris</v>
      </c>
      <c r="H905" t="str">
        <f t="shared" si="182"/>
        <v>Ostracion_meleagris</v>
      </c>
      <c r="I905" t="str">
        <f t="shared" si="187"/>
        <v>Crustacea</v>
      </c>
      <c r="J905" t="s">
        <v>73</v>
      </c>
      <c r="K905" t="s">
        <v>73</v>
      </c>
      <c r="L905">
        <v>0.4</v>
      </c>
      <c r="M905" s="3">
        <f t="shared" si="184"/>
        <v>0.2</v>
      </c>
      <c r="N905">
        <v>1</v>
      </c>
      <c r="O905">
        <v>6</v>
      </c>
      <c r="P905">
        <v>1</v>
      </c>
      <c r="Q905">
        <v>5</v>
      </c>
      <c r="R905">
        <v>65</v>
      </c>
      <c r="S905">
        <v>43</v>
      </c>
      <c r="T905">
        <v>80</v>
      </c>
    </row>
    <row r="906" spans="1:20" x14ac:dyDescent="0.35">
      <c r="A906" t="s">
        <v>18</v>
      </c>
      <c r="B906" t="s">
        <v>19</v>
      </c>
      <c r="C906" t="s">
        <v>21</v>
      </c>
      <c r="D906" t="s">
        <v>403</v>
      </c>
      <c r="E906" t="s">
        <v>402</v>
      </c>
      <c r="F906" t="s">
        <v>24</v>
      </c>
      <c r="G906" t="str">
        <f t="shared" si="188"/>
        <v>Ostracion_meleagris</v>
      </c>
      <c r="H906" t="str">
        <f t="shared" si="182"/>
        <v>Ostracion_meleagris</v>
      </c>
      <c r="I906" t="str">
        <f t="shared" si="187"/>
        <v>Other</v>
      </c>
      <c r="J906" t="s">
        <v>183</v>
      </c>
      <c r="K906" t="s">
        <v>337</v>
      </c>
      <c r="L906">
        <v>6</v>
      </c>
      <c r="M906" s="3">
        <f t="shared" si="184"/>
        <v>0.2</v>
      </c>
      <c r="N906">
        <v>1</v>
      </c>
      <c r="O906">
        <v>6</v>
      </c>
      <c r="P906">
        <v>1</v>
      </c>
      <c r="Q906">
        <v>5</v>
      </c>
      <c r="R906">
        <v>65</v>
      </c>
      <c r="S906">
        <v>43</v>
      </c>
      <c r="T906">
        <v>80</v>
      </c>
    </row>
    <row r="907" spans="1:20" x14ac:dyDescent="0.35">
      <c r="A907" t="s">
        <v>18</v>
      </c>
      <c r="B907" t="s">
        <v>19</v>
      </c>
      <c r="C907" t="s">
        <v>21</v>
      </c>
      <c r="D907" t="s">
        <v>403</v>
      </c>
      <c r="E907" t="s">
        <v>402</v>
      </c>
      <c r="F907" t="s">
        <v>24</v>
      </c>
      <c r="G907" t="str">
        <f t="shared" si="188"/>
        <v>Ostracion_meleagris</v>
      </c>
      <c r="H907" t="str">
        <f t="shared" si="182"/>
        <v>Ostracion_meleagris</v>
      </c>
      <c r="I907" t="s">
        <v>58</v>
      </c>
      <c r="J907" t="s">
        <v>58</v>
      </c>
      <c r="K907" t="s">
        <v>62</v>
      </c>
      <c r="L907">
        <v>26.4</v>
      </c>
      <c r="M907" s="3">
        <f t="shared" si="184"/>
        <v>0.4</v>
      </c>
      <c r="N907">
        <v>2</v>
      </c>
      <c r="O907">
        <v>6</v>
      </c>
      <c r="P907">
        <v>1</v>
      </c>
      <c r="Q907">
        <v>5</v>
      </c>
      <c r="R907">
        <v>65</v>
      </c>
      <c r="S907">
        <v>43</v>
      </c>
      <c r="T907">
        <v>80</v>
      </c>
    </row>
    <row r="908" spans="1:20" x14ac:dyDescent="0.35">
      <c r="A908" t="s">
        <v>18</v>
      </c>
      <c r="B908" t="s">
        <v>19</v>
      </c>
      <c r="C908" t="s">
        <v>21</v>
      </c>
      <c r="D908" t="s">
        <v>404</v>
      </c>
      <c r="E908" t="s">
        <v>405</v>
      </c>
      <c r="F908" t="s">
        <v>406</v>
      </c>
      <c r="G908" t="str">
        <f t="shared" si="188"/>
        <v>Arothron_hispidus</v>
      </c>
      <c r="H908" t="str">
        <f t="shared" si="182"/>
        <v>Arothron_hispidus</v>
      </c>
      <c r="I908" t="str">
        <f t="shared" si="187"/>
        <v>Tunicata</v>
      </c>
      <c r="J908" t="s">
        <v>176</v>
      </c>
      <c r="K908" t="s">
        <v>176</v>
      </c>
      <c r="L908">
        <v>33.700000000000003</v>
      </c>
      <c r="M908" s="3">
        <f t="shared" si="184"/>
        <v>0.7142857142857143</v>
      </c>
      <c r="N908">
        <v>5</v>
      </c>
      <c r="O908">
        <v>9</v>
      </c>
      <c r="P908">
        <v>2</v>
      </c>
      <c r="Q908">
        <v>7</v>
      </c>
      <c r="R908">
        <v>253</v>
      </c>
      <c r="S908">
        <v>187</v>
      </c>
      <c r="T908">
        <v>332</v>
      </c>
    </row>
    <row r="909" spans="1:20" x14ac:dyDescent="0.35">
      <c r="A909" t="s">
        <v>18</v>
      </c>
      <c r="B909" t="s">
        <v>19</v>
      </c>
      <c r="C909" t="s">
        <v>21</v>
      </c>
      <c r="D909" t="s">
        <v>404</v>
      </c>
      <c r="E909" t="s">
        <v>405</v>
      </c>
      <c r="F909" t="s">
        <v>406</v>
      </c>
      <c r="G909" t="str">
        <f t="shared" ref="G909:G919" si="189">E909&amp;"_"&amp;F909</f>
        <v>Arothron_hispidus</v>
      </c>
      <c r="H909" t="str">
        <f t="shared" si="182"/>
        <v>Arothron_hispidus</v>
      </c>
      <c r="I909" t="str">
        <f t="shared" si="187"/>
        <v>Echinodermata</v>
      </c>
      <c r="J909" t="s">
        <v>103</v>
      </c>
      <c r="K909" t="s">
        <v>103</v>
      </c>
      <c r="L909">
        <v>28.1</v>
      </c>
      <c r="M909" s="3">
        <f t="shared" si="184"/>
        <v>0.7142857142857143</v>
      </c>
      <c r="N909">
        <v>5</v>
      </c>
      <c r="O909">
        <v>9</v>
      </c>
      <c r="P909">
        <v>2</v>
      </c>
      <c r="Q909">
        <v>7</v>
      </c>
      <c r="R909">
        <v>253</v>
      </c>
      <c r="S909">
        <v>187</v>
      </c>
      <c r="T909">
        <v>332</v>
      </c>
    </row>
    <row r="910" spans="1:20" x14ac:dyDescent="0.35">
      <c r="A910" t="s">
        <v>18</v>
      </c>
      <c r="B910" t="s">
        <v>19</v>
      </c>
      <c r="C910" t="s">
        <v>21</v>
      </c>
      <c r="D910" t="s">
        <v>404</v>
      </c>
      <c r="E910" t="s">
        <v>405</v>
      </c>
      <c r="F910" t="s">
        <v>406</v>
      </c>
      <c r="G910" t="str">
        <f t="shared" si="189"/>
        <v>Arothron_hispidus</v>
      </c>
      <c r="H910" t="str">
        <f t="shared" si="182"/>
        <v>Arothron_hispidus</v>
      </c>
      <c r="I910" t="str">
        <f t="shared" si="187"/>
        <v>Echinodermata</v>
      </c>
      <c r="J910" t="s">
        <v>99</v>
      </c>
      <c r="K910" t="s">
        <v>99</v>
      </c>
      <c r="L910">
        <v>13.4</v>
      </c>
      <c r="M910" s="3">
        <f t="shared" si="184"/>
        <v>0.42857142857142855</v>
      </c>
      <c r="N910">
        <v>3</v>
      </c>
      <c r="O910">
        <v>9</v>
      </c>
      <c r="P910">
        <v>2</v>
      </c>
      <c r="Q910">
        <v>7</v>
      </c>
      <c r="R910">
        <v>253</v>
      </c>
      <c r="S910">
        <v>187</v>
      </c>
      <c r="T910">
        <v>332</v>
      </c>
    </row>
    <row r="911" spans="1:20" x14ac:dyDescent="0.35">
      <c r="A911" t="s">
        <v>18</v>
      </c>
      <c r="B911" t="s">
        <v>19</v>
      </c>
      <c r="C911" t="s">
        <v>21</v>
      </c>
      <c r="D911" t="s">
        <v>404</v>
      </c>
      <c r="E911" t="s">
        <v>405</v>
      </c>
      <c r="F911" t="s">
        <v>406</v>
      </c>
      <c r="G911" t="str">
        <f t="shared" si="189"/>
        <v>Arothron_hispidus</v>
      </c>
      <c r="H911" t="str">
        <f t="shared" si="182"/>
        <v>Arothron_hispidus</v>
      </c>
      <c r="I911" t="s">
        <v>408</v>
      </c>
      <c r="J911" t="s">
        <v>407</v>
      </c>
      <c r="K911" t="s">
        <v>407</v>
      </c>
      <c r="L911">
        <v>8.3000000000000007</v>
      </c>
      <c r="M911" s="3">
        <f t="shared" si="184"/>
        <v>0.42857142857142855</v>
      </c>
      <c r="N911">
        <v>3</v>
      </c>
      <c r="O911">
        <v>9</v>
      </c>
      <c r="P911">
        <v>2</v>
      </c>
      <c r="Q911">
        <v>7</v>
      </c>
      <c r="R911">
        <v>253</v>
      </c>
      <c r="S911">
        <v>187</v>
      </c>
      <c r="T911">
        <v>332</v>
      </c>
    </row>
    <row r="912" spans="1:20" x14ac:dyDescent="0.35">
      <c r="A912" t="s">
        <v>18</v>
      </c>
      <c r="B912" t="s">
        <v>19</v>
      </c>
      <c r="C912" t="s">
        <v>21</v>
      </c>
      <c r="D912" t="s">
        <v>404</v>
      </c>
      <c r="E912" t="s">
        <v>405</v>
      </c>
      <c r="F912" t="s">
        <v>406</v>
      </c>
      <c r="G912" t="str">
        <f t="shared" si="189"/>
        <v>Arothron_hispidus</v>
      </c>
      <c r="H912" t="str">
        <f t="shared" si="182"/>
        <v>Arothron_hispidus</v>
      </c>
      <c r="I912" t="str">
        <f t="shared" si="187"/>
        <v>Crustacea</v>
      </c>
      <c r="J912" t="s">
        <v>29</v>
      </c>
      <c r="K912" t="s">
        <v>29</v>
      </c>
      <c r="L912">
        <v>6.4</v>
      </c>
      <c r="M912" s="3">
        <f t="shared" si="184"/>
        <v>0.2857142857142857</v>
      </c>
      <c r="N912">
        <v>2</v>
      </c>
      <c r="O912">
        <v>9</v>
      </c>
      <c r="P912">
        <v>2</v>
      </c>
      <c r="Q912">
        <v>7</v>
      </c>
      <c r="R912">
        <v>253</v>
      </c>
      <c r="S912">
        <v>187</v>
      </c>
      <c r="T912">
        <v>332</v>
      </c>
    </row>
    <row r="913" spans="1:20" x14ac:dyDescent="0.35">
      <c r="A913" t="s">
        <v>18</v>
      </c>
      <c r="B913" t="s">
        <v>19</v>
      </c>
      <c r="C913" t="s">
        <v>21</v>
      </c>
      <c r="D913" t="s">
        <v>404</v>
      </c>
      <c r="E913" t="s">
        <v>405</v>
      </c>
      <c r="F913" t="s">
        <v>406</v>
      </c>
      <c r="G913" t="str">
        <f t="shared" si="189"/>
        <v>Arothron_hispidus</v>
      </c>
      <c r="H913" t="str">
        <f t="shared" si="182"/>
        <v>Arothron_hispidus</v>
      </c>
      <c r="I913" t="str">
        <f t="shared" si="187"/>
        <v>Porifera</v>
      </c>
      <c r="J913" t="s">
        <v>210</v>
      </c>
      <c r="K913" t="s">
        <v>210</v>
      </c>
      <c r="L913">
        <v>2.9</v>
      </c>
      <c r="M913" s="3">
        <f t="shared" si="184"/>
        <v>0.14285714285714285</v>
      </c>
      <c r="N913">
        <v>1</v>
      </c>
      <c r="O913">
        <v>9</v>
      </c>
      <c r="P913">
        <v>2</v>
      </c>
      <c r="Q913">
        <v>7</v>
      </c>
      <c r="R913">
        <v>253</v>
      </c>
      <c r="S913">
        <v>187</v>
      </c>
      <c r="T913">
        <v>332</v>
      </c>
    </row>
    <row r="914" spans="1:20" x14ac:dyDescent="0.35">
      <c r="A914" t="s">
        <v>18</v>
      </c>
      <c r="B914" t="s">
        <v>19</v>
      </c>
      <c r="C914" t="s">
        <v>21</v>
      </c>
      <c r="D914" t="s">
        <v>404</v>
      </c>
      <c r="E914" t="s">
        <v>405</v>
      </c>
      <c r="F914" t="s">
        <v>406</v>
      </c>
      <c r="G914" t="str">
        <f t="shared" si="189"/>
        <v>Arothron_hispidus</v>
      </c>
      <c r="H914" t="str">
        <f t="shared" si="182"/>
        <v>Arothron_hispidus</v>
      </c>
      <c r="I914" t="str">
        <f t="shared" si="187"/>
        <v>Cnidaria</v>
      </c>
      <c r="J914" t="s">
        <v>211</v>
      </c>
      <c r="K914" t="s">
        <v>211</v>
      </c>
      <c r="L914">
        <v>2.9</v>
      </c>
      <c r="M914" s="3">
        <f t="shared" si="184"/>
        <v>0.14285714285714285</v>
      </c>
      <c r="N914">
        <v>1</v>
      </c>
      <c r="O914">
        <v>9</v>
      </c>
      <c r="P914">
        <v>2</v>
      </c>
      <c r="Q914">
        <v>7</v>
      </c>
      <c r="R914">
        <v>253</v>
      </c>
      <c r="S914">
        <v>187</v>
      </c>
      <c r="T914">
        <v>332</v>
      </c>
    </row>
    <row r="915" spans="1:20" x14ac:dyDescent="0.35">
      <c r="A915" t="s">
        <v>18</v>
      </c>
      <c r="B915" t="s">
        <v>19</v>
      </c>
      <c r="C915" t="s">
        <v>21</v>
      </c>
      <c r="D915" t="s">
        <v>404</v>
      </c>
      <c r="E915" t="s">
        <v>405</v>
      </c>
      <c r="F915" t="s">
        <v>406</v>
      </c>
      <c r="G915" t="str">
        <f t="shared" si="189"/>
        <v>Arothron_hispidus</v>
      </c>
      <c r="H915" t="str">
        <f t="shared" si="182"/>
        <v>Arothron_hispidus</v>
      </c>
      <c r="I915" t="str">
        <f t="shared" si="187"/>
        <v>Mollusca</v>
      </c>
      <c r="J915" t="s">
        <v>88</v>
      </c>
      <c r="K915" t="s">
        <v>87</v>
      </c>
      <c r="L915">
        <v>0.1</v>
      </c>
      <c r="M915" s="3">
        <f t="shared" si="184"/>
        <v>0.14285714285714285</v>
      </c>
      <c r="N915">
        <v>1</v>
      </c>
      <c r="O915">
        <v>9</v>
      </c>
      <c r="P915">
        <v>2</v>
      </c>
      <c r="Q915">
        <v>7</v>
      </c>
      <c r="R915">
        <v>253</v>
      </c>
      <c r="S915">
        <v>187</v>
      </c>
      <c r="T915">
        <v>332</v>
      </c>
    </row>
    <row r="916" spans="1:20" x14ac:dyDescent="0.35">
      <c r="A916" t="s">
        <v>18</v>
      </c>
      <c r="B916" t="s">
        <v>19</v>
      </c>
      <c r="C916" t="s">
        <v>21</v>
      </c>
      <c r="D916" t="s">
        <v>404</v>
      </c>
      <c r="E916" t="s">
        <v>405</v>
      </c>
      <c r="F916" t="s">
        <v>406</v>
      </c>
      <c r="G916" t="str">
        <f t="shared" si="189"/>
        <v>Arothron_hispidus</v>
      </c>
      <c r="H916" t="str">
        <f t="shared" ref="H916:H939" si="190">G916</f>
        <v>Arothron_hispidus</v>
      </c>
      <c r="I916" t="str">
        <f t="shared" si="187"/>
        <v>Crustacea</v>
      </c>
      <c r="J916" t="s">
        <v>135</v>
      </c>
      <c r="K916" t="s">
        <v>135</v>
      </c>
      <c r="L916">
        <v>0.1</v>
      </c>
      <c r="M916" s="3">
        <f t="shared" si="184"/>
        <v>0.14285714285714285</v>
      </c>
      <c r="N916">
        <v>1</v>
      </c>
      <c r="O916">
        <v>9</v>
      </c>
      <c r="P916">
        <v>2</v>
      </c>
      <c r="Q916">
        <v>7</v>
      </c>
      <c r="R916">
        <v>253</v>
      </c>
      <c r="S916">
        <v>187</v>
      </c>
      <c r="T916">
        <v>332</v>
      </c>
    </row>
    <row r="917" spans="1:20" x14ac:dyDescent="0.35">
      <c r="A917" t="s">
        <v>18</v>
      </c>
      <c r="B917" t="s">
        <v>19</v>
      </c>
      <c r="C917" t="s">
        <v>21</v>
      </c>
      <c r="D917" t="s">
        <v>404</v>
      </c>
      <c r="E917" t="s">
        <v>405</v>
      </c>
      <c r="F917" t="s">
        <v>406</v>
      </c>
      <c r="G917" t="str">
        <f t="shared" si="189"/>
        <v>Arothron_hispidus</v>
      </c>
      <c r="H917" t="str">
        <f t="shared" si="190"/>
        <v>Arothron_hispidus</v>
      </c>
      <c r="I917" t="str">
        <f t="shared" si="187"/>
        <v>Prim_prod</v>
      </c>
      <c r="J917" t="s">
        <v>178</v>
      </c>
      <c r="K917" t="s">
        <v>178</v>
      </c>
      <c r="L917">
        <v>0.3</v>
      </c>
      <c r="M917" s="3">
        <f t="shared" si="184"/>
        <v>0.14285714285714285</v>
      </c>
      <c r="N917">
        <v>1</v>
      </c>
      <c r="O917">
        <v>9</v>
      </c>
      <c r="P917">
        <v>2</v>
      </c>
      <c r="Q917">
        <v>7</v>
      </c>
      <c r="R917">
        <v>253</v>
      </c>
      <c r="S917">
        <v>187</v>
      </c>
      <c r="T917">
        <v>332</v>
      </c>
    </row>
    <row r="918" spans="1:20" x14ac:dyDescent="0.35">
      <c r="A918" t="s">
        <v>18</v>
      </c>
      <c r="B918" t="s">
        <v>19</v>
      </c>
      <c r="C918" t="s">
        <v>21</v>
      </c>
      <c r="D918" t="s">
        <v>404</v>
      </c>
      <c r="E918" t="s">
        <v>405</v>
      </c>
      <c r="F918" t="s">
        <v>406</v>
      </c>
      <c r="G918" t="str">
        <f t="shared" si="189"/>
        <v>Arothron_hispidus</v>
      </c>
      <c r="H918" t="str">
        <f t="shared" si="190"/>
        <v>Arothron_hispidus</v>
      </c>
      <c r="I918" t="s">
        <v>58</v>
      </c>
      <c r="J918" t="s">
        <v>58</v>
      </c>
      <c r="K918" t="s">
        <v>62</v>
      </c>
      <c r="L918">
        <v>3.8</v>
      </c>
      <c r="M918" s="3">
        <f t="shared" si="184"/>
        <v>0.42857142857142855</v>
      </c>
      <c r="N918">
        <v>3</v>
      </c>
      <c r="O918">
        <v>9</v>
      </c>
      <c r="P918">
        <v>2</v>
      </c>
      <c r="Q918">
        <v>7</v>
      </c>
      <c r="R918">
        <v>253</v>
      </c>
      <c r="S918">
        <v>187</v>
      </c>
      <c r="T918">
        <v>332</v>
      </c>
    </row>
    <row r="919" spans="1:20" x14ac:dyDescent="0.35">
      <c r="A919" t="s">
        <v>18</v>
      </c>
      <c r="B919" t="s">
        <v>19</v>
      </c>
      <c r="C919" t="s">
        <v>21</v>
      </c>
      <c r="D919" t="s">
        <v>404</v>
      </c>
      <c r="E919" t="s">
        <v>405</v>
      </c>
      <c r="F919" t="s">
        <v>24</v>
      </c>
      <c r="G919" t="str">
        <f t="shared" si="189"/>
        <v>Arothron_meleagris</v>
      </c>
      <c r="H919" t="str">
        <f t="shared" si="190"/>
        <v>Arothron_meleagris</v>
      </c>
      <c r="I919" t="str">
        <f t="shared" si="187"/>
        <v>Cnidaria</v>
      </c>
      <c r="J919" t="s">
        <v>238</v>
      </c>
      <c r="K919" t="s">
        <v>409</v>
      </c>
      <c r="L919">
        <v>43.1</v>
      </c>
      <c r="M919" s="3">
        <f t="shared" si="184"/>
        <v>0.875</v>
      </c>
      <c r="N919">
        <v>7</v>
      </c>
      <c r="O919">
        <v>11</v>
      </c>
      <c r="P919">
        <v>3</v>
      </c>
      <c r="Q919">
        <v>8</v>
      </c>
      <c r="R919">
        <v>221</v>
      </c>
      <c r="S919">
        <v>146</v>
      </c>
      <c r="T919">
        <v>393</v>
      </c>
    </row>
    <row r="920" spans="1:20" x14ac:dyDescent="0.35">
      <c r="A920" t="s">
        <v>18</v>
      </c>
      <c r="B920" t="s">
        <v>19</v>
      </c>
      <c r="C920" t="s">
        <v>21</v>
      </c>
      <c r="D920" t="s">
        <v>404</v>
      </c>
      <c r="E920" t="s">
        <v>405</v>
      </c>
      <c r="F920" t="s">
        <v>24</v>
      </c>
      <c r="G920" t="str">
        <f t="shared" ref="G920:G923" si="191">E920&amp;"_"&amp;F920</f>
        <v>Arothron_meleagris</v>
      </c>
      <c r="H920" t="str">
        <f t="shared" si="190"/>
        <v>Arothron_meleagris</v>
      </c>
      <c r="I920" t="str">
        <f t="shared" si="187"/>
        <v>Tunicata</v>
      </c>
      <c r="J920" t="s">
        <v>176</v>
      </c>
      <c r="K920" t="s">
        <v>176</v>
      </c>
      <c r="L920">
        <v>44.4</v>
      </c>
      <c r="M920" s="3">
        <f t="shared" si="184"/>
        <v>0.75</v>
      </c>
      <c r="N920">
        <v>6</v>
      </c>
      <c r="O920">
        <v>11</v>
      </c>
      <c r="P920">
        <v>3</v>
      </c>
      <c r="Q920">
        <v>8</v>
      </c>
      <c r="R920">
        <v>221</v>
      </c>
      <c r="S920">
        <v>146</v>
      </c>
      <c r="T920">
        <v>393</v>
      </c>
    </row>
    <row r="921" spans="1:20" x14ac:dyDescent="0.35">
      <c r="A921" t="s">
        <v>18</v>
      </c>
      <c r="B921" t="s">
        <v>19</v>
      </c>
      <c r="C921" t="s">
        <v>21</v>
      </c>
      <c r="D921" t="s">
        <v>404</v>
      </c>
      <c r="E921" t="s">
        <v>405</v>
      </c>
      <c r="F921" t="s">
        <v>24</v>
      </c>
      <c r="G921" t="str">
        <f t="shared" si="191"/>
        <v>Arothron_meleagris</v>
      </c>
      <c r="H921" t="str">
        <f t="shared" si="190"/>
        <v>Arothron_meleagris</v>
      </c>
      <c r="I921" t="str">
        <f t="shared" si="187"/>
        <v>Mollusca</v>
      </c>
      <c r="J921" t="s">
        <v>91</v>
      </c>
      <c r="K921" t="s">
        <v>410</v>
      </c>
      <c r="L921">
        <v>0.6</v>
      </c>
      <c r="M921" s="3">
        <f t="shared" si="184"/>
        <v>0.125</v>
      </c>
      <c r="N921">
        <v>1</v>
      </c>
      <c r="O921">
        <v>11</v>
      </c>
      <c r="P921">
        <v>3</v>
      </c>
      <c r="Q921">
        <v>8</v>
      </c>
      <c r="R921">
        <v>221</v>
      </c>
      <c r="S921">
        <v>146</v>
      </c>
      <c r="T921">
        <v>393</v>
      </c>
    </row>
    <row r="922" spans="1:20" x14ac:dyDescent="0.35">
      <c r="A922" t="s">
        <v>18</v>
      </c>
      <c r="B922" t="s">
        <v>19</v>
      </c>
      <c r="C922" t="s">
        <v>21</v>
      </c>
      <c r="D922" t="s">
        <v>404</v>
      </c>
      <c r="E922" t="s">
        <v>405</v>
      </c>
      <c r="F922" t="s">
        <v>24</v>
      </c>
      <c r="G922" t="str">
        <f t="shared" si="191"/>
        <v>Arothron_meleagris</v>
      </c>
      <c r="H922" t="str">
        <f t="shared" si="190"/>
        <v>Arothron_meleagris</v>
      </c>
      <c r="I922" t="s">
        <v>58</v>
      </c>
      <c r="J922" t="s">
        <v>58</v>
      </c>
      <c r="K922" t="s">
        <v>62</v>
      </c>
      <c r="L922">
        <v>11.9</v>
      </c>
      <c r="M922" s="3">
        <f t="shared" si="184"/>
        <v>0.375</v>
      </c>
      <c r="N922">
        <v>3</v>
      </c>
      <c r="O922">
        <v>11</v>
      </c>
      <c r="P922">
        <v>3</v>
      </c>
      <c r="Q922">
        <v>8</v>
      </c>
      <c r="R922">
        <v>221</v>
      </c>
      <c r="S922">
        <v>146</v>
      </c>
      <c r="T922">
        <v>393</v>
      </c>
    </row>
    <row r="923" spans="1:20" x14ac:dyDescent="0.35">
      <c r="A923" t="s">
        <v>18</v>
      </c>
      <c r="B923" t="s">
        <v>19</v>
      </c>
      <c r="C923" t="s">
        <v>21</v>
      </c>
      <c r="D923" t="s">
        <v>404</v>
      </c>
      <c r="E923" t="s">
        <v>411</v>
      </c>
      <c r="F923" t="s">
        <v>412</v>
      </c>
      <c r="G923" t="str">
        <f t="shared" si="191"/>
        <v>Canthigaster_amboinensis</v>
      </c>
      <c r="H923" t="str">
        <f t="shared" si="190"/>
        <v>Canthigaster_amboinensis</v>
      </c>
      <c r="I923" t="str">
        <f t="shared" si="187"/>
        <v>Prim_prod</v>
      </c>
      <c r="J923" t="s">
        <v>178</v>
      </c>
      <c r="K923" t="s">
        <v>376</v>
      </c>
      <c r="L923">
        <v>42.5</v>
      </c>
      <c r="M923" s="3">
        <f t="shared" si="184"/>
        <v>0.90909090909090906</v>
      </c>
      <c r="N923">
        <v>10</v>
      </c>
      <c r="O923">
        <v>11</v>
      </c>
      <c r="P923">
        <v>0</v>
      </c>
      <c r="Q923">
        <v>11</v>
      </c>
      <c r="R923">
        <v>69</v>
      </c>
      <c r="S923">
        <v>31</v>
      </c>
      <c r="T923">
        <v>91</v>
      </c>
    </row>
    <row r="924" spans="1:20" x14ac:dyDescent="0.35">
      <c r="A924" t="s">
        <v>18</v>
      </c>
      <c r="B924" t="s">
        <v>19</v>
      </c>
      <c r="C924" t="s">
        <v>21</v>
      </c>
      <c r="D924" t="s">
        <v>404</v>
      </c>
      <c r="E924" t="s">
        <v>411</v>
      </c>
      <c r="F924" t="s">
        <v>412</v>
      </c>
      <c r="G924" t="str">
        <f t="shared" ref="G924:G939" si="192">E924&amp;"_"&amp;F924</f>
        <v>Canthigaster_amboinensis</v>
      </c>
      <c r="H924" t="str">
        <f t="shared" si="190"/>
        <v>Canthigaster_amboinensis</v>
      </c>
      <c r="I924" t="str">
        <f t="shared" si="187"/>
        <v>Prim_prod</v>
      </c>
      <c r="J924" t="s">
        <v>178</v>
      </c>
      <c r="K924" t="s">
        <v>214</v>
      </c>
      <c r="L924">
        <v>9.4</v>
      </c>
      <c r="M924" s="3">
        <f t="shared" si="184"/>
        <v>0.72727272727272729</v>
      </c>
      <c r="N924">
        <v>8</v>
      </c>
      <c r="O924">
        <v>11</v>
      </c>
      <c r="P924">
        <v>0</v>
      </c>
      <c r="Q924">
        <v>11</v>
      </c>
      <c r="R924">
        <v>69</v>
      </c>
      <c r="S924">
        <v>31</v>
      </c>
      <c r="T924">
        <v>91</v>
      </c>
    </row>
    <row r="925" spans="1:20" x14ac:dyDescent="0.35">
      <c r="A925" t="s">
        <v>18</v>
      </c>
      <c r="B925" t="s">
        <v>19</v>
      </c>
      <c r="C925" t="s">
        <v>21</v>
      </c>
      <c r="D925" t="s">
        <v>404</v>
      </c>
      <c r="E925" t="s">
        <v>411</v>
      </c>
      <c r="F925" t="s">
        <v>412</v>
      </c>
      <c r="G925" t="str">
        <f t="shared" si="192"/>
        <v>Canthigaster_amboinensis</v>
      </c>
      <c r="H925" t="str">
        <f t="shared" si="190"/>
        <v>Canthigaster_amboinensis</v>
      </c>
      <c r="I925" t="str">
        <f t="shared" si="187"/>
        <v>Cnidaria</v>
      </c>
      <c r="J925" t="s">
        <v>238</v>
      </c>
      <c r="K925" t="s">
        <v>250</v>
      </c>
      <c r="L925">
        <v>7.7</v>
      </c>
      <c r="M925" s="3">
        <f t="shared" ref="M925:M967" si="193">N925/Q925</f>
        <v>0.54545454545454541</v>
      </c>
      <c r="N925">
        <v>6</v>
      </c>
      <c r="O925">
        <v>11</v>
      </c>
      <c r="P925">
        <v>0</v>
      </c>
      <c r="Q925">
        <v>11</v>
      </c>
      <c r="R925">
        <v>69</v>
      </c>
      <c r="S925">
        <v>31</v>
      </c>
      <c r="T925">
        <v>91</v>
      </c>
    </row>
    <row r="926" spans="1:20" x14ac:dyDescent="0.35">
      <c r="A926" t="s">
        <v>18</v>
      </c>
      <c r="B926" t="s">
        <v>19</v>
      </c>
      <c r="C926" t="s">
        <v>21</v>
      </c>
      <c r="D926" t="s">
        <v>404</v>
      </c>
      <c r="E926" t="s">
        <v>411</v>
      </c>
      <c r="F926" t="s">
        <v>412</v>
      </c>
      <c r="G926" t="str">
        <f t="shared" si="192"/>
        <v>Canthigaster_amboinensis</v>
      </c>
      <c r="H926" t="str">
        <f t="shared" si="190"/>
        <v>Canthigaster_amboinensis</v>
      </c>
      <c r="I926" t="str">
        <f t="shared" si="187"/>
        <v>Mollusca</v>
      </c>
      <c r="J926" t="s">
        <v>91</v>
      </c>
      <c r="K926" t="s">
        <v>410</v>
      </c>
      <c r="L926">
        <v>7.8</v>
      </c>
      <c r="M926" s="3">
        <f t="shared" si="193"/>
        <v>0.18181818181818182</v>
      </c>
      <c r="N926">
        <v>2</v>
      </c>
      <c r="O926">
        <v>11</v>
      </c>
      <c r="P926">
        <v>0</v>
      </c>
      <c r="Q926">
        <v>11</v>
      </c>
      <c r="R926">
        <v>69</v>
      </c>
      <c r="S926">
        <v>31</v>
      </c>
      <c r="T926">
        <v>91</v>
      </c>
    </row>
    <row r="927" spans="1:20" x14ac:dyDescent="0.35">
      <c r="A927" t="s">
        <v>18</v>
      </c>
      <c r="B927" t="s">
        <v>19</v>
      </c>
      <c r="C927" t="s">
        <v>21</v>
      </c>
      <c r="D927" t="s">
        <v>404</v>
      </c>
      <c r="E927" t="s">
        <v>411</v>
      </c>
      <c r="F927" t="s">
        <v>412</v>
      </c>
      <c r="G927" t="str">
        <f t="shared" si="192"/>
        <v>Canthigaster_amboinensis</v>
      </c>
      <c r="H927" t="str">
        <f t="shared" si="190"/>
        <v>Canthigaster_amboinensis</v>
      </c>
      <c r="I927" t="str">
        <f t="shared" si="187"/>
        <v>Crustacea</v>
      </c>
      <c r="J927" t="s">
        <v>29</v>
      </c>
      <c r="K927" t="s">
        <v>29</v>
      </c>
      <c r="L927">
        <v>7.3</v>
      </c>
      <c r="M927" s="3">
        <f t="shared" si="193"/>
        <v>0.18181818181818182</v>
      </c>
      <c r="N927">
        <v>2</v>
      </c>
      <c r="O927">
        <v>11</v>
      </c>
      <c r="P927">
        <v>0</v>
      </c>
      <c r="Q927">
        <v>11</v>
      </c>
      <c r="R927">
        <v>69</v>
      </c>
      <c r="S927">
        <v>31</v>
      </c>
      <c r="T927">
        <v>91</v>
      </c>
    </row>
    <row r="928" spans="1:20" x14ac:dyDescent="0.35">
      <c r="A928" t="s">
        <v>18</v>
      </c>
      <c r="B928" t="s">
        <v>19</v>
      </c>
      <c r="C928" t="s">
        <v>21</v>
      </c>
      <c r="D928" t="s">
        <v>404</v>
      </c>
      <c r="E928" t="s">
        <v>411</v>
      </c>
      <c r="F928" t="s">
        <v>412</v>
      </c>
      <c r="G928" t="str">
        <f t="shared" si="192"/>
        <v>Canthigaster_amboinensis</v>
      </c>
      <c r="H928" t="str">
        <f t="shared" si="190"/>
        <v>Canthigaster_amboinensis</v>
      </c>
      <c r="I928" t="str">
        <f t="shared" si="187"/>
        <v>Echinodermata</v>
      </c>
      <c r="J928" t="s">
        <v>99</v>
      </c>
      <c r="K928" t="s">
        <v>99</v>
      </c>
      <c r="L928">
        <v>4.9000000000000004</v>
      </c>
      <c r="M928" s="3">
        <f t="shared" si="193"/>
        <v>0.18181818181818182</v>
      </c>
      <c r="N928">
        <v>2</v>
      </c>
      <c r="O928">
        <v>11</v>
      </c>
      <c r="P928">
        <v>0</v>
      </c>
      <c r="Q928">
        <v>11</v>
      </c>
      <c r="R928">
        <v>69</v>
      </c>
      <c r="S928">
        <v>31</v>
      </c>
      <c r="T928">
        <v>91</v>
      </c>
    </row>
    <row r="929" spans="1:20" x14ac:dyDescent="0.35">
      <c r="A929" t="s">
        <v>18</v>
      </c>
      <c r="B929" t="s">
        <v>19</v>
      </c>
      <c r="C929" t="s">
        <v>21</v>
      </c>
      <c r="D929" t="s">
        <v>404</v>
      </c>
      <c r="E929" t="s">
        <v>411</v>
      </c>
      <c r="F929" t="s">
        <v>412</v>
      </c>
      <c r="G929" t="str">
        <f t="shared" si="192"/>
        <v>Canthigaster_amboinensis</v>
      </c>
      <c r="H929" t="str">
        <f t="shared" si="190"/>
        <v>Canthigaster_amboinensis</v>
      </c>
      <c r="I929" t="str">
        <f t="shared" si="187"/>
        <v>Echinodermata</v>
      </c>
      <c r="J929" t="s">
        <v>103</v>
      </c>
      <c r="K929" t="s">
        <v>103</v>
      </c>
      <c r="L929">
        <v>2.4</v>
      </c>
      <c r="M929" s="3">
        <f t="shared" si="193"/>
        <v>0.36363636363636365</v>
      </c>
      <c r="N929">
        <v>4</v>
      </c>
      <c r="O929">
        <v>11</v>
      </c>
      <c r="P929">
        <v>0</v>
      </c>
      <c r="Q929">
        <v>11</v>
      </c>
      <c r="R929">
        <v>69</v>
      </c>
      <c r="S929">
        <v>31</v>
      </c>
      <c r="T929">
        <v>91</v>
      </c>
    </row>
    <row r="930" spans="1:20" x14ac:dyDescent="0.35">
      <c r="A930" t="s">
        <v>18</v>
      </c>
      <c r="B930" t="s">
        <v>19</v>
      </c>
      <c r="C930" t="s">
        <v>21</v>
      </c>
      <c r="D930" t="s">
        <v>404</v>
      </c>
      <c r="E930" t="s">
        <v>411</v>
      </c>
      <c r="F930" t="s">
        <v>412</v>
      </c>
      <c r="G930" t="str">
        <f t="shared" si="192"/>
        <v>Canthigaster_amboinensis</v>
      </c>
      <c r="H930" t="str">
        <f t="shared" si="190"/>
        <v>Canthigaster_amboinensis</v>
      </c>
      <c r="I930" t="str">
        <f t="shared" si="187"/>
        <v>Porifera</v>
      </c>
      <c r="J930" t="s">
        <v>210</v>
      </c>
      <c r="K930" t="s">
        <v>210</v>
      </c>
      <c r="L930">
        <v>1.3</v>
      </c>
      <c r="M930" s="3">
        <f t="shared" si="193"/>
        <v>0.45454545454545453</v>
      </c>
      <c r="N930">
        <v>5</v>
      </c>
      <c r="O930">
        <v>11</v>
      </c>
      <c r="P930">
        <v>0</v>
      </c>
      <c r="Q930">
        <v>11</v>
      </c>
      <c r="R930">
        <v>69</v>
      </c>
      <c r="S930">
        <v>31</v>
      </c>
      <c r="T930">
        <v>91</v>
      </c>
    </row>
    <row r="931" spans="1:20" x14ac:dyDescent="0.35">
      <c r="A931" t="s">
        <v>18</v>
      </c>
      <c r="B931" t="s">
        <v>19</v>
      </c>
      <c r="C931" t="s">
        <v>21</v>
      </c>
      <c r="D931" t="s">
        <v>404</v>
      </c>
      <c r="E931" t="s">
        <v>411</v>
      </c>
      <c r="F931" t="s">
        <v>412</v>
      </c>
      <c r="G931" t="str">
        <f t="shared" si="192"/>
        <v>Canthigaster_amboinensis</v>
      </c>
      <c r="H931" t="str">
        <f t="shared" si="190"/>
        <v>Canthigaster_amboinensis</v>
      </c>
      <c r="I931" t="str">
        <f t="shared" si="187"/>
        <v>Mollusca</v>
      </c>
      <c r="J931" t="s">
        <v>88</v>
      </c>
      <c r="K931" t="s">
        <v>87</v>
      </c>
      <c r="L931">
        <v>0.6</v>
      </c>
      <c r="M931" s="3">
        <f t="shared" si="193"/>
        <v>0.36363636363636365</v>
      </c>
      <c r="N931">
        <v>4</v>
      </c>
      <c r="O931">
        <v>11</v>
      </c>
      <c r="P931">
        <v>0</v>
      </c>
      <c r="Q931">
        <v>11</v>
      </c>
      <c r="R931">
        <v>69</v>
      </c>
      <c r="S931">
        <v>31</v>
      </c>
      <c r="T931">
        <v>91</v>
      </c>
    </row>
    <row r="932" spans="1:20" x14ac:dyDescent="0.35">
      <c r="A932" t="s">
        <v>18</v>
      </c>
      <c r="B932" t="s">
        <v>19</v>
      </c>
      <c r="C932" t="s">
        <v>21</v>
      </c>
      <c r="D932" t="s">
        <v>404</v>
      </c>
      <c r="E932" t="s">
        <v>411</v>
      </c>
      <c r="F932" t="s">
        <v>412</v>
      </c>
      <c r="G932" t="str">
        <f t="shared" si="192"/>
        <v>Canthigaster_amboinensis</v>
      </c>
      <c r="H932" t="str">
        <f t="shared" si="190"/>
        <v>Canthigaster_amboinensis</v>
      </c>
      <c r="I932" t="str">
        <f t="shared" si="187"/>
        <v>Bryozoa</v>
      </c>
      <c r="J932" t="s">
        <v>284</v>
      </c>
      <c r="K932" t="s">
        <v>284</v>
      </c>
      <c r="L932">
        <v>0.6</v>
      </c>
      <c r="M932" s="3">
        <f t="shared" si="193"/>
        <v>0.18181818181818182</v>
      </c>
      <c r="N932">
        <v>2</v>
      </c>
      <c r="O932">
        <v>11</v>
      </c>
      <c r="P932">
        <v>0</v>
      </c>
      <c r="Q932">
        <v>11</v>
      </c>
      <c r="R932">
        <v>69</v>
      </c>
      <c r="S932">
        <v>31</v>
      </c>
      <c r="T932">
        <v>91</v>
      </c>
    </row>
    <row r="933" spans="1:20" x14ac:dyDescent="0.35">
      <c r="A933" t="s">
        <v>18</v>
      </c>
      <c r="B933" t="s">
        <v>19</v>
      </c>
      <c r="C933" t="s">
        <v>21</v>
      </c>
      <c r="D933" t="s">
        <v>404</v>
      </c>
      <c r="E933" t="s">
        <v>411</v>
      </c>
      <c r="F933" t="s">
        <v>412</v>
      </c>
      <c r="G933" t="str">
        <f t="shared" si="192"/>
        <v>Canthigaster_amboinensis</v>
      </c>
      <c r="H933" t="str">
        <f t="shared" si="190"/>
        <v>Canthigaster_amboinensis</v>
      </c>
      <c r="I933" t="str">
        <f t="shared" si="187"/>
        <v>Sipuncula</v>
      </c>
      <c r="J933" t="s">
        <v>84</v>
      </c>
      <c r="K933" t="s">
        <v>83</v>
      </c>
      <c r="L933">
        <v>0.3</v>
      </c>
      <c r="M933" s="3">
        <f t="shared" si="193"/>
        <v>0.18181818181818182</v>
      </c>
      <c r="N933">
        <v>2</v>
      </c>
      <c r="O933">
        <v>11</v>
      </c>
      <c r="P933">
        <v>0</v>
      </c>
      <c r="Q933">
        <v>11</v>
      </c>
      <c r="R933">
        <v>69</v>
      </c>
      <c r="S933">
        <v>31</v>
      </c>
      <c r="T933">
        <v>91</v>
      </c>
    </row>
    <row r="934" spans="1:20" x14ac:dyDescent="0.35">
      <c r="A934" t="s">
        <v>18</v>
      </c>
      <c r="B934" t="s">
        <v>19</v>
      </c>
      <c r="C934" t="s">
        <v>21</v>
      </c>
      <c r="D934" t="s">
        <v>404</v>
      </c>
      <c r="E934" t="s">
        <v>411</v>
      </c>
      <c r="F934" t="s">
        <v>412</v>
      </c>
      <c r="G934" t="str">
        <f t="shared" si="192"/>
        <v>Canthigaster_amboinensis</v>
      </c>
      <c r="H934" t="str">
        <f t="shared" si="190"/>
        <v>Canthigaster_amboinensis</v>
      </c>
      <c r="I934" t="str">
        <f t="shared" si="187"/>
        <v>Protozoa</v>
      </c>
      <c r="J934" t="s">
        <v>69</v>
      </c>
      <c r="K934" t="s">
        <v>69</v>
      </c>
      <c r="L934">
        <v>0.2</v>
      </c>
      <c r="M934" s="3">
        <f t="shared" si="193"/>
        <v>0.27272727272727271</v>
      </c>
      <c r="N934">
        <v>3</v>
      </c>
      <c r="O934">
        <v>11</v>
      </c>
      <c r="P934">
        <v>0</v>
      </c>
      <c r="Q934">
        <v>11</v>
      </c>
      <c r="R934">
        <v>69</v>
      </c>
      <c r="S934">
        <v>31</v>
      </c>
      <c r="T934">
        <v>91</v>
      </c>
    </row>
    <row r="935" spans="1:20" x14ac:dyDescent="0.35">
      <c r="A935" t="s">
        <v>18</v>
      </c>
      <c r="B935" t="s">
        <v>19</v>
      </c>
      <c r="C935" t="s">
        <v>21</v>
      </c>
      <c r="D935" t="s">
        <v>404</v>
      </c>
      <c r="E935" t="s">
        <v>411</v>
      </c>
      <c r="F935" t="s">
        <v>412</v>
      </c>
      <c r="G935" t="str">
        <f t="shared" si="192"/>
        <v>Canthigaster_amboinensis</v>
      </c>
      <c r="H935" t="str">
        <f t="shared" si="190"/>
        <v>Canthigaster_amboinensis</v>
      </c>
      <c r="I935" t="str">
        <f t="shared" si="187"/>
        <v>Crustacea</v>
      </c>
      <c r="J935" t="s">
        <v>73</v>
      </c>
      <c r="K935" t="s">
        <v>100</v>
      </c>
      <c r="L935">
        <v>0.2</v>
      </c>
      <c r="M935" s="3">
        <f t="shared" si="193"/>
        <v>0.18181818181818182</v>
      </c>
      <c r="N935">
        <v>2</v>
      </c>
      <c r="O935">
        <v>11</v>
      </c>
      <c r="P935">
        <v>0</v>
      </c>
      <c r="Q935">
        <v>11</v>
      </c>
      <c r="R935">
        <v>69</v>
      </c>
      <c r="S935">
        <v>31</v>
      </c>
      <c r="T935">
        <v>91</v>
      </c>
    </row>
    <row r="936" spans="1:20" x14ac:dyDescent="0.35">
      <c r="A936" t="s">
        <v>18</v>
      </c>
      <c r="B936" t="s">
        <v>19</v>
      </c>
      <c r="C936" t="s">
        <v>21</v>
      </c>
      <c r="D936" t="s">
        <v>404</v>
      </c>
      <c r="E936" t="s">
        <v>411</v>
      </c>
      <c r="F936" t="s">
        <v>412</v>
      </c>
      <c r="G936" t="str">
        <f t="shared" si="192"/>
        <v>Canthigaster_amboinensis</v>
      </c>
      <c r="H936" t="str">
        <f t="shared" si="190"/>
        <v>Canthigaster_amboinensis</v>
      </c>
      <c r="I936" t="str">
        <f t="shared" si="187"/>
        <v>Tunicata</v>
      </c>
      <c r="J936" t="s">
        <v>333</v>
      </c>
      <c r="K936" t="s">
        <v>332</v>
      </c>
      <c r="L936">
        <v>0.3</v>
      </c>
      <c r="M936" s="3">
        <f t="shared" si="193"/>
        <v>9.0909090909090912E-2</v>
      </c>
      <c r="N936">
        <v>1</v>
      </c>
      <c r="O936">
        <v>11</v>
      </c>
      <c r="P936">
        <v>0</v>
      </c>
      <c r="Q936">
        <v>11</v>
      </c>
      <c r="R936">
        <v>69</v>
      </c>
      <c r="S936">
        <v>31</v>
      </c>
      <c r="T936">
        <v>91</v>
      </c>
    </row>
    <row r="937" spans="1:20" x14ac:dyDescent="0.35">
      <c r="A937" t="s">
        <v>18</v>
      </c>
      <c r="B937" t="s">
        <v>19</v>
      </c>
      <c r="C937" t="s">
        <v>21</v>
      </c>
      <c r="D937" t="s">
        <v>404</v>
      </c>
      <c r="E937" t="s">
        <v>411</v>
      </c>
      <c r="F937" t="s">
        <v>412</v>
      </c>
      <c r="G937" t="str">
        <f t="shared" si="192"/>
        <v>Canthigaster_amboinensis</v>
      </c>
      <c r="H937" t="str">
        <f t="shared" si="190"/>
        <v>Canthigaster_amboinensis</v>
      </c>
      <c r="I937" t="str">
        <f t="shared" si="187"/>
        <v>Annelida</v>
      </c>
      <c r="J937" t="s">
        <v>82</v>
      </c>
      <c r="K937" t="s">
        <v>82</v>
      </c>
      <c r="L937">
        <v>0.2</v>
      </c>
      <c r="M937" s="3">
        <f t="shared" si="193"/>
        <v>9.0909090909090912E-2</v>
      </c>
      <c r="N937">
        <v>1</v>
      </c>
      <c r="O937">
        <v>11</v>
      </c>
      <c r="P937">
        <v>0</v>
      </c>
      <c r="Q937">
        <v>11</v>
      </c>
      <c r="R937">
        <v>69</v>
      </c>
      <c r="S937">
        <v>31</v>
      </c>
      <c r="T937">
        <v>91</v>
      </c>
    </row>
    <row r="938" spans="1:20" x14ac:dyDescent="0.35">
      <c r="A938" t="s">
        <v>18</v>
      </c>
      <c r="B938" t="s">
        <v>19</v>
      </c>
      <c r="C938" t="s">
        <v>21</v>
      </c>
      <c r="D938" t="s">
        <v>404</v>
      </c>
      <c r="E938" t="s">
        <v>411</v>
      </c>
      <c r="F938" t="s">
        <v>412</v>
      </c>
      <c r="G938" t="str">
        <f t="shared" si="192"/>
        <v>Canthigaster_amboinensis</v>
      </c>
      <c r="H938" t="str">
        <f t="shared" si="190"/>
        <v>Canthigaster_amboinensis</v>
      </c>
      <c r="I938" t="s">
        <v>58</v>
      </c>
      <c r="J938" t="s">
        <v>58</v>
      </c>
      <c r="K938" t="s">
        <v>62</v>
      </c>
      <c r="L938">
        <v>14.3</v>
      </c>
      <c r="M938" s="3">
        <f t="shared" si="193"/>
        <v>0.54545454545454541</v>
      </c>
      <c r="N938">
        <v>6</v>
      </c>
      <c r="O938">
        <v>11</v>
      </c>
      <c r="P938">
        <v>0</v>
      </c>
      <c r="Q938">
        <v>11</v>
      </c>
      <c r="R938">
        <v>69</v>
      </c>
      <c r="S938">
        <v>31</v>
      </c>
      <c r="T938">
        <v>91</v>
      </c>
    </row>
    <row r="939" spans="1:20" x14ac:dyDescent="0.35">
      <c r="A939" t="s">
        <v>18</v>
      </c>
      <c r="B939" t="s">
        <v>19</v>
      </c>
      <c r="C939" t="s">
        <v>21</v>
      </c>
      <c r="D939" t="s">
        <v>404</v>
      </c>
      <c r="E939" t="s">
        <v>411</v>
      </c>
      <c r="F939" t="s">
        <v>413</v>
      </c>
      <c r="G939" t="str">
        <f t="shared" si="192"/>
        <v>Canthigaster_jactator</v>
      </c>
      <c r="H939" t="str">
        <f t="shared" si="190"/>
        <v>Canthigaster_jactator</v>
      </c>
      <c r="I939" t="str">
        <f t="shared" si="187"/>
        <v>Prim_prod</v>
      </c>
      <c r="J939" t="s">
        <v>178</v>
      </c>
      <c r="K939" t="s">
        <v>376</v>
      </c>
      <c r="L939">
        <v>15.7</v>
      </c>
      <c r="M939" s="3">
        <f t="shared" si="193"/>
        <v>0.5</v>
      </c>
      <c r="N939">
        <v>3</v>
      </c>
      <c r="O939">
        <v>13</v>
      </c>
      <c r="P939">
        <f>O939-Q939</f>
        <v>7</v>
      </c>
      <c r="Q939">
        <v>6</v>
      </c>
      <c r="R939">
        <v>50</v>
      </c>
      <c r="S939">
        <v>40</v>
      </c>
      <c r="T939">
        <v>70</v>
      </c>
    </row>
    <row r="940" spans="1:20" x14ac:dyDescent="0.35">
      <c r="A940" t="s">
        <v>18</v>
      </c>
      <c r="B940" t="s">
        <v>19</v>
      </c>
      <c r="C940" t="s">
        <v>21</v>
      </c>
      <c r="D940" t="s">
        <v>404</v>
      </c>
      <c r="E940" t="s">
        <v>411</v>
      </c>
      <c r="F940" t="s">
        <v>413</v>
      </c>
      <c r="G940" t="str">
        <f t="shared" ref="G940:G959" si="194">E940&amp;"_"&amp;F940</f>
        <v>Canthigaster_jactator</v>
      </c>
      <c r="H940" t="str">
        <f t="shared" ref="H940:H959" si="195">G940</f>
        <v>Canthigaster_jactator</v>
      </c>
      <c r="I940" t="str">
        <f t="shared" si="187"/>
        <v>Mollusca</v>
      </c>
      <c r="J940" t="s">
        <v>88</v>
      </c>
      <c r="K940" t="s">
        <v>87</v>
      </c>
      <c r="L940">
        <v>11.2</v>
      </c>
      <c r="M940" s="3">
        <f t="shared" si="193"/>
        <v>0.66666666666666663</v>
      </c>
      <c r="N940">
        <v>4</v>
      </c>
      <c r="O940">
        <v>13</v>
      </c>
      <c r="P940">
        <f t="shared" ref="P940:P958" si="196">O940-Q940</f>
        <v>7</v>
      </c>
      <c r="Q940">
        <v>6</v>
      </c>
      <c r="R940">
        <v>50</v>
      </c>
      <c r="S940">
        <v>40</v>
      </c>
      <c r="T940">
        <v>70</v>
      </c>
    </row>
    <row r="941" spans="1:20" x14ac:dyDescent="0.35">
      <c r="A941" t="s">
        <v>18</v>
      </c>
      <c r="B941" t="s">
        <v>19</v>
      </c>
      <c r="C941" t="s">
        <v>21</v>
      </c>
      <c r="D941" t="s">
        <v>404</v>
      </c>
      <c r="E941" t="s">
        <v>411</v>
      </c>
      <c r="F941" t="s">
        <v>413</v>
      </c>
      <c r="G941" t="str">
        <f t="shared" si="194"/>
        <v>Canthigaster_jactator</v>
      </c>
      <c r="H941" t="str">
        <f t="shared" si="195"/>
        <v>Canthigaster_jactator</v>
      </c>
      <c r="I941" t="str">
        <f t="shared" si="187"/>
        <v>Porifera</v>
      </c>
      <c r="J941" t="s">
        <v>210</v>
      </c>
      <c r="K941" t="s">
        <v>210</v>
      </c>
      <c r="L941">
        <v>6.8</v>
      </c>
      <c r="M941" s="3">
        <f t="shared" si="193"/>
        <v>0.5</v>
      </c>
      <c r="N941">
        <v>3</v>
      </c>
      <c r="O941">
        <v>13</v>
      </c>
      <c r="P941">
        <f t="shared" si="196"/>
        <v>7</v>
      </c>
      <c r="Q941">
        <v>6</v>
      </c>
      <c r="R941">
        <v>50</v>
      </c>
      <c r="S941">
        <v>40</v>
      </c>
      <c r="T941">
        <v>70</v>
      </c>
    </row>
    <row r="942" spans="1:20" x14ac:dyDescent="0.35">
      <c r="A942" t="s">
        <v>18</v>
      </c>
      <c r="B942" t="s">
        <v>19</v>
      </c>
      <c r="C942" t="s">
        <v>21</v>
      </c>
      <c r="D942" t="s">
        <v>404</v>
      </c>
      <c r="E942" t="s">
        <v>411</v>
      </c>
      <c r="F942" t="s">
        <v>413</v>
      </c>
      <c r="G942" t="str">
        <f t="shared" si="194"/>
        <v>Canthigaster_jactator</v>
      </c>
      <c r="H942" t="str">
        <f t="shared" si="195"/>
        <v>Canthigaster_jactator</v>
      </c>
      <c r="I942" t="str">
        <f t="shared" si="187"/>
        <v>Cnidaria</v>
      </c>
      <c r="J942" t="s">
        <v>238</v>
      </c>
      <c r="K942" t="s">
        <v>250</v>
      </c>
      <c r="L942">
        <v>10</v>
      </c>
      <c r="M942" s="3">
        <f t="shared" si="193"/>
        <v>0.33333333333333331</v>
      </c>
      <c r="N942">
        <v>2</v>
      </c>
      <c r="O942">
        <v>13</v>
      </c>
      <c r="P942">
        <f t="shared" si="196"/>
        <v>7</v>
      </c>
      <c r="Q942">
        <v>6</v>
      </c>
      <c r="R942">
        <v>50</v>
      </c>
      <c r="S942">
        <v>40</v>
      </c>
      <c r="T942">
        <v>70</v>
      </c>
    </row>
    <row r="943" spans="1:20" x14ac:dyDescent="0.35">
      <c r="A943" t="s">
        <v>18</v>
      </c>
      <c r="B943" t="s">
        <v>19</v>
      </c>
      <c r="C943" t="s">
        <v>21</v>
      </c>
      <c r="D943" t="s">
        <v>404</v>
      </c>
      <c r="E943" t="s">
        <v>411</v>
      </c>
      <c r="F943" t="s">
        <v>413</v>
      </c>
      <c r="G943" t="str">
        <f t="shared" si="194"/>
        <v>Canthigaster_jactator</v>
      </c>
      <c r="H943" t="str">
        <f t="shared" si="195"/>
        <v>Canthigaster_jactator</v>
      </c>
      <c r="I943" t="str">
        <f t="shared" si="187"/>
        <v>Prim_prod</v>
      </c>
      <c r="J943" t="s">
        <v>178</v>
      </c>
      <c r="K943" t="s">
        <v>214</v>
      </c>
      <c r="L943">
        <v>3.7</v>
      </c>
      <c r="M943" s="3">
        <f t="shared" si="193"/>
        <v>0.83333333333333337</v>
      </c>
      <c r="N943">
        <v>5</v>
      </c>
      <c r="O943">
        <v>13</v>
      </c>
      <c r="P943">
        <f t="shared" si="196"/>
        <v>7</v>
      </c>
      <c r="Q943">
        <v>6</v>
      </c>
      <c r="R943">
        <v>50</v>
      </c>
      <c r="S943">
        <v>40</v>
      </c>
      <c r="T943">
        <v>70</v>
      </c>
    </row>
    <row r="944" spans="1:20" x14ac:dyDescent="0.35">
      <c r="A944" t="s">
        <v>18</v>
      </c>
      <c r="B944" t="s">
        <v>19</v>
      </c>
      <c r="C944" t="s">
        <v>21</v>
      </c>
      <c r="D944" t="s">
        <v>404</v>
      </c>
      <c r="E944" t="s">
        <v>411</v>
      </c>
      <c r="F944" t="s">
        <v>413</v>
      </c>
      <c r="G944" t="str">
        <f t="shared" si="194"/>
        <v>Canthigaster_jactator</v>
      </c>
      <c r="H944" t="str">
        <f t="shared" si="195"/>
        <v>Canthigaster_jactator</v>
      </c>
      <c r="I944" t="str">
        <f t="shared" si="187"/>
        <v>Tunicata</v>
      </c>
      <c r="J944" t="s">
        <v>333</v>
      </c>
      <c r="K944" t="s">
        <v>332</v>
      </c>
      <c r="L944">
        <v>6</v>
      </c>
      <c r="M944" s="3">
        <f t="shared" si="193"/>
        <v>0.5</v>
      </c>
      <c r="N944">
        <v>3</v>
      </c>
      <c r="O944">
        <v>13</v>
      </c>
      <c r="P944">
        <f t="shared" si="196"/>
        <v>7</v>
      </c>
      <c r="Q944">
        <v>6</v>
      </c>
      <c r="R944">
        <v>50</v>
      </c>
      <c r="S944">
        <v>40</v>
      </c>
      <c r="T944">
        <v>70</v>
      </c>
    </row>
    <row r="945" spans="1:20" x14ac:dyDescent="0.35">
      <c r="A945" t="s">
        <v>18</v>
      </c>
      <c r="B945" t="s">
        <v>19</v>
      </c>
      <c r="C945" t="s">
        <v>21</v>
      </c>
      <c r="D945" t="s">
        <v>404</v>
      </c>
      <c r="E945" t="s">
        <v>411</v>
      </c>
      <c r="F945" t="s">
        <v>413</v>
      </c>
      <c r="G945" t="str">
        <f t="shared" si="194"/>
        <v>Canthigaster_jactator</v>
      </c>
      <c r="H945" t="str">
        <f t="shared" si="195"/>
        <v>Canthigaster_jactator</v>
      </c>
      <c r="I945" t="str">
        <f t="shared" si="187"/>
        <v>Sipuncula</v>
      </c>
      <c r="J945" t="s">
        <v>84</v>
      </c>
      <c r="K945" t="s">
        <v>83</v>
      </c>
      <c r="L945">
        <v>4.3</v>
      </c>
      <c r="M945" s="3">
        <f t="shared" si="193"/>
        <v>0.5</v>
      </c>
      <c r="N945">
        <v>3</v>
      </c>
      <c r="O945">
        <v>13</v>
      </c>
      <c r="P945">
        <f t="shared" si="196"/>
        <v>7</v>
      </c>
      <c r="Q945">
        <v>6</v>
      </c>
      <c r="R945">
        <v>50</v>
      </c>
      <c r="S945">
        <v>40</v>
      </c>
      <c r="T945">
        <v>70</v>
      </c>
    </row>
    <row r="946" spans="1:20" x14ac:dyDescent="0.35">
      <c r="A946" t="s">
        <v>18</v>
      </c>
      <c r="B946" t="s">
        <v>19</v>
      </c>
      <c r="C946" t="s">
        <v>21</v>
      </c>
      <c r="D946" t="s">
        <v>404</v>
      </c>
      <c r="E946" t="s">
        <v>411</v>
      </c>
      <c r="F946" t="s">
        <v>413</v>
      </c>
      <c r="G946" t="str">
        <f t="shared" si="194"/>
        <v>Canthigaster_jactator</v>
      </c>
      <c r="H946" t="str">
        <f t="shared" si="195"/>
        <v>Canthigaster_jactator</v>
      </c>
      <c r="I946" t="str">
        <f t="shared" si="187"/>
        <v>Echinodermata</v>
      </c>
      <c r="J946" t="s">
        <v>103</v>
      </c>
      <c r="K946" t="s">
        <v>103</v>
      </c>
      <c r="L946">
        <v>5.5</v>
      </c>
      <c r="M946" s="3">
        <f t="shared" si="193"/>
        <v>0.33333333333333331</v>
      </c>
      <c r="N946">
        <v>2</v>
      </c>
      <c r="O946">
        <v>13</v>
      </c>
      <c r="P946">
        <f t="shared" si="196"/>
        <v>7</v>
      </c>
      <c r="Q946">
        <v>6</v>
      </c>
      <c r="R946">
        <v>50</v>
      </c>
      <c r="S946">
        <v>40</v>
      </c>
      <c r="T946">
        <v>70</v>
      </c>
    </row>
    <row r="947" spans="1:20" x14ac:dyDescent="0.35">
      <c r="A947" t="s">
        <v>18</v>
      </c>
      <c r="B947" t="s">
        <v>19</v>
      </c>
      <c r="C947" t="s">
        <v>21</v>
      </c>
      <c r="D947" t="s">
        <v>404</v>
      </c>
      <c r="E947" t="s">
        <v>411</v>
      </c>
      <c r="F947" t="s">
        <v>413</v>
      </c>
      <c r="G947" t="str">
        <f t="shared" si="194"/>
        <v>Canthigaster_jactator</v>
      </c>
      <c r="H947" t="str">
        <f t="shared" si="195"/>
        <v>Canthigaster_jactator</v>
      </c>
      <c r="I947" t="str">
        <f t="shared" si="187"/>
        <v>Bryozoa</v>
      </c>
      <c r="J947" t="s">
        <v>284</v>
      </c>
      <c r="K947" t="s">
        <v>284</v>
      </c>
      <c r="L947">
        <v>1.3</v>
      </c>
      <c r="M947" s="3">
        <f t="shared" si="193"/>
        <v>0.33333333333333331</v>
      </c>
      <c r="N947">
        <v>2</v>
      </c>
      <c r="O947">
        <v>13</v>
      </c>
      <c r="P947">
        <f t="shared" si="196"/>
        <v>7</v>
      </c>
      <c r="Q947">
        <v>6</v>
      </c>
      <c r="R947">
        <v>50</v>
      </c>
      <c r="S947">
        <v>40</v>
      </c>
      <c r="T947">
        <v>70</v>
      </c>
    </row>
    <row r="948" spans="1:20" x14ac:dyDescent="0.35">
      <c r="A948" t="s">
        <v>18</v>
      </c>
      <c r="B948" t="s">
        <v>19</v>
      </c>
      <c r="C948" t="s">
        <v>21</v>
      </c>
      <c r="D948" t="s">
        <v>404</v>
      </c>
      <c r="E948" t="s">
        <v>411</v>
      </c>
      <c r="F948" t="s">
        <v>413</v>
      </c>
      <c r="G948" t="str">
        <f t="shared" si="194"/>
        <v>Canthigaster_jactator</v>
      </c>
      <c r="H948" t="str">
        <f t="shared" si="195"/>
        <v>Canthigaster_jactator</v>
      </c>
      <c r="I948" t="str">
        <f t="shared" si="187"/>
        <v>Crustacea</v>
      </c>
      <c r="J948" t="s">
        <v>29</v>
      </c>
      <c r="K948" t="s">
        <v>29</v>
      </c>
      <c r="L948">
        <v>1.3</v>
      </c>
      <c r="M948" s="3">
        <f t="shared" si="193"/>
        <v>0.33333333333333331</v>
      </c>
      <c r="N948">
        <v>2</v>
      </c>
      <c r="O948">
        <v>13</v>
      </c>
      <c r="P948">
        <f t="shared" si="196"/>
        <v>7</v>
      </c>
      <c r="Q948">
        <v>6</v>
      </c>
      <c r="R948">
        <v>50</v>
      </c>
      <c r="S948">
        <v>40</v>
      </c>
      <c r="T948">
        <v>70</v>
      </c>
    </row>
    <row r="949" spans="1:20" x14ac:dyDescent="0.35">
      <c r="A949" t="s">
        <v>18</v>
      </c>
      <c r="B949" t="s">
        <v>19</v>
      </c>
      <c r="C949" t="s">
        <v>21</v>
      </c>
      <c r="D949" t="s">
        <v>404</v>
      </c>
      <c r="E949" t="s">
        <v>411</v>
      </c>
      <c r="F949" t="s">
        <v>413</v>
      </c>
      <c r="G949" t="str">
        <f t="shared" si="194"/>
        <v>Canthigaster_jactator</v>
      </c>
      <c r="H949" t="str">
        <f t="shared" si="195"/>
        <v>Canthigaster_jactator</v>
      </c>
      <c r="I949" t="str">
        <f t="shared" si="187"/>
        <v>Prim_prod</v>
      </c>
      <c r="J949" t="s">
        <v>178</v>
      </c>
      <c r="K949" t="s">
        <v>216</v>
      </c>
      <c r="L949">
        <v>0.7</v>
      </c>
      <c r="M949" s="3">
        <f t="shared" si="193"/>
        <v>0.5</v>
      </c>
      <c r="N949">
        <v>3</v>
      </c>
      <c r="O949">
        <v>13</v>
      </c>
      <c r="P949">
        <f t="shared" si="196"/>
        <v>7</v>
      </c>
      <c r="Q949">
        <v>6</v>
      </c>
      <c r="R949">
        <v>50</v>
      </c>
      <c r="S949">
        <v>40</v>
      </c>
      <c r="T949">
        <v>70</v>
      </c>
    </row>
    <row r="950" spans="1:20" x14ac:dyDescent="0.35">
      <c r="A950" t="s">
        <v>18</v>
      </c>
      <c r="B950" t="s">
        <v>19</v>
      </c>
      <c r="C950" t="s">
        <v>21</v>
      </c>
      <c r="D950" t="s">
        <v>404</v>
      </c>
      <c r="E950" t="s">
        <v>411</v>
      </c>
      <c r="F950" t="s">
        <v>413</v>
      </c>
      <c r="G950" t="str">
        <f t="shared" si="194"/>
        <v>Canthigaster_jactator</v>
      </c>
      <c r="H950" t="str">
        <f t="shared" si="195"/>
        <v>Canthigaster_jactator</v>
      </c>
      <c r="I950" t="str">
        <f t="shared" ref="I950:I966" si="197">IF(J950="Acari","Chelicerata", IF(J950="Scyphozoa","Cnidaria", IF(J950="Anthozoa","Cnidaria",IF(COUNTIF(J950,"*Algae*"),"Prim_prod",IF(COUNTIF(J950,"Plant*"),"Prim_prod",IF(J950="Amphipoda","Crustacea",IF(J950="Tunicata","Tunicata",IF(J950="Appendicularia","Tunicata",IF(J950="Salpidae","Tunicata",IF(J950="Arachnida","Chelicerata",IF(COUNTIF(J950,"*Ascidia*"),"Tunicata",IF(COUNTIF(J950,"*Brachyura*"),"Crustacea",IF(J950="Bryozoa","Bryozoa",IF(J950="Protochonch","Mollusca",IF(J950="Hemichordata","Hemichordata",IF(COUNTIF(J950,"Cephalopoda*"),"Mollusca",IF(J950="Cirripedia","Crustacea",IF(J950="Copepoda","Crustacea",IF(J950="Crinoidea","Echinodermata",IF(COUNTIF(J950,"*Crustacea*"),"Crustacea",IF(J950="Cumacea","Crustacea",IF(J950="Echinoidea","Echinodermata",IF(COUNTIF(J950,"*Fish*"),"Teleostei",IF(J950="Foraminifera","Protozoa",IF(COUNTIF(J950,"*Gastro*"),"Mollusca",IF(J950="Tanaidacea","Crustacea",IF(J950="Holothuridae","Echinodermata",IF(J950="Hydrozoa","Cnidaria",IF(COUNTIF(J950,"*Insecta*"),"Insecta",IF(J950="Isopoda","Crustacea",IF(J950="Limestone_powder","Other",IF(J950="Mollusca","Mollusca",IF(J950="Nematoda","Nematoda",IF(COUNTIF(J950,"*OM*"),"Other",IF(J950="Ophiuridae","Echinodermata",IF(J950="Opisthobranchia","Mollusca",IF(J950="Ostracoda","Crustacea",IF(COUNTIF(J950,"*Pagur*"),"Crustacea",IF(COUNTIF(J950,"*Phanero*"),"Prim_prod",IF(COUNTIF(J950,"*Polych*"),"Annelida",IF(J950="Polyplacophora","Mollusca",IF(COUNTIF(J950,"*Porifera*"),"Porifera",IF(J950="Protochordata","Acraniata",IF(J950="Pycnogonida","Chelicerata",IF(COUNTIF(J950,"*Sand*"),"Other",IF(J950="Scaphopoda","Mollusca",IF(J950="Scleractinia","Cnidaria", IF(J950="Siphonophora","Cnidaria", IF(J950="Seagrass","Prim_prod",IF(COUNTIF(J950,"*Shrimp*"),"Crustacea",IF(COUNTIF(J950,"*Scyllaridae*"),"Crustacea",IF(J950="Siboglinidae","Annelida",IF(J950="Sipunculidae","Sipuncula",IF(COUNTIF(J950,"*Stomato*"),"Crustacea",IF(J950="Precarida","Crustacea",IF(J950="Zoantharia","Cnidaria",IF(J950="Echiura","Annelida",IF(J950="Priapulida","Cephalorynchia",IF(J950="Mysida","Crustacea",IF(J950="Nebaliacea","Crustacea",IF(J950="Ctenophora","Radiata",IF(J950="Cheloniidae","Reptilia",IF(J950="Eggs","Animalia",IF(COUNTIF(J950,"*Bival*"),"Mollusca","Other"))))))))))))))))))))))))))))))))))))))))))))))))))))))))))))))))</f>
        <v>Protozoa</v>
      </c>
      <c r="J950" t="s">
        <v>69</v>
      </c>
      <c r="K950" t="s">
        <v>69</v>
      </c>
      <c r="L950">
        <v>0.3</v>
      </c>
      <c r="M950" s="3">
        <f t="shared" si="193"/>
        <v>0.33333333333333331</v>
      </c>
      <c r="N950">
        <v>2</v>
      </c>
      <c r="O950">
        <v>13</v>
      </c>
      <c r="P950">
        <f t="shared" si="196"/>
        <v>7</v>
      </c>
      <c r="Q950">
        <v>6</v>
      </c>
      <c r="R950">
        <v>50</v>
      </c>
      <c r="S950">
        <v>40</v>
      </c>
      <c r="T950">
        <v>70</v>
      </c>
    </row>
    <row r="951" spans="1:20" x14ac:dyDescent="0.35">
      <c r="A951" t="s">
        <v>18</v>
      </c>
      <c r="B951" t="s">
        <v>19</v>
      </c>
      <c r="C951" t="s">
        <v>21</v>
      </c>
      <c r="D951" t="s">
        <v>404</v>
      </c>
      <c r="E951" t="s">
        <v>411</v>
      </c>
      <c r="F951" t="s">
        <v>413</v>
      </c>
      <c r="G951" t="str">
        <f t="shared" si="194"/>
        <v>Canthigaster_jactator</v>
      </c>
      <c r="H951" t="str">
        <f t="shared" si="195"/>
        <v>Canthigaster_jactator</v>
      </c>
      <c r="I951" t="str">
        <f t="shared" si="197"/>
        <v>Echinodermata</v>
      </c>
      <c r="J951" t="s">
        <v>99</v>
      </c>
      <c r="K951" t="s">
        <v>99</v>
      </c>
      <c r="L951">
        <v>0.3</v>
      </c>
      <c r="M951" s="3">
        <f t="shared" si="193"/>
        <v>0.16666666666666666</v>
      </c>
      <c r="N951">
        <v>1</v>
      </c>
      <c r="O951">
        <v>13</v>
      </c>
      <c r="P951">
        <f t="shared" si="196"/>
        <v>7</v>
      </c>
      <c r="Q951">
        <v>6</v>
      </c>
      <c r="R951">
        <v>50</v>
      </c>
      <c r="S951">
        <v>40</v>
      </c>
      <c r="T951">
        <v>70</v>
      </c>
    </row>
    <row r="952" spans="1:20" x14ac:dyDescent="0.35">
      <c r="A952" t="s">
        <v>18</v>
      </c>
      <c r="B952" t="s">
        <v>19</v>
      </c>
      <c r="C952" t="s">
        <v>21</v>
      </c>
      <c r="D952" t="s">
        <v>404</v>
      </c>
      <c r="E952" t="s">
        <v>411</v>
      </c>
      <c r="F952" t="s">
        <v>413</v>
      </c>
      <c r="G952" t="str">
        <f t="shared" si="194"/>
        <v>Canthigaster_jactator</v>
      </c>
      <c r="H952" t="str">
        <f t="shared" si="195"/>
        <v>Canthigaster_jactator</v>
      </c>
      <c r="I952" t="str">
        <f t="shared" si="197"/>
        <v>Crustacea</v>
      </c>
      <c r="J952" t="s">
        <v>115</v>
      </c>
      <c r="K952" t="s">
        <v>115</v>
      </c>
      <c r="L952">
        <v>0.2</v>
      </c>
      <c r="M952" s="3">
        <f t="shared" si="193"/>
        <v>0.16666666666666666</v>
      </c>
      <c r="N952">
        <v>1</v>
      </c>
      <c r="O952">
        <v>13</v>
      </c>
      <c r="P952">
        <f t="shared" si="196"/>
        <v>7</v>
      </c>
      <c r="Q952">
        <v>6</v>
      </c>
      <c r="R952">
        <v>50</v>
      </c>
      <c r="S952">
        <v>40</v>
      </c>
      <c r="T952">
        <v>70</v>
      </c>
    </row>
    <row r="953" spans="1:20" x14ac:dyDescent="0.35">
      <c r="A953" t="s">
        <v>18</v>
      </c>
      <c r="B953" t="s">
        <v>19</v>
      </c>
      <c r="C953" t="s">
        <v>21</v>
      </c>
      <c r="D953" t="s">
        <v>404</v>
      </c>
      <c r="E953" t="s">
        <v>411</v>
      </c>
      <c r="F953" t="s">
        <v>413</v>
      </c>
      <c r="G953" t="str">
        <f t="shared" si="194"/>
        <v>Canthigaster_jactator</v>
      </c>
      <c r="H953" t="str">
        <f t="shared" si="195"/>
        <v>Canthigaster_jactator</v>
      </c>
      <c r="I953" t="str">
        <f t="shared" si="197"/>
        <v>Crustacea</v>
      </c>
      <c r="J953" t="s">
        <v>108</v>
      </c>
      <c r="K953" t="s">
        <v>100</v>
      </c>
      <c r="L953">
        <v>0.2</v>
      </c>
      <c r="M953" s="3">
        <f t="shared" si="193"/>
        <v>0.16666666666666666</v>
      </c>
      <c r="N953">
        <v>1</v>
      </c>
      <c r="O953">
        <v>13</v>
      </c>
      <c r="P953">
        <f t="shared" si="196"/>
        <v>7</v>
      </c>
      <c r="Q953">
        <v>6</v>
      </c>
      <c r="R953">
        <v>50</v>
      </c>
      <c r="S953">
        <v>40</v>
      </c>
      <c r="T953">
        <v>70</v>
      </c>
    </row>
    <row r="954" spans="1:20" x14ac:dyDescent="0.35">
      <c r="A954" t="s">
        <v>18</v>
      </c>
      <c r="B954" t="s">
        <v>19</v>
      </c>
      <c r="C954" t="s">
        <v>21</v>
      </c>
      <c r="D954" t="s">
        <v>404</v>
      </c>
      <c r="E954" t="s">
        <v>411</v>
      </c>
      <c r="F954" t="s">
        <v>413</v>
      </c>
      <c r="G954" t="str">
        <f t="shared" si="194"/>
        <v>Canthigaster_jactator</v>
      </c>
      <c r="H954" t="str">
        <f t="shared" si="195"/>
        <v>Canthigaster_jactator</v>
      </c>
      <c r="I954" t="str">
        <f t="shared" si="197"/>
        <v>Crustacea</v>
      </c>
      <c r="J954" t="s">
        <v>96</v>
      </c>
      <c r="K954" t="s">
        <v>96</v>
      </c>
      <c r="L954">
        <v>0.2</v>
      </c>
      <c r="M954" s="3">
        <f t="shared" si="193"/>
        <v>0.16666666666666666</v>
      </c>
      <c r="N954">
        <v>1</v>
      </c>
      <c r="O954">
        <v>13</v>
      </c>
      <c r="P954">
        <f t="shared" si="196"/>
        <v>7</v>
      </c>
      <c r="Q954">
        <v>6</v>
      </c>
      <c r="R954">
        <v>50</v>
      </c>
      <c r="S954">
        <v>40</v>
      </c>
      <c r="T954">
        <v>70</v>
      </c>
    </row>
    <row r="955" spans="1:20" x14ac:dyDescent="0.35">
      <c r="A955" t="s">
        <v>18</v>
      </c>
      <c r="B955" t="s">
        <v>19</v>
      </c>
      <c r="C955" t="s">
        <v>21</v>
      </c>
      <c r="D955" t="s">
        <v>404</v>
      </c>
      <c r="E955" t="s">
        <v>411</v>
      </c>
      <c r="F955" t="s">
        <v>413</v>
      </c>
      <c r="G955" t="str">
        <f t="shared" si="194"/>
        <v>Canthigaster_jactator</v>
      </c>
      <c r="H955" t="str">
        <f t="shared" si="195"/>
        <v>Canthigaster_jactator</v>
      </c>
      <c r="I955" t="str">
        <f t="shared" si="197"/>
        <v>Crustacea</v>
      </c>
      <c r="J955" t="s">
        <v>34</v>
      </c>
      <c r="K955" t="s">
        <v>33</v>
      </c>
      <c r="L955">
        <v>0.2</v>
      </c>
      <c r="M955" s="3">
        <f t="shared" si="193"/>
        <v>0.16666666666666666</v>
      </c>
      <c r="N955">
        <v>1</v>
      </c>
      <c r="O955">
        <v>13</v>
      </c>
      <c r="P955">
        <f t="shared" si="196"/>
        <v>7</v>
      </c>
      <c r="Q955">
        <v>6</v>
      </c>
      <c r="R955">
        <v>50</v>
      </c>
      <c r="S955">
        <v>40</v>
      </c>
      <c r="T955">
        <v>70</v>
      </c>
    </row>
    <row r="956" spans="1:20" x14ac:dyDescent="0.35">
      <c r="A956" t="s">
        <v>18</v>
      </c>
      <c r="B956" t="s">
        <v>19</v>
      </c>
      <c r="C956" t="s">
        <v>21</v>
      </c>
      <c r="D956" t="s">
        <v>404</v>
      </c>
      <c r="E956" t="s">
        <v>411</v>
      </c>
      <c r="F956" t="s">
        <v>413</v>
      </c>
      <c r="G956" t="str">
        <f t="shared" si="194"/>
        <v>Canthigaster_jactator</v>
      </c>
      <c r="H956" t="str">
        <f t="shared" si="195"/>
        <v>Canthigaster_jactator</v>
      </c>
      <c r="I956" t="str">
        <f t="shared" si="197"/>
        <v>Crustacea</v>
      </c>
      <c r="J956" t="s">
        <v>63</v>
      </c>
      <c r="K956" t="s">
        <v>61</v>
      </c>
      <c r="L956">
        <v>5</v>
      </c>
      <c r="M956" s="3">
        <f t="shared" si="193"/>
        <v>0.16666666666666666</v>
      </c>
      <c r="N956">
        <v>1</v>
      </c>
      <c r="O956">
        <v>13</v>
      </c>
      <c r="P956">
        <f t="shared" si="196"/>
        <v>7</v>
      </c>
      <c r="Q956">
        <v>6</v>
      </c>
      <c r="R956">
        <v>50</v>
      </c>
      <c r="S956">
        <v>40</v>
      </c>
      <c r="T956">
        <v>70</v>
      </c>
    </row>
    <row r="957" spans="1:20" x14ac:dyDescent="0.35">
      <c r="A957" t="s">
        <v>18</v>
      </c>
      <c r="B957" t="s">
        <v>19</v>
      </c>
      <c r="C957" t="s">
        <v>21</v>
      </c>
      <c r="D957" t="s">
        <v>404</v>
      </c>
      <c r="E957" t="s">
        <v>411</v>
      </c>
      <c r="F957" t="s">
        <v>413</v>
      </c>
      <c r="G957" t="str">
        <f t="shared" si="194"/>
        <v>Canthigaster_jactator</v>
      </c>
      <c r="H957" t="str">
        <f t="shared" si="195"/>
        <v>Canthigaster_jactator</v>
      </c>
      <c r="I957" t="str">
        <f t="shared" si="197"/>
        <v>Other</v>
      </c>
      <c r="J957" t="s">
        <v>183</v>
      </c>
      <c r="K957" t="s">
        <v>183</v>
      </c>
      <c r="L957">
        <v>1.5</v>
      </c>
      <c r="M957" s="3">
        <f t="shared" si="193"/>
        <v>0.5</v>
      </c>
      <c r="N957">
        <v>3</v>
      </c>
      <c r="O957">
        <v>13</v>
      </c>
      <c r="P957">
        <f t="shared" si="196"/>
        <v>7</v>
      </c>
      <c r="Q957">
        <v>6</v>
      </c>
      <c r="R957">
        <v>50</v>
      </c>
      <c r="S957">
        <v>40</v>
      </c>
      <c r="T957">
        <v>70</v>
      </c>
    </row>
    <row r="958" spans="1:20" x14ac:dyDescent="0.35">
      <c r="A958" t="s">
        <v>18</v>
      </c>
      <c r="B958" t="s">
        <v>19</v>
      </c>
      <c r="C958" t="s">
        <v>21</v>
      </c>
      <c r="D958" t="s">
        <v>404</v>
      </c>
      <c r="E958" t="s">
        <v>411</v>
      </c>
      <c r="F958" t="s">
        <v>413</v>
      </c>
      <c r="G958" t="str">
        <f t="shared" si="194"/>
        <v>Canthigaster_jactator</v>
      </c>
      <c r="H958" t="str">
        <f t="shared" si="195"/>
        <v>Canthigaster_jactator</v>
      </c>
      <c r="I958" t="s">
        <v>58</v>
      </c>
      <c r="J958" t="s">
        <v>58</v>
      </c>
      <c r="K958" t="s">
        <v>62</v>
      </c>
      <c r="L958">
        <v>25.6</v>
      </c>
      <c r="M958" s="3">
        <f t="shared" si="193"/>
        <v>0.83333333333333337</v>
      </c>
      <c r="N958">
        <v>5</v>
      </c>
      <c r="O958">
        <v>13</v>
      </c>
      <c r="P958">
        <f t="shared" si="196"/>
        <v>7</v>
      </c>
      <c r="Q958">
        <v>6</v>
      </c>
      <c r="R958">
        <v>50</v>
      </c>
      <c r="S958">
        <v>40</v>
      </c>
      <c r="T958">
        <v>70</v>
      </c>
    </row>
    <row r="959" spans="1:20" x14ac:dyDescent="0.35">
      <c r="A959" t="s">
        <v>18</v>
      </c>
      <c r="B959" t="s">
        <v>19</v>
      </c>
      <c r="C959" t="s">
        <v>21</v>
      </c>
      <c r="D959" t="s">
        <v>414</v>
      </c>
      <c r="E959" t="s">
        <v>415</v>
      </c>
      <c r="F959" t="s">
        <v>416</v>
      </c>
      <c r="G959" t="str">
        <f t="shared" si="194"/>
        <v>Diodon _holocanthus</v>
      </c>
      <c r="H959" t="str">
        <f t="shared" si="195"/>
        <v>Diodon _holocanthus</v>
      </c>
      <c r="I959" t="str">
        <f t="shared" si="197"/>
        <v>Mollusca</v>
      </c>
      <c r="J959" t="s">
        <v>88</v>
      </c>
      <c r="K959" t="s">
        <v>87</v>
      </c>
      <c r="L959">
        <v>54.1</v>
      </c>
      <c r="M959" s="3">
        <f t="shared" si="193"/>
        <v>1</v>
      </c>
      <c r="N959">
        <v>5</v>
      </c>
      <c r="O959">
        <v>5</v>
      </c>
      <c r="P959">
        <f>O959-Q959</f>
        <v>0</v>
      </c>
      <c r="Q959">
        <v>5</v>
      </c>
      <c r="R959">
        <v>211</v>
      </c>
      <c r="S959">
        <v>175</v>
      </c>
      <c r="T959">
        <v>239</v>
      </c>
    </row>
    <row r="960" spans="1:20" x14ac:dyDescent="0.35">
      <c r="A960" t="s">
        <v>18</v>
      </c>
      <c r="B960" t="s">
        <v>19</v>
      </c>
      <c r="C960" t="s">
        <v>21</v>
      </c>
      <c r="D960" t="s">
        <v>414</v>
      </c>
      <c r="E960" t="s">
        <v>415</v>
      </c>
      <c r="F960" t="s">
        <v>416</v>
      </c>
      <c r="G960" t="str">
        <f t="shared" ref="G960:G963" si="198">E960&amp;"_"&amp;F960</f>
        <v>Diodon _holocanthus</v>
      </c>
      <c r="H960" t="str">
        <f t="shared" ref="H960:H963" si="199">G960</f>
        <v>Diodon _holocanthus</v>
      </c>
      <c r="I960" t="str">
        <f t="shared" si="197"/>
        <v>Crustacea</v>
      </c>
      <c r="J960" t="s">
        <v>135</v>
      </c>
      <c r="K960" t="s">
        <v>135</v>
      </c>
      <c r="L960">
        <v>24</v>
      </c>
      <c r="M960" s="3">
        <f t="shared" si="193"/>
        <v>1</v>
      </c>
      <c r="N960">
        <v>5</v>
      </c>
      <c r="O960">
        <v>6</v>
      </c>
      <c r="P960">
        <f t="shared" ref="P960:P967" si="200">O960-Q960</f>
        <v>1</v>
      </c>
      <c r="Q960">
        <v>5</v>
      </c>
      <c r="R960">
        <v>211</v>
      </c>
      <c r="S960">
        <v>175</v>
      </c>
      <c r="T960">
        <v>239</v>
      </c>
    </row>
    <row r="961" spans="1:20" x14ac:dyDescent="0.35">
      <c r="A961" t="s">
        <v>18</v>
      </c>
      <c r="B961" t="s">
        <v>19</v>
      </c>
      <c r="C961" t="s">
        <v>21</v>
      </c>
      <c r="D961" t="s">
        <v>414</v>
      </c>
      <c r="E961" t="s">
        <v>415</v>
      </c>
      <c r="F961" t="s">
        <v>416</v>
      </c>
      <c r="G961" t="str">
        <f t="shared" si="198"/>
        <v>Diodon _holocanthus</v>
      </c>
      <c r="H961" t="str">
        <f t="shared" si="199"/>
        <v>Diodon _holocanthus</v>
      </c>
      <c r="I961" t="str">
        <f t="shared" si="197"/>
        <v>Echinodermata</v>
      </c>
      <c r="J961" t="s">
        <v>103</v>
      </c>
      <c r="K961" t="s">
        <v>417</v>
      </c>
      <c r="L961">
        <v>18</v>
      </c>
      <c r="M961" s="3">
        <f t="shared" si="193"/>
        <v>0.8</v>
      </c>
      <c r="N961">
        <v>4</v>
      </c>
      <c r="O961">
        <v>7</v>
      </c>
      <c r="P961">
        <f t="shared" si="200"/>
        <v>2</v>
      </c>
      <c r="Q961">
        <v>5</v>
      </c>
      <c r="R961">
        <v>211</v>
      </c>
      <c r="S961">
        <v>175</v>
      </c>
      <c r="T961">
        <v>239</v>
      </c>
    </row>
    <row r="962" spans="1:20" x14ac:dyDescent="0.35">
      <c r="A962" t="s">
        <v>18</v>
      </c>
      <c r="B962" t="s">
        <v>19</v>
      </c>
      <c r="C962" t="s">
        <v>21</v>
      </c>
      <c r="D962" t="s">
        <v>414</v>
      </c>
      <c r="E962" t="s">
        <v>415</v>
      </c>
      <c r="F962" t="s">
        <v>416</v>
      </c>
      <c r="G962" t="str">
        <f t="shared" si="198"/>
        <v>Diodon _holocanthus</v>
      </c>
      <c r="H962" t="str">
        <f t="shared" si="199"/>
        <v>Diodon _holocanthus</v>
      </c>
      <c r="I962" t="str">
        <f t="shared" si="197"/>
        <v>Echinodermata</v>
      </c>
      <c r="J962" t="s">
        <v>99</v>
      </c>
      <c r="K962" t="s">
        <v>99</v>
      </c>
      <c r="L962">
        <v>3.9</v>
      </c>
      <c r="M962" s="3">
        <f t="shared" si="193"/>
        <v>0.4</v>
      </c>
      <c r="N962">
        <v>2</v>
      </c>
      <c r="O962">
        <v>8</v>
      </c>
      <c r="P962">
        <f t="shared" si="200"/>
        <v>3</v>
      </c>
      <c r="Q962">
        <v>5</v>
      </c>
      <c r="R962">
        <v>211</v>
      </c>
      <c r="S962">
        <v>175</v>
      </c>
      <c r="T962">
        <v>239</v>
      </c>
    </row>
    <row r="963" spans="1:20" x14ac:dyDescent="0.35">
      <c r="A963" t="s">
        <v>18</v>
      </c>
      <c r="B963" t="s">
        <v>19</v>
      </c>
      <c r="C963" t="s">
        <v>21</v>
      </c>
      <c r="D963" t="s">
        <v>414</v>
      </c>
      <c r="E963" t="s">
        <v>415</v>
      </c>
      <c r="F963" t="s">
        <v>418</v>
      </c>
      <c r="G963" t="str">
        <f t="shared" si="198"/>
        <v>Diodon _hystrix</v>
      </c>
      <c r="H963" t="str">
        <f t="shared" si="199"/>
        <v>Diodon _hystrix</v>
      </c>
      <c r="I963" t="str">
        <f t="shared" si="197"/>
        <v>Echinodermata</v>
      </c>
      <c r="J963" t="s">
        <v>103</v>
      </c>
      <c r="K963" t="s">
        <v>419</v>
      </c>
      <c r="L963">
        <v>50.42</v>
      </c>
      <c r="M963" s="3">
        <f t="shared" si="193"/>
        <v>0.91666666666666663</v>
      </c>
      <c r="N963">
        <v>11</v>
      </c>
      <c r="O963">
        <v>16</v>
      </c>
      <c r="P963">
        <f t="shared" si="200"/>
        <v>4</v>
      </c>
      <c r="Q963">
        <v>12</v>
      </c>
      <c r="R963">
        <v>263</v>
      </c>
      <c r="S963">
        <v>244</v>
      </c>
      <c r="T963">
        <v>333</v>
      </c>
    </row>
    <row r="964" spans="1:20" x14ac:dyDescent="0.35">
      <c r="A964" t="s">
        <v>18</v>
      </c>
      <c r="B964" t="s">
        <v>19</v>
      </c>
      <c r="C964" t="s">
        <v>21</v>
      </c>
      <c r="D964" t="s">
        <v>414</v>
      </c>
      <c r="E964" t="s">
        <v>415</v>
      </c>
      <c r="F964" t="s">
        <v>418</v>
      </c>
      <c r="G964" t="str">
        <f t="shared" ref="G964:G965" si="201">E964&amp;"_"&amp;F964</f>
        <v>Diodon _hystrix</v>
      </c>
      <c r="H964" t="str">
        <f t="shared" ref="H964:H965" si="202">G964</f>
        <v>Diodon _hystrix</v>
      </c>
      <c r="I964" t="str">
        <f t="shared" si="197"/>
        <v>Mollusca</v>
      </c>
      <c r="J964" t="s">
        <v>88</v>
      </c>
      <c r="K964" t="s">
        <v>87</v>
      </c>
      <c r="L964">
        <v>27.1</v>
      </c>
      <c r="M964" s="3">
        <f t="shared" si="193"/>
        <v>0.91666666666666663</v>
      </c>
      <c r="N964">
        <v>11</v>
      </c>
      <c r="O964">
        <v>16</v>
      </c>
      <c r="P964">
        <f t="shared" si="200"/>
        <v>4</v>
      </c>
      <c r="Q964">
        <v>12</v>
      </c>
      <c r="R964">
        <v>263</v>
      </c>
      <c r="S964">
        <v>244</v>
      </c>
      <c r="T964">
        <v>333</v>
      </c>
    </row>
    <row r="965" spans="1:20" x14ac:dyDescent="0.35">
      <c r="A965" t="s">
        <v>18</v>
      </c>
      <c r="B965" t="s">
        <v>19</v>
      </c>
      <c r="C965" t="s">
        <v>21</v>
      </c>
      <c r="D965" t="s">
        <v>414</v>
      </c>
      <c r="E965" t="s">
        <v>415</v>
      </c>
      <c r="F965" t="s">
        <v>418</v>
      </c>
      <c r="G965" t="str">
        <f t="shared" si="201"/>
        <v>Diodon _hystrix</v>
      </c>
      <c r="H965" t="str">
        <f t="shared" si="202"/>
        <v>Diodon _hystrix</v>
      </c>
      <c r="I965" t="str">
        <f t="shared" si="197"/>
        <v>Crustacea</v>
      </c>
      <c r="J965" t="s">
        <v>135</v>
      </c>
      <c r="K965" t="s">
        <v>135</v>
      </c>
      <c r="L965">
        <v>12.9</v>
      </c>
      <c r="M965" s="3">
        <f t="shared" si="193"/>
        <v>0.91666666666666663</v>
      </c>
      <c r="N965">
        <v>11</v>
      </c>
      <c r="O965">
        <v>16</v>
      </c>
      <c r="P965">
        <f t="shared" si="200"/>
        <v>4</v>
      </c>
      <c r="Q965">
        <v>12</v>
      </c>
      <c r="R965">
        <v>263</v>
      </c>
      <c r="S965">
        <v>244</v>
      </c>
      <c r="T965">
        <v>333</v>
      </c>
    </row>
    <row r="966" spans="1:20" x14ac:dyDescent="0.35">
      <c r="A966" t="s">
        <v>18</v>
      </c>
      <c r="B966" t="s">
        <v>19</v>
      </c>
      <c r="C966" t="s">
        <v>21</v>
      </c>
      <c r="D966" t="s">
        <v>414</v>
      </c>
      <c r="E966" t="s">
        <v>415</v>
      </c>
      <c r="F966" t="s">
        <v>418</v>
      </c>
      <c r="G966" t="str">
        <f t="shared" ref="G966:G967" si="203">E966&amp;"_"&amp;F966</f>
        <v>Diodon _hystrix</v>
      </c>
      <c r="H966" t="str">
        <f t="shared" ref="H966:H967" si="204">G966</f>
        <v>Diodon _hystrix</v>
      </c>
      <c r="I966" t="str">
        <f t="shared" si="197"/>
        <v>Mollusca</v>
      </c>
      <c r="J966" t="s">
        <v>91</v>
      </c>
      <c r="K966" t="s">
        <v>393</v>
      </c>
      <c r="L966">
        <v>0.8</v>
      </c>
      <c r="M966" s="3">
        <f t="shared" si="193"/>
        <v>8.3333333333333329E-2</v>
      </c>
      <c r="N966">
        <v>1</v>
      </c>
      <c r="O966">
        <v>16</v>
      </c>
      <c r="P966">
        <f t="shared" si="200"/>
        <v>4</v>
      </c>
      <c r="Q966">
        <v>12</v>
      </c>
      <c r="R966">
        <v>263</v>
      </c>
      <c r="S966">
        <v>244</v>
      </c>
      <c r="T966">
        <v>333</v>
      </c>
    </row>
    <row r="967" spans="1:20" x14ac:dyDescent="0.35">
      <c r="A967" t="s">
        <v>18</v>
      </c>
      <c r="B967" t="s">
        <v>19</v>
      </c>
      <c r="C967" t="s">
        <v>21</v>
      </c>
      <c r="D967" t="s">
        <v>414</v>
      </c>
      <c r="E967" t="s">
        <v>415</v>
      </c>
      <c r="F967" t="s">
        <v>418</v>
      </c>
      <c r="G967" t="str">
        <f t="shared" si="203"/>
        <v>Diodon _hystrix</v>
      </c>
      <c r="H967" t="str">
        <f t="shared" si="204"/>
        <v>Diodon _hystrix</v>
      </c>
      <c r="I967" t="s">
        <v>58</v>
      </c>
      <c r="J967" t="s">
        <v>58</v>
      </c>
      <c r="K967" t="s">
        <v>62</v>
      </c>
      <c r="L967">
        <v>4.2</v>
      </c>
      <c r="M967" s="3">
        <f t="shared" si="193"/>
        <v>8.3333333333333329E-2</v>
      </c>
      <c r="N967">
        <v>1</v>
      </c>
      <c r="O967">
        <v>16</v>
      </c>
      <c r="P967">
        <f t="shared" si="200"/>
        <v>4</v>
      </c>
      <c r="Q967">
        <v>12</v>
      </c>
      <c r="R967">
        <v>263</v>
      </c>
      <c r="S967">
        <v>244</v>
      </c>
      <c r="T967">
        <v>333</v>
      </c>
    </row>
  </sheetData>
  <autoFilter ref="A1:W967" xr:uid="{9871D341-068B-4921-9242-B8D838FAED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Chloé Pozas</dc:creator>
  <cp:lastModifiedBy>Chloé Pozas</cp:lastModifiedBy>
  <dcterms:created xsi:type="dcterms:W3CDTF">2019-01-24T11:51:49Z</dcterms:created>
  <dcterms:modified xsi:type="dcterms:W3CDTF">2020-01-21T09:05:42Z</dcterms:modified>
</cp:coreProperties>
</file>