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stiti691\Desktop\"/>
    </mc:Choice>
  </mc:AlternateContent>
  <xr:revisionPtr revIDLastSave="0" documentId="13_ncr:1_{933F0FF2-4CB2-4237-BF33-C89BED6AD721}" xr6:coauthVersionLast="47" xr6:coauthVersionMax="47" xr10:uidLastSave="{00000000-0000-0000-0000-000000000000}"/>
  <bookViews>
    <workbookView xWindow="28680" yWindow="-120" windowWidth="29040" windowHeight="15840" tabRatio="691" xr2:uid="{00000000-000D-0000-FFFF-FFFF00000000}"/>
  </bookViews>
  <sheets>
    <sheet name="Crowdfunding Data" sheetId="1" r:id="rId1"/>
    <sheet name="Campaign Count per Category" sheetId="2" r:id="rId2"/>
    <sheet name="Campaign Count per Sub Category" sheetId="3" r:id="rId3"/>
    <sheet name="Timeline" sheetId="4" r:id="rId4"/>
    <sheet name="Bonus Exercise 1" sheetId="6" r:id="rId5"/>
    <sheet name="Bonus Exercise 2" sheetId="7" r:id="rId6"/>
  </sheets>
  <definedNames>
    <definedName name="_xlnm._FilterDatabase" localSheetId="0" hidden="1">'Crowdfunding Data'!$A$1:$T$1001</definedName>
    <definedName name="Failed">'Bonus Exercise 2'!$H$2:$H$365</definedName>
    <definedName name="Successful">'Bonus Exercise 2'!$B$2:$B$566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E8" i="7"/>
  <c r="E7" i="7"/>
  <c r="K8" i="7"/>
  <c r="K7" i="7"/>
  <c r="K11" i="7"/>
  <c r="K10" i="7"/>
  <c r="K9" i="7"/>
  <c r="K6" i="7"/>
  <c r="E11" i="7"/>
  <c r="E10" i="7"/>
  <c r="E9" i="7"/>
  <c r="D10" i="6"/>
  <c r="D9" i="6"/>
  <c r="D7" i="6"/>
  <c r="F5" i="6"/>
  <c r="F13" i="6"/>
  <c r="D13" i="6"/>
  <c r="D6" i="6"/>
  <c r="E10" i="6"/>
  <c r="F10" i="6"/>
  <c r="F11" i="6"/>
  <c r="E11" i="6"/>
  <c r="D11" i="6"/>
  <c r="E12" i="6"/>
  <c r="F12" i="6"/>
  <c r="E13" i="6"/>
  <c r="E9" i="6"/>
  <c r="E8" i="6"/>
  <c r="E7" i="6"/>
  <c r="E6" i="6"/>
  <c r="E5" i="6"/>
  <c r="D12" i="6"/>
  <c r="D8" i="6"/>
  <c r="F9" i="6"/>
  <c r="F8" i="6"/>
  <c r="F7" i="6"/>
  <c r="F6" i="6"/>
  <c r="D5" i="6"/>
  <c r="F4" i="6"/>
  <c r="E4" i="6"/>
  <c r="D4" i="6"/>
  <c r="D3" i="6"/>
  <c r="E3" i="6"/>
  <c r="F3" i="6"/>
  <c r="D2" i="6"/>
  <c r="F2" i="6"/>
  <c r="E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G11" i="6" l="1"/>
  <c r="H11" i="6" s="1"/>
  <c r="G9" i="6"/>
  <c r="H9" i="6" s="1"/>
  <c r="G8" i="6"/>
  <c r="I8" i="6" s="1"/>
  <c r="G7" i="6"/>
  <c r="H7" i="6" s="1"/>
  <c r="G6" i="6"/>
  <c r="H6" i="6" s="1"/>
  <c r="G5" i="6"/>
  <c r="I5" i="6" s="1"/>
  <c r="G4" i="6"/>
  <c r="H4" i="6" s="1"/>
  <c r="G12" i="6"/>
  <c r="I12" i="6" s="1"/>
  <c r="G10" i="6"/>
  <c r="H10" i="6" s="1"/>
  <c r="G2" i="6"/>
  <c r="H2" i="6" s="1"/>
  <c r="G13" i="6"/>
  <c r="J7" i="6" l="1"/>
  <c r="I7" i="6"/>
  <c r="H12" i="6"/>
  <c r="J11" i="6"/>
  <c r="I11" i="6"/>
  <c r="J9" i="6"/>
  <c r="I9" i="6"/>
  <c r="J8" i="6"/>
  <c r="H8" i="6"/>
  <c r="I6" i="6"/>
  <c r="J6" i="6"/>
  <c r="J5" i="6"/>
  <c r="H5" i="6"/>
  <c r="I4" i="6"/>
  <c r="J4" i="6"/>
  <c r="J12" i="6"/>
  <c r="I10" i="6"/>
  <c r="J10" i="6"/>
  <c r="J2" i="6"/>
  <c r="I2" i="6"/>
  <c r="H13" i="6"/>
  <c r="I13" i="6"/>
  <c r="J13" i="6"/>
  <c r="G3" i="6"/>
  <c r="I3" i="6" s="1"/>
  <c r="H3" i="6" l="1"/>
  <c r="J3" i="6"/>
</calcChain>
</file>

<file path=xl/sharedStrings.xml><?xml version="1.0" encoding="utf-8"?>
<sst xmlns="http://schemas.openxmlformats.org/spreadsheetml/2006/main" count="9074" uniqueCount="2118">
  <si>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</si>
  <si>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</si>
  <si>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</si>
  <si>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</si>
  <si>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</si>
  <si>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</si>
  <si>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</si>
  <si>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</si>
  <si>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</si>
  <si>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</si>
  <si>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</si>
  <si>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</si>
  <si>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</si>
  <si>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</si>
  <si>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</si>
  <si>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</si>
  <si>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</si>
  <si>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</si>
  <si>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</si>
  <si>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</si>
  <si>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</si>
  <si>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</si>
  <si>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</si>
  <si>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</si>
  <si>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</si>
  <si>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</si>
  <si>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</si>
  <si>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</si>
  <si>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</si>
  <si>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</si>
  <si>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</si>
  <si>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</si>
  <si>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</si>
  <si>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</si>
  <si>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</si>
  <si>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</si>
  <si>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</si>
  <si>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</si>
  <si>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</si>
  <si>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</si>
  <si>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</si>
  <si>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</si>
  <si>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</si>
  <si>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</si>
  <si>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</si>
  <si>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</si>
  <si>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</si>
  <si>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</si>
  <si>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</si>
  <si>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</si>
  <si>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</si>
  <si>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</si>
  <si>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</si>
  <si>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</si>
  <si>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</si>
  <si>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</si>
  <si>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</si>
  <si>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</si>
  <si>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</si>
  <si>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</si>
  <si>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</si>
  <si>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</si>
  <si>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</si>
  <si>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</si>
  <si>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</si>
  <si>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</si>
  <si>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</si>
  <si>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</si>
  <si>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</si>
  <si>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</si>
  <si>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</si>
  <si>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</si>
  <si>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</si>
  <si>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</si>
  <si>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</si>
  <si>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</si>
  <si>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</si>
  <si>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</si>
  <si>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</si>
  <si>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</si>
  <si>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</si>
  <si>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</si>
  <si>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</si>
  <si>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</si>
  <si>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</si>
  <si>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</si>
  <si>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</si>
  <si>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</si>
  <si>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</si>
  <si>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</si>
  <si>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</si>
  <si>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</si>
  <si>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</si>
  <si>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</si>
  <si>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</si>
  <si>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</si>
  <si>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</si>
  <si>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</si>
  <si>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</si>
  <si>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</si>
  <si>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</si>
  <si>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</si>
  <si>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</si>
  <si>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</si>
  <si>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</si>
  <si>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</si>
  <si>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</si>
  <si>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</si>
  <si>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</si>
  <si>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</si>
  <si>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</si>
  <si>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</si>
  <si>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</si>
  <si>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</si>
  <si>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</si>
  <si>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</si>
  <si>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</si>
  <si>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</si>
  <si>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</si>
  <si>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</si>
  <si>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</si>
  <si>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</si>
  <si>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</si>
  <si>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</si>
  <si>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</si>
  <si>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</si>
  <si>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</si>
  <si>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</si>
  <si>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</si>
  <si>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</si>
  <si>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</si>
  <si>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</si>
  <si>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</si>
  <si>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</si>
  <si>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</si>
  <si>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</si>
  <si>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</si>
  <si>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</si>
  <si>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</si>
  <si>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</si>
  <si>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</si>
  <si>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</si>
  <si>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</si>
  <si>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</si>
  <si>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</si>
  <si>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</si>
  <si>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</si>
  <si>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</si>
  <si>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</si>
  <si>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</si>
  <si>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</si>
  <si>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</si>
  <si>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</si>
  <si>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</si>
  <si>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</si>
  <si>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</si>
  <si>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</si>
  <si>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</si>
  <si>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</si>
  <si>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</si>
  <si>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</si>
  <si>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</si>
  <si>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</si>
  <si>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</si>
  <si>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</si>
  <si>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</si>
  <si>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</si>
  <si>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</si>
  <si>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</si>
  <si>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</si>
  <si>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</si>
  <si>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</si>
  <si>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</si>
  <si>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</si>
  <si>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</si>
  <si>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</si>
  <si>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</si>
  <si>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</si>
  <si>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</si>
  <si>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</si>
  <si>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</si>
  <si>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</si>
  <si>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</si>
  <si>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</si>
  <si>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</si>
  <si>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</si>
  <si>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</si>
  <si>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</si>
  <si>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</si>
  <si>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</si>
  <si>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</si>
  <si>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</si>
  <si>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</si>
  <si>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</si>
  <si>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</si>
  <si>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</si>
  <si>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</si>
  <si>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</si>
  <si>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</si>
  <si>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</si>
  <si>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</si>
  <si>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</si>
  <si>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</si>
  <si>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</si>
  <si>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</si>
  <si>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</si>
  <si>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</si>
  <si>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</si>
  <si>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</si>
  <si>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</si>
  <si>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</si>
  <si>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</si>
  <si>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</si>
  <si>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</si>
  <si>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</si>
  <si>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</si>
  <si>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</si>
  <si>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</si>
  <si>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</si>
  <si>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</si>
  <si>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</si>
  <si>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</si>
  <si>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</si>
  <si>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</si>
  <si>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</si>
  <si>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</si>
  <si>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</si>
  <si>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</si>
  <si>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</si>
  <si>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</si>
  <si>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</si>
  <si>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</si>
  <si>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</si>
  <si>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</si>
  <si>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</si>
  <si>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</si>
  <si>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</si>
  <si>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</si>
  <si>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</si>
  <si>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</si>
  <si>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</si>
  <si>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</si>
  <si>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</si>
  <si>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</si>
  <si>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</si>
  <si>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</si>
  <si>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</si>
  <si>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</si>
  <si>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</si>
  <si>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</si>
  <si>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</si>
  <si>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</si>
  <si>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</si>
  <si>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</si>
  <si>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</si>
  <si>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</si>
  <si>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</si>
  <si>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</si>
  <si>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</si>
  <si>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</si>
  <si>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</si>
  <si>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</si>
  <si>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</si>
  <si>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</si>
  <si>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</si>
  <si>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</si>
  <si>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</si>
  <si>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</si>
  <si>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</si>
  <si>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</si>
  <si>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</si>
  <si>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</si>
  <si>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</si>
  <si>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</si>
  <si>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</si>
  <si>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</si>
  <si>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</si>
  <si>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</si>
  <si>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</si>
  <si>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</si>
  <si>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</si>
  <si>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</si>
  <si>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</si>
  <si>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</si>
  <si>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</si>
  <si>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</si>
  <si>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</si>
  <si>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</si>
  <si>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</si>
  <si>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</si>
  <si>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</si>
  <si>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</si>
  <si>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</si>
  <si>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</si>
  <si>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</si>
  <si>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</si>
  <si>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</si>
  <si>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</si>
  <si>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</si>
  <si>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</si>
  <si>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</si>
  <si>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</si>
  <si>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</si>
  <si>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</si>
  <si>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</si>
  <si>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</si>
  <si>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</si>
  <si>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</si>
  <si>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</si>
  <si>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</si>
  <si>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</si>
  <si>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</si>
  <si>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</si>
  <si>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</si>
  <si>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</si>
  <si>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</si>
  <si>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</si>
  <si>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</si>
  <si>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</si>
  <si>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</si>
  <si>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</si>
  <si>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</si>
  <si>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</si>
  <si>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</si>
  <si>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</si>
  <si>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</si>
  <si>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</si>
  <si>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</si>
  <si>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</si>
  <si>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</si>
  <si>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</si>
  <si>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</si>
  <si>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</si>
  <si>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</si>
  <si>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</si>
  <si>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</si>
  <si>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</si>
  <si>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</si>
  <si>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</si>
  <si>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</si>
  <si>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</si>
  <si>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</si>
  <si>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</si>
  <si>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</si>
  <si>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</si>
  <si>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</si>
  <si>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</si>
  <si>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</si>
  <si>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</si>
  <si>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</si>
  <si>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</si>
  <si>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</si>
  <si>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</si>
  <si>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</si>
  <si>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</si>
  <si>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</si>
  <si>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</si>
  <si>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</si>
  <si>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</si>
  <si>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</si>
  <si>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</si>
  <si>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</si>
  <si>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</si>
  <si>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</si>
  <si>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</si>
  <si>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</si>
  <si>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</si>
  <si>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</si>
  <si>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</si>
  <si>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</si>
  <si>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</si>
  <si>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</si>
  <si>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</si>
  <si>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</si>
  <si>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</si>
  <si>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</si>
  <si>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</si>
  <si>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</si>
  <si>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</si>
  <si>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</si>
  <si>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</si>
  <si>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</si>
  <si>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</si>
  <si>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</si>
  <si>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</si>
  <si>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</si>
  <si>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</si>
  <si>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</si>
  <si>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</si>
  <si>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</si>
  <si>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</si>
  <si>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</si>
  <si>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</si>
  <si>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</si>
  <si>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</si>
  <si>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</si>
  <si>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</si>
  <si>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</si>
  <si>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</si>
  <si>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</si>
  <si>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</si>
  <si>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</si>
  <si>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</si>
  <si>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</si>
  <si>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</si>
  <si>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</si>
  <si>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</si>
  <si>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</si>
  <si>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</si>
  <si>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</si>
  <si>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</si>
  <si>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</si>
  <si>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</si>
  <si>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</si>
  <si>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</si>
  <si>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</si>
  <si>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</si>
  <si>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</si>
  <si>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</si>
  <si>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</si>
  <si>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</si>
  <si>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</si>
  <si>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</si>
  <si>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</si>
  <si>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</si>
  <si>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</si>
  <si>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</si>
  <si>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</si>
  <si>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</si>
  <si>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</si>
  <si>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</si>
  <si>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</si>
  <si>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</si>
  <si>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</si>
  <si>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</si>
  <si>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</si>
  <si>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</si>
  <si>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</si>
  <si>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</si>
  <si>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</si>
  <si>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</si>
  <si>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</si>
  <si>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</si>
  <si>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</si>
  <si>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</si>
  <si>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</si>
  <si>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</si>
  <si>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</si>
  <si>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</si>
  <si>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</si>
  <si>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</si>
  <si>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</si>
  <si>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</si>
  <si>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</si>
  <si>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</si>
  <si>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</si>
  <si>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</si>
  <si>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</si>
  <si>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</si>
  <si>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</si>
  <si>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</si>
  <si>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</si>
  <si>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</si>
  <si>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</si>
  <si>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</si>
  <si>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</si>
  <si>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</si>
  <si>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</si>
  <si>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</si>
  <si>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</si>
  <si>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</si>
  <si>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</si>
  <si>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</si>
  <si>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</si>
  <si>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</si>
  <si>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</si>
  <si>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</si>
  <si>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</si>
  <si>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</si>
  <si>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</si>
  <si>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</si>
  <si>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</si>
  <si>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</si>
  <si>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</si>
  <si>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</si>
  <si>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</si>
  <si>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</si>
  <si>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</si>
  <si>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</si>
  <si>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</si>
  <si>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</si>
  <si>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</si>
  <si>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</si>
  <si>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</si>
  <si>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</si>
  <si>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</si>
  <si>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</si>
  <si>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</si>
  <si>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</si>
  <si>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</si>
  <si>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</si>
  <si>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</si>
  <si>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</si>
  <si>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</si>
  <si>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</si>
  <si>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</si>
  <si>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</si>
  <si>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</si>
  <si>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</si>
  <si>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</si>
  <si>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</si>
  <si>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</si>
  <si>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</si>
  <si>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</si>
  <si>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</si>
  <si>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</si>
  <si>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</si>
  <si>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</si>
  <si>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</si>
  <si>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</si>
  <si>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</si>
  <si>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</si>
  <si>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</si>
  <si>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</si>
  <si>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</si>
  <si>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</si>
  <si>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</si>
  <si>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</si>
  <si>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</si>
  <si>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</si>
  <si>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</si>
  <si>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</si>
  <si>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</si>
  <si>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</si>
  <si>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</si>
  <si>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</si>
  <si>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</si>
  <si>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</si>
  <si>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</si>
  <si>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</si>
  <si>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</si>
  <si>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</si>
  <si>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</si>
  <si>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</si>
  <si>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</si>
  <si>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</si>
  <si>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</si>
  <si>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</si>
  <si>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</si>
  <si>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</si>
  <si>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</si>
  <si>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</si>
  <si>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</si>
  <si>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</si>
  <si>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</si>
  <si>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</si>
  <si>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</si>
  <si>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</si>
  <si>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</si>
  <si>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</si>
  <si>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</si>
  <si>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</si>
  <si>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</si>
  <si>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</si>
  <si>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</si>
  <si>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</si>
  <si>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</si>
  <si>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</si>
  <si>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</si>
  <si>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</si>
  <si>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</si>
  <si>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</si>
  <si>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</si>
  <si>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</si>
  <si>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</si>
  <si>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</si>
  <si>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</si>
  <si>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</si>
  <si>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</si>
  <si>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</si>
  <si>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</si>
  <si>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</si>
  <si>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</si>
  <si>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</si>
  <si>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</si>
  <si>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</si>
  <si>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</si>
  <si>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</si>
  <si>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</si>
  <si>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</si>
  <si>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</si>
  <si>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</si>
  <si>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</si>
  <si>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</si>
  <si>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</si>
  <si>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</si>
  <si>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</si>
  <si>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</si>
  <si>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</si>
  <si>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</si>
  <si>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</si>
  <si>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</si>
  <si>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</si>
  <si>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</si>
  <si>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</si>
  <si>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</si>
  <si>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</si>
  <si>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</si>
  <si>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</si>
  <si>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</si>
  <si>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</si>
  <si>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</si>
  <si>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</si>
  <si>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</si>
  <si>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</si>
  <si>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</si>
  <si>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</si>
  <si>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</si>
  <si>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</si>
  <si>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</si>
  <si>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</si>
  <si>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</si>
  <si>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</si>
  <si>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</si>
  <si>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</si>
  <si>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</si>
  <si>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</si>
  <si>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</si>
  <si>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</si>
  <si>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</si>
  <si>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</si>
  <si>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</si>
  <si>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</si>
  <si>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</si>
  <si>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</si>
  <si>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</si>
  <si>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</si>
  <si>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</si>
  <si>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</si>
  <si>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</si>
  <si>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</si>
  <si>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</si>
  <si>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</si>
  <si>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</si>
  <si>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</si>
  <si>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</si>
  <si>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</si>
  <si>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</si>
  <si>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</si>
  <si>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</si>
  <si>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</si>
  <si>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</si>
  <si>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</si>
  <si>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</si>
  <si>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</si>
  <si>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</si>
  <si>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</si>
  <si>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</si>
  <si>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</si>
  <si>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</si>
  <si>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</si>
  <si>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</si>
  <si>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</si>
  <si>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</si>
  <si>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</si>
  <si>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</si>
  <si>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</si>
  <si>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</si>
  <si>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</si>
  <si>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</si>
  <si>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</si>
  <si>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</si>
  <si>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</si>
  <si>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</si>
  <si>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</si>
  <si>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</si>
  <si>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</si>
  <si>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</si>
  <si>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</si>
  <si>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</si>
  <si>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</si>
  <si>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</si>
  <si>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</si>
  <si>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</si>
  <si>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</si>
  <si>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</si>
  <si>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</si>
  <si>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</si>
  <si>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</si>
  <si>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</si>
  <si>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</si>
  <si>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</si>
  <si>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</si>
  <si>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</si>
  <si>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</si>
  <si>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</si>
  <si>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</si>
  <si>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</si>
  <si>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</si>
  <si>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</si>
  <si>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</si>
  <si>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</si>
  <si>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</si>
  <si>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</si>
  <si>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</si>
  <si>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</si>
  <si>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</si>
  <si>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</si>
  <si>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</si>
  <si>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</si>
  <si>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</si>
  <si>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</si>
  <si>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</si>
  <si>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</si>
  <si>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</si>
  <si>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</si>
  <si>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</si>
  <si>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</si>
  <si>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</si>
  <si>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</si>
  <si>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</si>
  <si>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</si>
  <si>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</si>
  <si>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</si>
  <si>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</si>
  <si>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</si>
  <si>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</si>
  <si>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</si>
  <si>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</si>
  <si>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</si>
  <si>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</si>
  <si>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</si>
  <si>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</si>
  <si>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</si>
  <si>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</si>
  <si>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</si>
  <si>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</si>
  <si>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</si>
  <si>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</si>
  <si>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</si>
  <si>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</si>
  <si>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</si>
  <si>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</si>
  <si>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</si>
  <si>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</si>
  <si>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</si>
  <si>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</si>
  <si>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</si>
  <si>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</si>
  <si>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</si>
  <si>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</si>
  <si>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</si>
  <si>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</si>
  <si>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</si>
  <si>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</si>
  <si>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</si>
  <si>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</si>
  <si>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</si>
  <si>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</si>
  <si>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</si>
  <si>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</si>
  <si>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</si>
  <si>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</si>
  <si>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</si>
  <si>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</si>
  <si>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</si>
  <si>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</si>
  <si>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</si>
  <si>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</si>
  <si>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</si>
  <si>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</si>
  <si>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</si>
  <si>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</si>
  <si>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</si>
  <si>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</si>
  <si>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</si>
  <si>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</si>
  <si>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</si>
  <si>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</si>
  <si>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</si>
  <si>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</si>
  <si>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</si>
  <si>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</si>
  <si>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</si>
  <si>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</si>
  <si>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</si>
  <si>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</si>
  <si>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</si>
  <si>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</si>
  <si>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</si>
  <si>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</si>
  <si>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</si>
  <si>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</si>
  <si>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</si>
  <si>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</si>
  <si>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</si>
  <si>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</si>
  <si>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</si>
  <si>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</si>
  <si>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</si>
  <si>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</si>
  <si>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</si>
  <si>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</si>
  <si>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</si>
  <si>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</si>
  <si>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</si>
  <si>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</si>
  <si>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</si>
  <si>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</si>
  <si>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</si>
  <si>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</si>
  <si>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</si>
  <si>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</si>
  <si>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</si>
  <si>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</si>
  <si>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</si>
  <si>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</si>
  <si>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</si>
  <si>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</si>
  <si>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</si>
  <si>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</si>
  <si>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</si>
  <si>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</si>
  <si>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</si>
  <si>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</si>
  <si>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</si>
  <si>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</si>
  <si>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</si>
  <si>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</si>
  <si>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</si>
  <si>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</si>
  <si>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</si>
  <si>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</si>
  <si>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</si>
  <si>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</si>
  <si>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</si>
  <si>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</si>
  <si>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</si>
  <si>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</si>
  <si>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</si>
  <si>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</si>
  <si>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</si>
  <si>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</si>
  <si>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</si>
  <si>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</si>
  <si>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</si>
  <si>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</si>
  <si>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</si>
  <si>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</si>
  <si>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</si>
  <si>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</si>
  <si>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</si>
  <si>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</si>
  <si>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</si>
  <si>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</si>
  <si>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</si>
  <si>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</si>
  <si>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</si>
  <si>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</si>
  <si>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</si>
  <si>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</si>
  <si>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</si>
  <si>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</si>
  <si>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</si>
  <si>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</si>
  <si>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</si>
  <si>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</si>
  <si>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</si>
  <si>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</si>
  <si>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</si>
  <si>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</si>
  <si>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</si>
  <si>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</si>
  <si>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</si>
  <si>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</si>
  <si>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</si>
  <si>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</si>
  <si>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</si>
  <si>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</si>
  <si>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</si>
  <si>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</si>
  <si>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</si>
  <si>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</si>
  <si>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</si>
  <si>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</si>
  <si>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</si>
  <si>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</si>
  <si>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</si>
  <si>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</si>
  <si>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</si>
  <si>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</si>
  <si>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</si>
  <si>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</si>
  <si>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</si>
  <si>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</si>
  <si>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</si>
  <si>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</si>
  <si>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</si>
  <si>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</si>
  <si>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</si>
  <si>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</si>
  <si>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</si>
  <si>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</si>
  <si>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</si>
  <si>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</si>
  <si>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</si>
  <si>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</si>
  <si>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</si>
  <si>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</si>
  <si>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</si>
  <si>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</si>
  <si>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</si>
  <si>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</si>
  <si>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</si>
  <si>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</si>
  <si>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</si>
  <si>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</si>
  <si>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</si>
  <si>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</si>
  <si>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</si>
  <si>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</si>
  <si>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</si>
  <si>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</si>
  <si>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</si>
  <si>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</si>
  <si>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</si>
  <si>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</si>
  <si>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</si>
  <si>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</si>
  <si>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</si>
  <si>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</si>
  <si>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</si>
  <si>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</si>
  <si>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</si>
  <si>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</si>
  <si>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</si>
  <si>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</si>
  <si>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</si>
  <si>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</si>
  <si>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</si>
  <si>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</si>
  <si>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</si>
  <si>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</si>
  <si>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</si>
  <si>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</si>
  <si>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</si>
  <si>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</si>
  <si>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</si>
  <si>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</si>
  <si>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</si>
  <si>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</si>
  <si>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</si>
  <si>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</si>
  <si>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</si>
  <si>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</si>
  <si>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</si>
  <si>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</si>
  <si>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</si>
  <si>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</si>
  <si>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</si>
  <si>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</si>
  <si>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</si>
  <si>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</si>
  <si>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</si>
  <si>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</si>
  <si>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</si>
  <si>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</si>
  <si>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</si>
  <si>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</si>
  <si>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</si>
  <si>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</si>
  <si>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</si>
  <si>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</si>
  <si>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</si>
  <si>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</si>
  <si>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</si>
  <si>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</si>
  <si>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</si>
  <si>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</si>
  <si>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</si>
  <si>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</si>
  <si>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</si>
  <si>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</si>
  <si>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</si>
  <si>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</si>
  <si>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</si>
  <si>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</si>
  <si>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</si>
  <si>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</si>
  <si>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</si>
  <si>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</si>
  <si>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</si>
  <si>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</si>
  <si>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</si>
  <si>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</si>
  <si>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</si>
  <si>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</si>
  <si>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</si>
  <si>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</si>
  <si>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</si>
  <si>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</si>
  <si>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</si>
  <si>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</si>
  <si>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</si>
  <si>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</si>
  <si>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</si>
  <si>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</si>
  <si>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</si>
  <si>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</si>
  <si>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</si>
  <si>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</si>
  <si>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</si>
  <si>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</si>
  <si>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</si>
  <si>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</si>
  <si>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</si>
  <si>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</si>
  <si>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</si>
  <si>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</si>
  <si>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</si>
  <si>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</si>
  <si>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</si>
  <si>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</si>
  <si>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</si>
  <si>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</si>
  <si>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</si>
  <si>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</si>
  <si>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</si>
  <si>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</si>
  <si>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</si>
  <si>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</si>
  <si>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</si>
  <si>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</si>
  <si>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</si>
  <si>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</si>
  <si>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</si>
  <si>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</si>
  <si>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</si>
  <si>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</si>
  <si>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</si>
  <si>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</si>
  <si>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</si>
  <si>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</si>
  <si>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</si>
  <si>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</si>
  <si>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</si>
  <si>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</si>
  <si>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</si>
  <si>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</si>
  <si>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</si>
  <si>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</si>
  <si>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</si>
  <si>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</si>
  <si>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</si>
  <si>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</si>
  <si>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</si>
  <si>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</si>
  <si>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</si>
  <si>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</si>
  <si>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</si>
  <si>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</si>
  <si>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</si>
  <si>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</si>
  <si>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</si>
  <si>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</si>
  <si>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</si>
  <si>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</si>
  <si>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</si>
  <si>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</si>
  <si>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</si>
  <si>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</si>
  <si>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</si>
  <si>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</si>
  <si>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</si>
  <si>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</si>
  <si>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</si>
  <si>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</si>
  <si>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</si>
  <si>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</si>
  <si>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</si>
  <si>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</si>
  <si>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</si>
  <si>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</si>
  <si>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</si>
  <si>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</si>
  <si>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</si>
  <si>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</si>
  <si>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</si>
  <si>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</si>
  <si>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</si>
  <si>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</si>
  <si>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</si>
  <si>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</si>
  <si>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</si>
  <si>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</si>
  <si>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</si>
  <si>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</si>
  <si>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</si>
  <si>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</si>
  <si>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</si>
  <si>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</si>
  <si>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</si>
  <si>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</si>
  <si>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</si>
  <si>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</si>
  <si>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</si>
  <si>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</si>
  <si>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</si>
  <si>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</si>
  <si>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</si>
  <si>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</si>
  <si>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</si>
  <si>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</si>
  <si>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</si>
  <si>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</si>
  <si>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</si>
  <si>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</si>
  <si>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</si>
  <si>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</si>
  <si>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</si>
  <si>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</si>
  <si>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</si>
  <si>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</si>
  <si>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</si>
  <si>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</si>
  <si>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</si>
  <si>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</si>
  <si>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</si>
  <si>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</si>
  <si>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</si>
  <si>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</si>
  <si>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</si>
  <si>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</si>
  <si>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</si>
  <si>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</si>
  <si>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</si>
  <si>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</si>
  <si>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</si>
  <si>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</si>
  <si>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</si>
  <si>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</si>
  <si>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</si>
  <si>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</si>
  <si>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</si>
  <si>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</si>
  <si>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</si>
  <si>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</si>
  <si>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</si>
  <si>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</si>
  <si>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</si>
  <si>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</si>
  <si>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</si>
  <si>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</si>
  <si>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</si>
  <si>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</si>
  <si>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</si>
  <si>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</si>
  <si>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</si>
  <si>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</si>
  <si>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</si>
  <si>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</si>
  <si>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</si>
  <si>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</si>
  <si>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</si>
  <si>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</si>
  <si>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</si>
  <si>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</si>
  <si>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</si>
  <si>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</si>
  <si>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</si>
  <si>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</si>
  <si>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</si>
  <si>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</si>
  <si>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</si>
  <si>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</si>
  <si>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</si>
  <si>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</si>
  <si>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</si>
  <si>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</si>
  <si>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</si>
  <si>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</si>
  <si>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</si>
  <si>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</si>
  <si>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</si>
  <si>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</si>
  <si>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</si>
  <si>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</si>
  <si>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</si>
  <si>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</si>
  <si>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</si>
  <si>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</si>
  <si>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</si>
  <si>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</si>
  <si>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</si>
  <si>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</si>
  <si>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</si>
  <si>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</si>
  <si>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</si>
  <si>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</si>
  <si>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</si>
  <si>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</si>
  <si>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</si>
  <si>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</si>
  <si>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</si>
  <si>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</si>
  <si>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</si>
  <si>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</si>
  <si>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</si>
  <si>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</si>
  <si>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</si>
  <si>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</si>
  <si>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</si>
  <si>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</si>
  <si>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</si>
  <si>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</si>
  <si>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</si>
  <si>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</si>
  <si>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</si>
  <si>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</si>
  <si>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</si>
  <si>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</si>
  <si>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</si>
  <si>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</si>
  <si>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</si>
  <si>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</si>
  <si>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</si>
  <si>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</si>
  <si>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</si>
  <si>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</si>
  <si>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</si>
  <si>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</si>
  <si>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</si>
  <si>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</si>
  <si>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</si>
  <si>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</si>
  <si>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</si>
  <si>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</si>
  <si>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</si>
  <si>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</si>
  <si>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</si>
  <si>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</si>
  <si>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</si>
  <si>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</si>
  <si>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</si>
  <si>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</si>
  <si>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</si>
  <si>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</si>
  <si>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</si>
  <si>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</si>
  <si>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</si>
  <si>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</si>
  <si>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</si>
  <si>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</si>
  <si>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</si>
  <si>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</si>
  <si>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</si>
  <si>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</si>
  <si>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</si>
  <si>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</si>
  <si>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</si>
  <si>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</si>
  <si>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</si>
  <si>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</si>
  <si>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</si>
  <si>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</si>
  <si>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</si>
  <si>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</si>
  <si>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</si>
  <si>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</si>
  <si>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</si>
  <si>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</si>
  <si>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</si>
  <si>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</si>
  <si>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</si>
  <si>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</si>
  <si>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</si>
  <si>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</si>
  <si>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</si>
  <si>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</si>
  <si>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</si>
  <si>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</si>
  <si>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</si>
  <si>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</si>
  <si>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</si>
  <si>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</si>
  <si>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</si>
  <si>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</si>
  <si>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</si>
  <si>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</si>
  <si>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</si>
  <si>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</si>
  <si>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</si>
  <si>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</si>
  <si>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</si>
  <si>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</si>
  <si>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</si>
  <si>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</si>
  <si>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</si>
  <si>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</si>
  <si>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</si>
  <si>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</si>
  <si>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</si>
  <si>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</si>
  <si>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</si>
  <si>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</si>
  <si>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</si>
  <si>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</si>
  <si>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</si>
  <si>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</si>
  <si>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</si>
  <si>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</si>
  <si>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</si>
  <si>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</si>
  <si>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</si>
  <si>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</si>
  <si>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</si>
  <si>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</si>
  <si>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</si>
  <si>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</si>
  <si>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</si>
  <si>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</si>
  <si>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</si>
  <si>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</si>
  <si>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</si>
  <si>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</si>
  <si>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</si>
  <si>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</si>
  <si>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</si>
  <si>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</si>
  <si>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</si>
  <si>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</si>
  <si>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</si>
  <si>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</si>
  <si>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</si>
  <si>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</si>
  <si>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</si>
  <si>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</si>
  <si>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</si>
  <si>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</si>
  <si>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</si>
  <si>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</si>
  <si>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</si>
  <si>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</si>
  <si>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</si>
  <si>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</si>
  <si>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</si>
  <si>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</si>
  <si>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</si>
  <si>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</si>
  <si>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</si>
  <si>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</si>
  <si>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</si>
  <si>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</si>
  <si>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</si>
  <si>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</si>
  <si>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</si>
  <si>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</si>
  <si>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</si>
  <si>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</si>
  <si>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</si>
  <si>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</si>
  <si>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</si>
  <si>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</si>
  <si>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</si>
  <si>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</si>
  <si>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</si>
  <si>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</si>
  <si>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</si>
  <si>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</si>
  <si>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</si>
  <si>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</si>
  <si>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</si>
  <si>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</si>
  <si>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</si>
  <si>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</si>
  <si>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</si>
  <si>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</si>
  <si>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</si>
  <si>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</si>
  <si>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</si>
  <si>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</si>
  <si>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</si>
  <si>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</si>
  <si>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</si>
  <si>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</si>
  <si>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</si>
  <si>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</si>
  <si>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</si>
  <si>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</si>
  <si>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</si>
  <si>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</si>
  <si>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</si>
  <si>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</si>
  <si>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</si>
  <si>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</si>
  <si>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</si>
  <si>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</si>
  <si>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</si>
  <si>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</si>
  <si>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</si>
  <si>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</si>
  <si>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</si>
  <si>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</si>
  <si>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</si>
  <si>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</si>
  <si>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</si>
  <si>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</si>
  <si>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</si>
  <si>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</si>
  <si>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</si>
  <si>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</si>
  <si>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</si>
  <si>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</si>
  <si>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</si>
  <si>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</si>
  <si>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</si>
  <si>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</si>
  <si>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</si>
  <si>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</si>
  <si>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</si>
  <si>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</si>
  <si>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</si>
  <si>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</si>
  <si>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</si>
  <si>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</si>
  <si>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</si>
  <si>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</si>
  <si>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</si>
  <si>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</si>
  <si>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</si>
  <si>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</si>
  <si>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</si>
  <si>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</si>
  <si>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</si>
  <si>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</si>
  <si>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</si>
  <si>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</si>
  <si>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</si>
  <si>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</si>
  <si>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</si>
  <si>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</si>
  <si>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</si>
  <si>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</si>
  <si>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</si>
  <si>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</si>
  <si>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</si>
  <si>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</si>
  <si>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</si>
  <si>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</si>
  <si>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</si>
  <si>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</si>
  <si>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</si>
  <si>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</si>
  <si>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</si>
  <si>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</si>
  <si>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</si>
  <si>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</si>
  <si>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</si>
  <si>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</si>
  <si>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</si>
  <si>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</si>
  <si>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</si>
  <si>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</si>
  <si>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</si>
  <si>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</si>
  <si>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</si>
  <si>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</si>
  <si>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</si>
  <si>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</si>
  <si>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</si>
  <si>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</si>
  <si>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</si>
  <si>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</si>
  <si>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</si>
  <si>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</si>
  <si>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</si>
  <si>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</si>
  <si>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</si>
  <si>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</si>
  <si>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</si>
  <si>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</si>
  <si>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</si>
  <si>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</si>
  <si>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</si>
  <si>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</si>
  <si>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</si>
  <si>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</si>
  <si>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</si>
  <si>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</si>
  <si>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</si>
  <si>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</si>
  <si>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</si>
  <si>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</si>
  <si>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</si>
  <si>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</si>
  <si>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</si>
  <si>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</si>
  <si>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</si>
  <si>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</si>
  <si>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</si>
  <si>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</si>
  <si>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</si>
  <si>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</si>
  <si>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</si>
  <si>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</si>
  <si>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</si>
  <si>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</si>
  <si>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</si>
  <si>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</si>
  <si>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</si>
  <si>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</si>
  <si>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</si>
  <si>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</si>
  <si>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</si>
  <si>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</si>
  <si>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</si>
  <si>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</si>
  <si>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</si>
  <si>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</si>
  <si>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</si>
  <si>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</si>
  <si>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</si>
  <si>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</si>
  <si>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</si>
  <si>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</si>
  <si>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</si>
  <si>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</si>
  <si>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</si>
  <si>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</si>
  <si>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</si>
  <si>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</si>
  <si>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</si>
  <si>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</si>
  <si>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</si>
  <si>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</si>
  <si>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</si>
  <si>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</si>
  <si>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</si>
  <si>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</si>
  <si>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</si>
  <si>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</si>
  <si>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</si>
  <si>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</si>
  <si>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</si>
  <si>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</si>
  <si>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</si>
  <si>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</si>
  <si>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</si>
  <si>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</si>
  <si>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</si>
  <si>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</si>
  <si>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</si>
  <si>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</si>
  <si>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</si>
  <si>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</si>
  <si>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</si>
  <si>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</si>
  <si>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</si>
  <si>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</si>
  <si>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</si>
  <si>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</si>
  <si>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</si>
  <si>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</si>
  <si>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</si>
  <si>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</si>
  <si>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</si>
  <si>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</si>
  <si>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</si>
  <si>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</si>
  <si>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</si>
  <si>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</si>
  <si>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</si>
  <si>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</si>
  <si>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</si>
  <si>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</si>
  <si>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</si>
  <si>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</si>
  <si>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</si>
  <si>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</si>
  <si>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</si>
  <si>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</si>
  <si>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</si>
  <si>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</si>
  <si>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</si>
  <si>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</si>
  <si>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</si>
  <si>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</si>
  <si>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</si>
  <si>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</si>
  <si>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</si>
  <si>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</si>
  <si>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</si>
  <si>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</si>
  <si>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</si>
  <si>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</si>
  <si>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</si>
  <si>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</si>
  <si>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</si>
  <si>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</si>
  <si>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</si>
  <si>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</si>
  <si>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</si>
  <si>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</si>
  <si>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</si>
  <si>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</si>
  <si>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</si>
  <si>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</si>
  <si>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</si>
  <si>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</si>
  <si>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</si>
  <si>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</si>
  <si>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</si>
  <si>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</si>
  <si>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</si>
  <si>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</si>
  <si>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</si>
  <si>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</si>
  <si>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</si>
  <si>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</si>
  <si>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</si>
  <si>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</si>
  <si>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</si>
  <si>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</si>
  <si>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</si>
  <si>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</si>
  <si>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</si>
  <si>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</si>
  <si>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</si>
  <si>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</si>
  <si>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</si>
  <si>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</si>
  <si>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</si>
  <si>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</si>
  <si>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</si>
  <si>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</si>
  <si>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</si>
  <si>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</si>
  <si>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</si>
  <si>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</si>
  <si>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</si>
  <si>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</si>
  <si>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</si>
  <si>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</si>
  <si>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</si>
  <si>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</si>
  <si>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</si>
  <si>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</si>
  <si>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</si>
  <si>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</si>
  <si>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</si>
  <si>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</si>
  <si>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</si>
  <si>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</si>
  <si>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</si>
  <si>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</si>
  <si>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</si>
  <si>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</si>
  <si>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</si>
  <si>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</si>
  <si>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</si>
  <si>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</si>
  <si>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</si>
  <si>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</si>
  <si>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</si>
  <si>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</si>
  <si>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</si>
  <si>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</si>
  <si>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</si>
  <si>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</si>
  <si>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</si>
  <si>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</si>
  <si>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</si>
  <si>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</si>
  <si>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</si>
  <si>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</si>
  <si>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</si>
  <si>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</si>
  <si>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</si>
  <si>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</si>
  <si>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</si>
  <si>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</si>
  <si>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</si>
  <si>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</si>
  <si>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</si>
  <si>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</si>
  <si>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</si>
  <si>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</si>
  <si>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</si>
  <si>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</si>
  <si>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</si>
  <si>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</si>
  <si>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</si>
  <si>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</si>
  <si>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</si>
  <si>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</si>
  <si>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</si>
  <si>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</si>
  <si>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</si>
  <si>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</si>
  <si>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</si>
  <si>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</si>
  <si>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</si>
  <si>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</si>
  <si>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</si>
  <si>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</si>
  <si>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</si>
  <si>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</si>
  <si>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</si>
  <si>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</si>
  <si>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</si>
  <si>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</si>
  <si>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</si>
  <si>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</si>
  <si>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</si>
  <si>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</si>
  <si>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</si>
  <si>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</si>
  <si>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</si>
  <si>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</si>
  <si>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</si>
  <si>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</si>
  <si>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</si>
  <si>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</si>
  <si>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</si>
  <si>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</si>
  <si>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</si>
  <si>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</si>
  <si>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</si>
  <si>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</si>
  <si>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</si>
  <si>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</si>
  <si>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</si>
  <si>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</si>
  <si>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</si>
  <si>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</si>
  <si>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</si>
  <si>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</si>
  <si>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</si>
  <si>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</si>
  <si>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</si>
  <si>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</si>
  <si>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</si>
  <si>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</si>
  <si>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</si>
  <si>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</si>
  <si>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</si>
  <si>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</si>
  <si>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</si>
  <si>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</si>
  <si>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</si>
  <si>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</si>
  <si>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</si>
  <si>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</si>
  <si>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</si>
  <si>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</si>
  <si>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</si>
  <si>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</si>
  <si>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</si>
  <si>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</si>
  <si>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</si>
  <si>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</si>
  <si>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</si>
  <si>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</si>
  <si>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</si>
  <si>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</si>
  <si>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</si>
  <si>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</si>
  <si>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</si>
  <si>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</si>
  <si>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</si>
  <si>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</si>
  <si>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</si>
  <si>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</si>
  <si>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</si>
  <si>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</si>
  <si>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</si>
  <si>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</si>
  <si>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</si>
  <si>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</si>
  <si>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</si>
  <si>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</si>
  <si>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</si>
  <si>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</si>
  <si>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</si>
  <si>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</si>
  <si>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</si>
  <si>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</si>
  <si>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</si>
  <si>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</si>
  <si>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</si>
  <si>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</si>
  <si>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</si>
  <si>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</si>
  <si>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</si>
  <si>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</si>
  <si>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</si>
  <si>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</si>
  <si>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</si>
  <si>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</si>
  <si>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</si>
  <si>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</si>
  <si>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</si>
  <si>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</si>
  <si>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</si>
  <si>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</si>
  <si>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</si>
  <si>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</si>
  <si>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</si>
  <si>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</si>
  <si>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</si>
  <si>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</si>
  <si>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</si>
  <si>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</si>
  <si>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</si>
  <si>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</si>
  <si>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</si>
  <si>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</si>
  <si>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</si>
  <si>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</si>
  <si>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</si>
  <si>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</si>
  <si>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</si>
  <si>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</si>
  <si>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</si>
  <si>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</si>
  <si>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</si>
  <si>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</si>
  <si>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</si>
  <si>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</si>
  <si>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</si>
  <si>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</si>
  <si>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</si>
  <si>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</si>
  <si>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</si>
  <si>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</si>
  <si>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</si>
  <si>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</si>
  <si>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</si>
  <si>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</si>
  <si>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</si>
  <si>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</si>
  <si>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</si>
  <si>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</si>
  <si>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</si>
  <si>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</si>
  <si>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</si>
  <si>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</si>
  <si>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</si>
  <si>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</si>
  <si>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</si>
  <si>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</si>
  <si>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</si>
  <si>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</si>
  <si>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</si>
  <si>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</si>
  <si>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</si>
  <si>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</si>
  <si>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</si>
  <si>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</si>
  <si>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</si>
  <si>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</si>
  <si>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</si>
  <si>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</si>
  <si>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</si>
  <si>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</si>
  <si>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</si>
  <si>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</si>
  <si>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</si>
  <si>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</si>
  <si>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</si>
  <si>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</si>
  <si>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</si>
  <si>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</si>
  <si>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</si>
  <si>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</si>
  <si>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</si>
  <si>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</si>
  <si>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</si>
  <si>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</si>
  <si>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</si>
  <si>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</si>
  <si>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</si>
  <si>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</si>
  <si>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</si>
  <si>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</si>
  <si>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</si>
  <si>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</si>
  <si>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</si>
  <si>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</si>
  <si>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</si>
  <si>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</si>
  <si>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</si>
  <si>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</si>
  <si>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</si>
  <si>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</si>
  <si>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</si>
  <si>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</si>
  <si>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</si>
  <si>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</si>
  <si>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</si>
  <si>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</si>
  <si>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</si>
  <si>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</si>
  <si>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</si>
  <si>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</si>
  <si>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</si>
  <si>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</si>
  <si>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</si>
  <si>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</si>
  <si>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</si>
  <si>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</si>
  <si>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</si>
  <si>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</si>
  <si>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</si>
  <si>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</si>
  <si>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</si>
  <si>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</si>
  <si>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</si>
  <si>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</si>
  <si>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</si>
  <si>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</si>
  <si>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</si>
  <si>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</si>
  <si>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</si>
  <si>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</si>
  <si>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</si>
  <si>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</si>
  <si>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</si>
  <si>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</si>
  <si>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</si>
  <si>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</si>
  <si>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</si>
  <si>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</si>
  <si>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</si>
  <si>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</si>
  <si>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</si>
  <si>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</si>
  <si>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</si>
  <si>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</si>
  <si>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</si>
  <si>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</si>
  <si>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</si>
  <si>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</si>
  <si>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</si>
  <si>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</si>
  <si>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</si>
  <si>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</si>
  <si>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</si>
  <si>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</si>
  <si>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</si>
  <si>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</si>
  <si>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</si>
  <si>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</si>
  <si>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</si>
  <si>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</si>
  <si>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</si>
  <si>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</si>
  <si>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</si>
  <si>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</si>
  <si>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</si>
  <si>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</si>
  <si>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</si>
  <si>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</si>
  <si>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</si>
  <si>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</si>
  <si>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</si>
  <si>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</si>
  <si>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</si>
  <si>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</si>
  <si>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</si>
  <si>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</si>
  <si>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</si>
  <si>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</si>
  <si>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</si>
  <si>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</si>
  <si>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</si>
  <si>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</si>
  <si>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</si>
  <si>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</si>
  <si>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</si>
  <si>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</si>
  <si>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</si>
  <si>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</si>
  <si>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</si>
  <si>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</si>
  <si>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</si>
  <si>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</si>
  <si>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</si>
  <si>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</si>
  <si>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</si>
  <si>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</si>
  <si>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</si>
  <si>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</si>
  <si>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</si>
  <si>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</si>
  <si>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</si>
  <si>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</si>
  <si>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</si>
  <si>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</si>
  <si>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</si>
  <si>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</si>
  <si>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</si>
  <si>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</si>
  <si>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</si>
  <si>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</si>
  <si>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</si>
  <si>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</si>
  <si>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</si>
  <si>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</si>
  <si>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</si>
  <si>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</si>
  <si>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</si>
  <si>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</si>
  <si>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</si>
  <si>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</si>
  <si>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</si>
  <si>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</si>
  <si>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</si>
  <si>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</si>
  <si>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</si>
  <si>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</si>
  <si>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</si>
  <si>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</si>
  <si>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</si>
  <si>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</si>
  <si>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</si>
  <si>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</si>
  <si>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</si>
  <si>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</si>
  <si>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</si>
  <si>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</si>
  <si>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</si>
  <si>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</si>
  <si>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</si>
  <si>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</si>
  <si>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</si>
  <si>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</si>
  <si>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</si>
  <si>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</si>
  <si>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</si>
  <si>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</si>
  <si>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</si>
  <si>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</si>
  <si>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</si>
  <si>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</si>
  <si>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</si>
  <si>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</si>
  <si>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</si>
  <si>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</si>
  <si>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</si>
  <si>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</si>
  <si>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</si>
  <si>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</si>
  <si>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</si>
  <si>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</si>
  <si>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</si>
  <si>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</si>
  <si>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</si>
  <si>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</si>
  <si>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</si>
  <si>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</si>
  <si>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</si>
  <si>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</si>
  <si>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</si>
  <si>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</si>
  <si>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</si>
  <si>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</si>
  <si>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</si>
  <si>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</si>
  <si>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</si>
  <si>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</si>
  <si>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</si>
  <si>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</si>
  <si>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</si>
  <si>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</si>
  <si>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</si>
  <si>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</si>
  <si>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</si>
  <si>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</si>
  <si>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</si>
  <si>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</si>
  <si>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</si>
  <si>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</si>
  <si>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</si>
  <si>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</si>
  <si>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</si>
  <si>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</si>
  <si>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</si>
  <si>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</si>
  <si>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</si>
  <si>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</si>
  <si>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</si>
  <si>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</si>
  <si>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</si>
  <si>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</si>
  <si>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</si>
  <si>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</si>
  <si>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</si>
  <si>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</si>
  <si>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</si>
  <si>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</si>
  <si>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</si>
  <si>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</si>
  <si>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</si>
  <si>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</si>
  <si>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</si>
  <si>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</si>
  <si>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&gt;50000</t>
  </si>
  <si>
    <t>Succesful Campaigns</t>
  </si>
  <si>
    <t>Data</t>
  </si>
  <si>
    <t>Mean:</t>
  </si>
  <si>
    <t>Median:</t>
  </si>
  <si>
    <t>Min:</t>
  </si>
  <si>
    <t>Max:</t>
  </si>
  <si>
    <t>Varience:</t>
  </si>
  <si>
    <t>Standard Deviation:</t>
  </si>
  <si>
    <t>Failed Campaigns</t>
  </si>
  <si>
    <t>Questions Answered on Word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</si>
</sst>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44" fontId="16" fillId="0" borderId="0" xfId="42" applyNumberFormat="1" applyFont="1" applyAlignment="1">
      <alignment horizontal="center"/>
    </xf>
    <xf numFmtId="4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16" fillId="0" borderId="0" xfId="43" applyFont="1" applyAlignment="1">
      <alignment horizontal="center"/>
    </xf>
    <xf numFmtId="0" fontId="0" fillId="0" borderId="0" xfId="0" applyAlignment="1">
      <alignment horizontal="left" indent="3"/>
    </xf>
    <xf numFmtId="1" fontId="0" fillId="0" borderId="0" xfId="0" applyNumberFormat="1"/>
    <xf numFmtId="174" fontId="0" fillId="0" borderId="0" xfId="44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alignment horizontal="left" vertical="bottom" textRotation="0" wrapText="0" relative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colors>
    <mruColors>
      <color rgb="FFF8E7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Assignment.xlsx]Campaign Count per Category!PivotTable1</c:name>
    <c:fmtId val="3"/>
  </c:pivotSource>
  <c:chart>
    <c:autoTitleDeleted val="0"/>
    <c:pivotFmts>
      <c:pivotFmt>
        <c:idx val="0"/>
        <c:spPr>
          <a:solidFill>
            <a:srgbClr val="F8E70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574716944019748E-2"/>
          <c:y val="0.20489991942496549"/>
          <c:w val="0.81499037389333329"/>
          <c:h val="0.62092461846524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 Count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8E708"/>
            </a:solidFill>
            <a:ln>
              <a:noFill/>
            </a:ln>
            <a:effectLst/>
          </c:spPr>
          <c:invertIfNegative val="0"/>
          <c:cat>
            <c:strRef>
              <c:f>'Campaign 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0-4712-A7D7-2C3CFE6302E8}"/>
            </c:ext>
          </c:extLst>
        </c:ser>
        <c:ser>
          <c:idx val="1"/>
          <c:order val="1"/>
          <c:tx>
            <c:strRef>
              <c:f>'Campaign Count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0-4712-A7D7-2C3CFE6302E8}"/>
            </c:ext>
          </c:extLst>
        </c:ser>
        <c:ser>
          <c:idx val="2"/>
          <c:order val="2"/>
          <c:tx>
            <c:strRef>
              <c:f>'Campaign Count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0-4712-A7D7-2C3CFE6302E8}"/>
            </c:ext>
          </c:extLst>
        </c:ser>
        <c:ser>
          <c:idx val="3"/>
          <c:order val="3"/>
          <c:tx>
            <c:strRef>
              <c:f>'Campaign Count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Count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0-4712-A7D7-2C3CFE63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903104"/>
        <c:axId val="963893952"/>
      </c:barChart>
      <c:catAx>
        <c:axId val="963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93952"/>
        <c:crosses val="autoZero"/>
        <c:auto val="1"/>
        <c:lblAlgn val="ctr"/>
        <c:lblOffset val="100"/>
        <c:noMultiLvlLbl val="0"/>
      </c:catAx>
      <c:valAx>
        <c:axId val="9638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Assignment.xlsx]Campaign Count per Sub Category!PivotTable2</c:name>
    <c:fmtId val="0"/>
  </c:pivotSource>
  <c:chart>
    <c:autoTitleDeleted val="0"/>
    <c:pivotFmts>
      <c:pivotFmt>
        <c:idx val="0"/>
        <c:spPr>
          <a:solidFill>
            <a:srgbClr val="F8E70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Count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8E708"/>
            </a:solidFill>
            <a:ln>
              <a:noFill/>
            </a:ln>
            <a:effectLst/>
          </c:spPr>
          <c:invertIfNegative val="0"/>
          <c:cat>
            <c:strRef>
              <c:f>'Campaign Count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Count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D-4FE9-B4A2-BCCE3E34615D}"/>
            </c:ext>
          </c:extLst>
        </c:ser>
        <c:ser>
          <c:idx val="1"/>
          <c:order val="1"/>
          <c:tx>
            <c:strRef>
              <c:f>'Campaign Count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'Campaign Count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Count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D-4FE9-B4A2-BCCE3E34615D}"/>
            </c:ext>
          </c:extLst>
        </c:ser>
        <c:ser>
          <c:idx val="2"/>
          <c:order val="2"/>
          <c:tx>
            <c:strRef>
              <c:f>'Campaign Count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Count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Count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D-4FE9-B4A2-BCCE3E34615D}"/>
            </c:ext>
          </c:extLst>
        </c:ser>
        <c:ser>
          <c:idx val="3"/>
          <c:order val="3"/>
          <c:tx>
            <c:strRef>
              <c:f>'Campaign Count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Count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Count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D-4FE9-B4A2-BCCE3E34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2497344"/>
        <c:axId val="1162487776"/>
      </c:barChart>
      <c:catAx>
        <c:axId val="1162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87776"/>
        <c:crosses val="autoZero"/>
        <c:auto val="1"/>
        <c:lblAlgn val="ctr"/>
        <c:lblOffset val="100"/>
        <c:noMultiLvlLbl val="0"/>
      </c:catAx>
      <c:valAx>
        <c:axId val="11624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Assignment.xlsx]Timeline!PivotTable3</c:name>
    <c:fmtId val="1"/>
  </c:pivotSource>
  <c:chart>
    <c:autoTitleDeleted val="0"/>
    <c:pivotFmts>
      <c:pivotFmt>
        <c:idx val="0"/>
        <c:spPr>
          <a:ln w="28575" cap="rnd">
            <a:solidFill>
              <a:srgbClr val="F8E708"/>
            </a:solidFill>
            <a:round/>
          </a:ln>
          <a:effectLst/>
        </c:spPr>
        <c:marker>
          <c:symbol val="circle"/>
          <c:size val="5"/>
          <c:spPr>
            <a:solidFill>
              <a:srgbClr val="F8E708"/>
            </a:solidFill>
            <a:ln w="9525">
              <a:solidFill>
                <a:srgbClr val="F8E70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Timeline!$B$4:$B$5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8E70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8E708"/>
              </a:solidFill>
              <a:ln w="9525">
                <a:solidFill>
                  <a:srgbClr val="F8E708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B-448A-A224-A39B4C75E543}"/>
            </c:ext>
          </c:extLst>
        </c:ser>
        <c:ser>
          <c:idx val="1"/>
          <c:order val="1"/>
          <c:tx>
            <c:strRef>
              <c:f>Timeline!$C$4:$C$5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B-448A-A224-A39B4C75E543}"/>
            </c:ext>
          </c:extLst>
        </c:ser>
        <c:ser>
          <c:idx val="2"/>
          <c:order val="2"/>
          <c:tx>
            <c:strRef>
              <c:f>Timeline!$D$4:$D$5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B-448A-A224-A39B4C75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492352"/>
        <c:axId val="1162489856"/>
      </c:lineChart>
      <c:catAx>
        <c:axId val="11624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89856"/>
        <c:crosses val="autoZero"/>
        <c:auto val="1"/>
        <c:lblAlgn val="ctr"/>
        <c:lblOffset val="100"/>
        <c:noMultiLvlLbl val="0"/>
      </c:catAx>
      <c:valAx>
        <c:axId val="11624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10489080479255"/>
          <c:y val="2.3894862604540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 Exercise 1'!$H$1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485C-4511-9104-61DFC360288C}"/>
              </c:ext>
            </c:extLst>
          </c:dPt>
          <c:cat>
            <c:strRef>
              <c:f>'Bonus Exercise 1'!$C$2:$C$13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Exercise 1'!$H$2:$H$13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C-4511-9104-61DFC360288C}"/>
            </c:ext>
          </c:extLst>
        </c:ser>
        <c:ser>
          <c:idx val="5"/>
          <c:order val="5"/>
          <c:tx>
            <c:strRef>
              <c:f>'Bonus Exercise 1'!$I$1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'Bonus Exercise 1'!$C$2:$C$13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Exercise 1'!$I$2:$I$13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5C-4511-9104-61DFC360288C}"/>
            </c:ext>
          </c:extLst>
        </c:ser>
        <c:ser>
          <c:idx val="6"/>
          <c:order val="6"/>
          <c:tx>
            <c:strRef>
              <c:f>'Bonus Exercise 1'!$J$1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'Bonus Exercise 1'!$C$2:$C$13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Exercise 1'!$J$2:$J$13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5C-4511-9104-61DFC360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539152"/>
        <c:axId val="1330540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Exercise 1'!$D$1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Exercise 1'!$C$2:$C$13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Exercise 1'!$D$2:$D$13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5C-4511-9104-61DFC36028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1'!$E$1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5C-4511-9104-61DFC36028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1'!$F$1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5C-4511-9104-61DFC36028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1'!$G$1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Exercise 1'!$G$2:$G$13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5C-4511-9104-61DFC360288C}"/>
                  </c:ext>
                </c:extLst>
              </c15:ser>
            </c15:filteredLineSeries>
          </c:ext>
        </c:extLst>
      </c:lineChart>
      <c:catAx>
        <c:axId val="1330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40400"/>
        <c:crossesAt val="0"/>
        <c:auto val="1"/>
        <c:lblAlgn val="ctr"/>
        <c:lblOffset val="100"/>
        <c:noMultiLvlLbl val="0"/>
      </c:catAx>
      <c:valAx>
        <c:axId val="133054040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391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171449</xdr:rowOff>
    </xdr:from>
    <xdr:to>
      <xdr:col>15</xdr:col>
      <xdr:colOff>876300</xdr:colOff>
      <xdr:row>17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706DD-EB05-44D7-B039-C2B909B53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3</xdr:row>
      <xdr:rowOff>47625</xdr:rowOff>
    </xdr:from>
    <xdr:to>
      <xdr:col>19</xdr:col>
      <xdr:colOff>561975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225AE-6E70-43FD-9159-0FD0B07B1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</xdr:row>
      <xdr:rowOff>9524</xdr:rowOff>
    </xdr:from>
    <xdr:to>
      <xdr:col>14</xdr:col>
      <xdr:colOff>590550</xdr:colOff>
      <xdr:row>19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3CEAE-8A41-4B72-AC48-85F35B85B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957261</xdr:colOff>
      <xdr:row>14</xdr:row>
      <xdr:rowOff>19050</xdr:rowOff>
    </xdr:from>
    <xdr:to>
      <xdr:col>9</xdr:col>
      <xdr:colOff>419099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8741F-C18D-4DEF-8374-D9DA6467F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tik, Chloe (Contractor)" refreshedDate="44719.661134953705" createdVersion="7" refreshedVersion="7" minRefreshableVersion="3" recordCount="1000" xr:uid="{46D134E4-DE2A-41E4-A66B-644BC16D79FB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t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itik, Chloe (Contractor)" refreshedDate="44719.661135185183" createdVersion="7" refreshedVersion="7" minRefreshableVersion="3" recordCount="1000" xr:uid="{F0ABD68B-F832-40BE-85F3-0843F261AE3E}">
  <cacheSource type="worksheet">
    <worksheetSource ref="A1:R1001" sheet="Crowdfunding Data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74E65-7347-4F5C-B6D4-ECA3FA3E353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06B1C-464F-49F9-B0FA-28692B240379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C5DDB-6A2D-4A68-A9BB-87BA41752F8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4B3EC-2E61-4EB4-8A6C-5051CF808F83}" name="Table1" displayName="Table1" ref="D5:E11" totalsRowShown="0" headerRowDxfId="14">
  <autoFilter ref="D5:E11" xr:uid="{D964B3EC-2E61-4EB4-8A6C-5051CF808F83}"/>
  <tableColumns count="2">
    <tableColumn id="1" xr3:uid="{DE6C804D-347E-4B55-A6D5-26931868A345}" name="Succesful Campaigns"/>
    <tableColumn id="2" xr3:uid="{5EC0D881-3C51-439C-B79F-1C5CA9D71263}" name="Data" dataDxfId="0">
      <calculatedColumnFormula>AVERAGE(B2:B566)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F1C42-D03A-40C1-8E46-92A0B971CD6B}" name="Table13" displayName="Table13" ref="J5:K11" totalsRowShown="0" headerRowDxfId="1">
  <autoFilter ref="J5:K11" xr:uid="{273F1C42-D03A-40C1-8E46-92A0B971CD6B}"/>
  <tableColumns count="2">
    <tableColumn id="1" xr3:uid="{4D9B7659-6FA9-421F-A8D0-FE736ACC9979}" name="Failed Campaigns"/>
    <tableColumn id="2" xr3:uid="{F34F0D63-AB9B-4CB7-83BB-FD9F1D922A3C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B0F0"/>
      </a:accent2>
      <a:accent3>
        <a:srgbClr val="000000"/>
      </a:accent3>
      <a:accent4>
        <a:srgbClr val="00B050"/>
      </a:accent4>
      <a:accent5>
        <a:srgbClr val="5B9BD5"/>
      </a:accent5>
      <a:accent6>
        <a:srgbClr val="70AD47"/>
      </a:accent6>
      <a:hlink>
        <a:srgbClr val="FFFF0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topLeftCell="G56" workbookViewId="0">
      <selection activeCell="I34" sqref="I34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4" max="4" width="13.625" customWidth="1"/>
    <col min="5" max="5" width="15.375" style="8" customWidth="1"/>
    <col min="6" max="6" width="20.875" style="5" customWidth="1"/>
    <col min="8" max="8" width="17.5" bestFit="1" customWidth="1"/>
    <col min="9" max="9" width="20.5" bestFit="1" customWidth="1"/>
    <col min="12" max="13" width="11.125" bestFit="1" customWidth="1"/>
    <col min="16" max="16" width="28" bestFit="1" customWidth="1"/>
    <col min="17" max="17" width="18.875" bestFit="1" customWidth="1"/>
    <col min="18" max="18" width="16.375" bestFit="1" customWidth="1"/>
    <col min="19" max="19" width="22.375" bestFit="1" customWidth="1"/>
    <col min="20" max="20" width="29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7" t="s">
        <v>3</v>
      </c>
      <c r="F1" s="1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 s="8">
        <v>0</v>
      </c>
      <c r="F2" s="5">
        <v>0</v>
      </c>
      <c r="G2" t="s">
        <v>14</v>
      </c>
      <c r="H2">
        <v>0</v>
      </c>
      <c r="I2" s="6">
        <f>AVERAGE(E2,H2)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2">
        <f>(((L2/60)/60)/24)+DATE(1970,1,1)</f>
        <v>42336.25</v>
      </c>
      <c r="T2" s="12">
        <f>(((M2/60)/60)/24)+DATE(1970,1,1)</f>
        <v>42353.25</v>
      </c>
    </row>
    <row r="3" spans="1:20" hidden="1" x14ac:dyDescent="0.25">
      <c r="A3">
        <v>1</v>
      </c>
      <c r="B3" s="4" t="s">
        <v>18</v>
      </c>
      <c r="C3" s="3" t="s">
        <v>19</v>
      </c>
      <c r="D3">
        <v>1400</v>
      </c>
      <c r="E3" s="8">
        <v>14560</v>
      </c>
      <c r="F3" s="5">
        <f>E3/D3</f>
        <v>10.4</v>
      </c>
      <c r="G3" t="s">
        <v>20</v>
      </c>
      <c r="H3">
        <v>158</v>
      </c>
      <c r="I3" s="6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2">
        <f t="shared" ref="S3:S66" si="0">(((L3/60)/60)/24)+DATE(1970,1,1)</f>
        <v>41870.208333333336</v>
      </c>
      <c r="T3" s="12">
        <f t="shared" ref="T3:T66" si="1">(((M3/60)/60)/24)+DATE(1970,1,1)</f>
        <v>41872.208333333336</v>
      </c>
    </row>
    <row r="4" spans="1:20" ht="31.5" hidden="1" x14ac:dyDescent="0.25">
      <c r="A4">
        <v>2</v>
      </c>
      <c r="B4" s="4" t="s">
        <v>24</v>
      </c>
      <c r="C4" s="3" t="s">
        <v>25</v>
      </c>
      <c r="D4">
        <v>108400</v>
      </c>
      <c r="E4" s="8">
        <v>142523</v>
      </c>
      <c r="F4" s="5">
        <f t="shared" ref="F4:F67" si="2">E4/D4</f>
        <v>1.3147878228782288</v>
      </c>
      <c r="G4" t="s">
        <v>20</v>
      </c>
      <c r="H4">
        <v>1425</v>
      </c>
      <c r="I4" s="6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2">
        <f t="shared" si="0"/>
        <v>41595.25</v>
      </c>
      <c r="T4" s="12">
        <f t="shared" si="1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 s="8">
        <v>2477</v>
      </c>
      <c r="F5" s="5">
        <f t="shared" si="2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2">
        <f t="shared" si="0"/>
        <v>43688.208333333328</v>
      </c>
      <c r="T5" s="12">
        <f t="shared" si="1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 s="8">
        <v>5265</v>
      </c>
      <c r="F6" s="5">
        <f t="shared" si="2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2">
        <f t="shared" si="0"/>
        <v>43485.25</v>
      </c>
      <c r="T6" s="12">
        <f t="shared" si="1"/>
        <v>43489.25</v>
      </c>
    </row>
    <row r="7" spans="1:20" hidden="1" x14ac:dyDescent="0.25">
      <c r="A7">
        <v>5</v>
      </c>
      <c r="B7" s="4" t="s">
        <v>34</v>
      </c>
      <c r="C7" s="3" t="s">
        <v>35</v>
      </c>
      <c r="D7">
        <v>7600</v>
      </c>
      <c r="E7" s="8">
        <v>13195</v>
      </c>
      <c r="F7" s="5">
        <f t="shared" si="2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2">
        <f t="shared" si="0"/>
        <v>41149.208333333336</v>
      </c>
      <c r="T7" s="12">
        <f t="shared" si="1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 s="8">
        <v>1090</v>
      </c>
      <c r="F8" s="5">
        <f t="shared" si="2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2">
        <f t="shared" si="0"/>
        <v>42991.208333333328</v>
      </c>
      <c r="T8" s="12">
        <f t="shared" si="1"/>
        <v>42992.208333333328</v>
      </c>
    </row>
    <row r="9" spans="1:20" hidden="1" x14ac:dyDescent="0.25">
      <c r="A9">
        <v>7</v>
      </c>
      <c r="B9" s="4" t="s">
        <v>43</v>
      </c>
      <c r="C9" s="3" t="s">
        <v>44</v>
      </c>
      <c r="D9">
        <v>4500</v>
      </c>
      <c r="E9" s="8">
        <v>14741</v>
      </c>
      <c r="F9" s="5">
        <f t="shared" si="2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2">
        <f t="shared" si="0"/>
        <v>42229.208333333328</v>
      </c>
      <c r="T9" s="12">
        <f t="shared" si="1"/>
        <v>42231.208333333328</v>
      </c>
    </row>
    <row r="10" spans="1:20" hidden="1" x14ac:dyDescent="0.25">
      <c r="A10">
        <v>8</v>
      </c>
      <c r="B10" s="4" t="s">
        <v>45</v>
      </c>
      <c r="C10" s="3" t="s">
        <v>46</v>
      </c>
      <c r="D10">
        <v>110100</v>
      </c>
      <c r="E10" s="8">
        <v>21946</v>
      </c>
      <c r="F10" s="5">
        <f t="shared" si="2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2">
        <f t="shared" si="0"/>
        <v>40399.208333333336</v>
      </c>
      <c r="T10" s="12">
        <f t="shared" si="1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 s="8">
        <v>3208</v>
      </c>
      <c r="F11" s="5">
        <f t="shared" si="2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2">
        <f t="shared" si="0"/>
        <v>41536.208333333336</v>
      </c>
      <c r="T11" s="12">
        <f t="shared" si="1"/>
        <v>41585.25</v>
      </c>
    </row>
    <row r="12" spans="1:20" hidden="1" x14ac:dyDescent="0.25">
      <c r="A12">
        <v>10</v>
      </c>
      <c r="B12" s="4" t="s">
        <v>51</v>
      </c>
      <c r="C12" s="3" t="s">
        <v>52</v>
      </c>
      <c r="D12">
        <v>5200</v>
      </c>
      <c r="E12" s="8">
        <v>13838</v>
      </c>
      <c r="F12" s="5">
        <f t="shared" si="2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2">
        <f t="shared" si="0"/>
        <v>40404.208333333336</v>
      </c>
      <c r="T12" s="12">
        <f t="shared" si="1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 s="8">
        <v>3030</v>
      </c>
      <c r="F13" s="5">
        <f t="shared" si="2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2">
        <f t="shared" si="0"/>
        <v>40442.208333333336</v>
      </c>
      <c r="T13" s="12">
        <f t="shared" si="1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 s="8">
        <v>5629</v>
      </c>
      <c r="F14" s="5">
        <f t="shared" si="2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2">
        <f t="shared" si="0"/>
        <v>43760.208333333328</v>
      </c>
      <c r="T14" s="12">
        <f t="shared" si="1"/>
        <v>43768.208333333328</v>
      </c>
    </row>
    <row r="15" spans="1:20" ht="31.5" hidden="1" x14ac:dyDescent="0.25">
      <c r="A15">
        <v>13</v>
      </c>
      <c r="B15" s="4" t="s">
        <v>58</v>
      </c>
      <c r="C15" s="3" t="s">
        <v>59</v>
      </c>
      <c r="D15">
        <v>4200</v>
      </c>
      <c r="E15" s="8">
        <v>10295</v>
      </c>
      <c r="F15" s="5">
        <f t="shared" si="2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2">
        <f t="shared" si="0"/>
        <v>42532.208333333328</v>
      </c>
      <c r="T15" s="12">
        <f t="shared" si="1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 s="8">
        <v>18829</v>
      </c>
      <c r="F16" s="5">
        <f t="shared" si="2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2">
        <f t="shared" si="0"/>
        <v>40974.25</v>
      </c>
      <c r="T16" s="12">
        <f t="shared" si="1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 s="8">
        <v>38414</v>
      </c>
      <c r="F17" s="5">
        <f t="shared" si="2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2">
        <f t="shared" si="0"/>
        <v>43809.25</v>
      </c>
      <c r="T17" s="12">
        <f t="shared" si="1"/>
        <v>43813.25</v>
      </c>
    </row>
    <row r="18" spans="1:20" hidden="1" x14ac:dyDescent="0.25">
      <c r="A18">
        <v>16</v>
      </c>
      <c r="B18" s="4" t="s">
        <v>66</v>
      </c>
      <c r="C18" s="3" t="s">
        <v>67</v>
      </c>
      <c r="D18">
        <v>1700</v>
      </c>
      <c r="E18" s="8">
        <v>11041</v>
      </c>
      <c r="F18" s="5">
        <f t="shared" si="2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2">
        <f t="shared" si="0"/>
        <v>41661.25</v>
      </c>
      <c r="T18" s="12">
        <f t="shared" si="1"/>
        <v>41683.25</v>
      </c>
    </row>
    <row r="19" spans="1:20" hidden="1" x14ac:dyDescent="0.25">
      <c r="A19">
        <v>17</v>
      </c>
      <c r="B19" s="4" t="s">
        <v>69</v>
      </c>
      <c r="C19" s="3" t="s">
        <v>70</v>
      </c>
      <c r="D19">
        <v>84600</v>
      </c>
      <c r="E19" s="8">
        <v>134845</v>
      </c>
      <c r="F19" s="5">
        <f t="shared" si="2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2">
        <f t="shared" si="0"/>
        <v>40555.25</v>
      </c>
      <c r="T19" s="12">
        <f t="shared" si="1"/>
        <v>40556.25</v>
      </c>
    </row>
    <row r="20" spans="1:20" hidden="1" x14ac:dyDescent="0.25">
      <c r="A20">
        <v>18</v>
      </c>
      <c r="B20" s="4" t="s">
        <v>72</v>
      </c>
      <c r="C20" s="3" t="s">
        <v>73</v>
      </c>
      <c r="D20">
        <v>9100</v>
      </c>
      <c r="E20" s="8">
        <v>6089</v>
      </c>
      <c r="F20" s="5">
        <f t="shared" si="2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2">
        <f t="shared" si="0"/>
        <v>43351.208333333328</v>
      </c>
      <c r="T20" s="12">
        <f t="shared" si="1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 s="8">
        <v>30331</v>
      </c>
      <c r="F21" s="5">
        <f t="shared" si="2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2">
        <f t="shared" si="0"/>
        <v>43528.25</v>
      </c>
      <c r="T21" s="12">
        <f t="shared" si="1"/>
        <v>43549.208333333328</v>
      </c>
    </row>
    <row r="22" spans="1:20" hidden="1" x14ac:dyDescent="0.25">
      <c r="A22">
        <v>20</v>
      </c>
      <c r="B22" s="4" t="s">
        <v>77</v>
      </c>
      <c r="C22" s="3" t="s">
        <v>78</v>
      </c>
      <c r="D22">
        <v>131800</v>
      </c>
      <c r="E22" s="8">
        <v>147936</v>
      </c>
      <c r="F22" s="5">
        <f t="shared" si="2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2">
        <f t="shared" si="0"/>
        <v>41848.208333333336</v>
      </c>
      <c r="T22" s="12">
        <f t="shared" si="1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 s="8">
        <v>38533</v>
      </c>
      <c r="F23" s="5">
        <f t="shared" si="2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2">
        <f t="shared" si="0"/>
        <v>40770.208333333336</v>
      </c>
      <c r="T23" s="12">
        <f t="shared" si="1"/>
        <v>40804.208333333336</v>
      </c>
    </row>
    <row r="24" spans="1:20" hidden="1" x14ac:dyDescent="0.25">
      <c r="A24">
        <v>22</v>
      </c>
      <c r="B24" s="4" t="s">
        <v>81</v>
      </c>
      <c r="C24" s="3" t="s">
        <v>82</v>
      </c>
      <c r="D24">
        <v>59100</v>
      </c>
      <c r="E24" s="8">
        <v>75690</v>
      </c>
      <c r="F24" s="5">
        <f t="shared" si="2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2">
        <f t="shared" si="0"/>
        <v>43193.208333333328</v>
      </c>
      <c r="T24" s="12">
        <f t="shared" si="1"/>
        <v>43208.208333333328</v>
      </c>
    </row>
    <row r="25" spans="1:20" hidden="1" x14ac:dyDescent="0.25">
      <c r="A25">
        <v>23</v>
      </c>
      <c r="B25" s="4" t="s">
        <v>83</v>
      </c>
      <c r="C25" s="3" t="s">
        <v>84</v>
      </c>
      <c r="D25">
        <v>4500</v>
      </c>
      <c r="E25" s="8">
        <v>14942</v>
      </c>
      <c r="F25" s="5">
        <f t="shared" si="2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2">
        <f t="shared" si="0"/>
        <v>43510.25</v>
      </c>
      <c r="T25" s="12">
        <f t="shared" si="1"/>
        <v>43563.208333333328</v>
      </c>
    </row>
    <row r="26" spans="1:20" hidden="1" x14ac:dyDescent="0.25">
      <c r="A26">
        <v>24</v>
      </c>
      <c r="B26" s="4" t="s">
        <v>85</v>
      </c>
      <c r="C26" s="3" t="s">
        <v>86</v>
      </c>
      <c r="D26">
        <v>92400</v>
      </c>
      <c r="E26" s="8">
        <v>104257</v>
      </c>
      <c r="F26" s="5">
        <f t="shared" si="2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2">
        <f t="shared" si="0"/>
        <v>41811.208333333336</v>
      </c>
      <c r="T26" s="12">
        <f t="shared" si="1"/>
        <v>41813.208333333336</v>
      </c>
    </row>
    <row r="27" spans="1:20" hidden="1" x14ac:dyDescent="0.25">
      <c r="A27">
        <v>25</v>
      </c>
      <c r="B27" s="4" t="s">
        <v>87</v>
      </c>
      <c r="C27" s="3" t="s">
        <v>88</v>
      </c>
      <c r="D27">
        <v>5500</v>
      </c>
      <c r="E27" s="8">
        <v>11904</v>
      </c>
      <c r="F27" s="5">
        <f t="shared" si="2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2">
        <f t="shared" si="0"/>
        <v>40681.208333333336</v>
      </c>
      <c r="T27" s="12">
        <f t="shared" si="1"/>
        <v>40701.208333333336</v>
      </c>
    </row>
    <row r="28" spans="1:20" hidden="1" x14ac:dyDescent="0.25">
      <c r="A28">
        <v>26</v>
      </c>
      <c r="B28" s="4" t="s">
        <v>90</v>
      </c>
      <c r="C28" s="3" t="s">
        <v>91</v>
      </c>
      <c r="D28">
        <v>107500</v>
      </c>
      <c r="E28" s="8">
        <v>51814</v>
      </c>
      <c r="F28" s="5">
        <f t="shared" si="2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2">
        <f t="shared" si="0"/>
        <v>43312.208333333328</v>
      </c>
      <c r="T28" s="12">
        <f t="shared" si="1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 s="8">
        <v>1599</v>
      </c>
      <c r="F29" s="5">
        <f t="shared" si="2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2">
        <f t="shared" si="0"/>
        <v>42280.208333333328</v>
      </c>
      <c r="T29" s="12">
        <f t="shared" si="1"/>
        <v>42288.208333333328</v>
      </c>
    </row>
    <row r="30" spans="1:20" hidden="1" x14ac:dyDescent="0.25">
      <c r="A30">
        <v>28</v>
      </c>
      <c r="B30" s="4" t="s">
        <v>94</v>
      </c>
      <c r="C30" s="3" t="s">
        <v>95</v>
      </c>
      <c r="D30">
        <v>130800</v>
      </c>
      <c r="E30" s="8">
        <v>137635</v>
      </c>
      <c r="F30" s="5">
        <f t="shared" si="2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2">
        <f t="shared" si="0"/>
        <v>40218.25</v>
      </c>
      <c r="T30" s="12">
        <f t="shared" si="1"/>
        <v>40241.25</v>
      </c>
    </row>
    <row r="31" spans="1:20" hidden="1" x14ac:dyDescent="0.25">
      <c r="A31">
        <v>29</v>
      </c>
      <c r="B31" s="4" t="s">
        <v>96</v>
      </c>
      <c r="C31" s="3" t="s">
        <v>97</v>
      </c>
      <c r="D31">
        <v>45900</v>
      </c>
      <c r="E31" s="8">
        <v>150965</v>
      </c>
      <c r="F31" s="5">
        <f t="shared" si="2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2">
        <f t="shared" si="0"/>
        <v>43301.208333333328</v>
      </c>
      <c r="T31" s="12">
        <f t="shared" si="1"/>
        <v>43341.208333333328</v>
      </c>
    </row>
    <row r="32" spans="1:20" hidden="1" x14ac:dyDescent="0.25">
      <c r="A32">
        <v>30</v>
      </c>
      <c r="B32" s="4" t="s">
        <v>101</v>
      </c>
      <c r="C32" s="3" t="s">
        <v>102</v>
      </c>
      <c r="D32">
        <v>9000</v>
      </c>
      <c r="E32" s="8">
        <v>14455</v>
      </c>
      <c r="F32" s="5">
        <f t="shared" si="2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2">
        <f t="shared" si="0"/>
        <v>43609.208333333328</v>
      </c>
      <c r="T32" s="12">
        <f t="shared" si="1"/>
        <v>43614.208333333328</v>
      </c>
    </row>
    <row r="33" spans="1:20" hidden="1" x14ac:dyDescent="0.25">
      <c r="A33">
        <v>31</v>
      </c>
      <c r="B33" s="4" t="s">
        <v>103</v>
      </c>
      <c r="C33" s="3" t="s">
        <v>104</v>
      </c>
      <c r="D33">
        <v>3500</v>
      </c>
      <c r="E33" s="8">
        <v>10850</v>
      </c>
      <c r="F33" s="5">
        <f t="shared" si="2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2">
        <f t="shared" si="0"/>
        <v>42374.25</v>
      </c>
      <c r="T33" s="12">
        <f t="shared" si="1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 s="8">
        <v>87676</v>
      </c>
      <c r="F34" s="5">
        <f t="shared" si="2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2">
        <f t="shared" si="0"/>
        <v>43110.25</v>
      </c>
      <c r="T34" s="12">
        <f t="shared" si="1"/>
        <v>43137.25</v>
      </c>
    </row>
    <row r="35" spans="1:20" hidden="1" x14ac:dyDescent="0.25">
      <c r="A35">
        <v>33</v>
      </c>
      <c r="B35" s="4" t="s">
        <v>109</v>
      </c>
      <c r="C35" s="3" t="s">
        <v>110</v>
      </c>
      <c r="D35">
        <v>50200</v>
      </c>
      <c r="E35" s="8">
        <v>189666</v>
      </c>
      <c r="F35" s="5">
        <f t="shared" si="2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2">
        <f t="shared" si="0"/>
        <v>41917.208333333336</v>
      </c>
      <c r="T35" s="12">
        <f t="shared" si="1"/>
        <v>41954.25</v>
      </c>
    </row>
    <row r="36" spans="1:20" ht="31.5" hidden="1" x14ac:dyDescent="0.25">
      <c r="A36">
        <v>34</v>
      </c>
      <c r="B36" s="4" t="s">
        <v>111</v>
      </c>
      <c r="C36" s="3" t="s">
        <v>112</v>
      </c>
      <c r="D36">
        <v>9300</v>
      </c>
      <c r="E36" s="8">
        <v>14025</v>
      </c>
      <c r="F36" s="5">
        <f t="shared" si="2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2">
        <f t="shared" si="0"/>
        <v>42817.208333333328</v>
      </c>
      <c r="T36" s="12">
        <f t="shared" si="1"/>
        <v>42822.208333333328</v>
      </c>
    </row>
    <row r="37" spans="1:20" hidden="1" x14ac:dyDescent="0.25">
      <c r="A37">
        <v>35</v>
      </c>
      <c r="B37" s="4" t="s">
        <v>113</v>
      </c>
      <c r="C37" s="3" t="s">
        <v>114</v>
      </c>
      <c r="D37">
        <v>125500</v>
      </c>
      <c r="E37" s="8">
        <v>188628</v>
      </c>
      <c r="F37" s="5">
        <f t="shared" si="2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2">
        <f t="shared" si="0"/>
        <v>43484.25</v>
      </c>
      <c r="T37" s="12">
        <f t="shared" si="1"/>
        <v>43526.25</v>
      </c>
    </row>
    <row r="38" spans="1:20" hidden="1" x14ac:dyDescent="0.25">
      <c r="A38">
        <v>36</v>
      </c>
      <c r="B38" s="4" t="s">
        <v>115</v>
      </c>
      <c r="C38" s="3" t="s">
        <v>116</v>
      </c>
      <c r="D38">
        <v>700</v>
      </c>
      <c r="E38" s="8">
        <v>1101</v>
      </c>
      <c r="F38" s="5">
        <f t="shared" si="2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2">
        <f t="shared" si="0"/>
        <v>40600.25</v>
      </c>
      <c r="T38" s="12">
        <f t="shared" si="1"/>
        <v>40625.208333333336</v>
      </c>
    </row>
    <row r="39" spans="1:20" ht="31.5" hidden="1" x14ac:dyDescent="0.25">
      <c r="A39">
        <v>37</v>
      </c>
      <c r="B39" s="4" t="s">
        <v>117</v>
      </c>
      <c r="C39" s="3" t="s">
        <v>118</v>
      </c>
      <c r="D39">
        <v>8100</v>
      </c>
      <c r="E39" s="8">
        <v>11339</v>
      </c>
      <c r="F39" s="5">
        <f t="shared" si="2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2">
        <f t="shared" si="0"/>
        <v>43744.208333333328</v>
      </c>
      <c r="T39" s="12">
        <f t="shared" si="1"/>
        <v>43777.25</v>
      </c>
    </row>
    <row r="40" spans="1:20" hidden="1" x14ac:dyDescent="0.25">
      <c r="A40">
        <v>38</v>
      </c>
      <c r="B40" s="4" t="s">
        <v>120</v>
      </c>
      <c r="C40" s="3" t="s">
        <v>121</v>
      </c>
      <c r="D40">
        <v>3100</v>
      </c>
      <c r="E40" s="8">
        <v>10085</v>
      </c>
      <c r="F40" s="5">
        <f t="shared" si="2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2">
        <f t="shared" si="0"/>
        <v>40469.208333333336</v>
      </c>
      <c r="T40" s="12">
        <f t="shared" si="1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 s="8">
        <v>5027</v>
      </c>
      <c r="F41" s="5">
        <f t="shared" si="2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2">
        <f t="shared" si="0"/>
        <v>41330.25</v>
      </c>
      <c r="T41" s="12">
        <f t="shared" si="1"/>
        <v>41344.208333333336</v>
      </c>
    </row>
    <row r="42" spans="1:20" hidden="1" x14ac:dyDescent="0.25">
      <c r="A42">
        <v>40</v>
      </c>
      <c r="B42" s="4" t="s">
        <v>125</v>
      </c>
      <c r="C42" s="3" t="s">
        <v>126</v>
      </c>
      <c r="D42">
        <v>8800</v>
      </c>
      <c r="E42" s="8">
        <v>14878</v>
      </c>
      <c r="F42" s="5">
        <f t="shared" si="2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2">
        <f t="shared" si="0"/>
        <v>40334.208333333336</v>
      </c>
      <c r="T42" s="12">
        <f t="shared" si="1"/>
        <v>40353.208333333336</v>
      </c>
    </row>
    <row r="43" spans="1:20" hidden="1" x14ac:dyDescent="0.25">
      <c r="A43">
        <v>41</v>
      </c>
      <c r="B43" s="4" t="s">
        <v>127</v>
      </c>
      <c r="C43" s="3" t="s">
        <v>128</v>
      </c>
      <c r="D43">
        <v>5600</v>
      </c>
      <c r="E43" s="8">
        <v>11924</v>
      </c>
      <c r="F43" s="5">
        <f t="shared" si="2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2">
        <f t="shared" si="0"/>
        <v>41156.208333333336</v>
      </c>
      <c r="T43" s="12">
        <f t="shared" si="1"/>
        <v>41182.208333333336</v>
      </c>
    </row>
    <row r="44" spans="1:20" hidden="1" x14ac:dyDescent="0.25">
      <c r="A44">
        <v>42</v>
      </c>
      <c r="B44" s="4" t="s">
        <v>129</v>
      </c>
      <c r="C44" s="3" t="s">
        <v>130</v>
      </c>
      <c r="D44">
        <v>1800</v>
      </c>
      <c r="E44" s="8">
        <v>7991</v>
      </c>
      <c r="F44" s="5">
        <f t="shared" si="2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2">
        <f t="shared" si="0"/>
        <v>40728.208333333336</v>
      </c>
      <c r="T44" s="12">
        <f t="shared" si="1"/>
        <v>40737.208333333336</v>
      </c>
    </row>
    <row r="45" spans="1:20" hidden="1" x14ac:dyDescent="0.25">
      <c r="A45">
        <v>43</v>
      </c>
      <c r="B45" s="4" t="s">
        <v>131</v>
      </c>
      <c r="C45" s="3" t="s">
        <v>132</v>
      </c>
      <c r="D45">
        <v>90200</v>
      </c>
      <c r="E45" s="8">
        <v>167717</v>
      </c>
      <c r="F45" s="5">
        <f t="shared" si="2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2">
        <f t="shared" si="0"/>
        <v>41844.208333333336</v>
      </c>
      <c r="T45" s="12">
        <f t="shared" si="1"/>
        <v>41860.208333333336</v>
      </c>
    </row>
    <row r="46" spans="1:20" hidden="1" x14ac:dyDescent="0.25">
      <c r="A46">
        <v>44</v>
      </c>
      <c r="B46" s="4" t="s">
        <v>134</v>
      </c>
      <c r="C46" s="3" t="s">
        <v>135</v>
      </c>
      <c r="D46">
        <v>1600</v>
      </c>
      <c r="E46" s="8">
        <v>10541</v>
      </c>
      <c r="F46" s="5">
        <f t="shared" si="2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2">
        <f t="shared" si="0"/>
        <v>43541.208333333328</v>
      </c>
      <c r="T46" s="12">
        <f t="shared" si="1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 s="8">
        <v>4530</v>
      </c>
      <c r="F47" s="5">
        <f t="shared" si="2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2">
        <f t="shared" si="0"/>
        <v>42676.208333333328</v>
      </c>
      <c r="T47" s="12">
        <f t="shared" si="1"/>
        <v>42691.25</v>
      </c>
    </row>
    <row r="48" spans="1:20" hidden="1" x14ac:dyDescent="0.25">
      <c r="A48">
        <v>46</v>
      </c>
      <c r="B48" s="4" t="s">
        <v>138</v>
      </c>
      <c r="C48" s="3" t="s">
        <v>139</v>
      </c>
      <c r="D48">
        <v>3700</v>
      </c>
      <c r="E48" s="8">
        <v>4247</v>
      </c>
      <c r="F48" s="5">
        <f t="shared" si="2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2">
        <f t="shared" si="0"/>
        <v>40367.208333333336</v>
      </c>
      <c r="T48" s="12">
        <f t="shared" si="1"/>
        <v>40390.208333333336</v>
      </c>
    </row>
    <row r="49" spans="1:20" hidden="1" x14ac:dyDescent="0.25">
      <c r="A49">
        <v>47</v>
      </c>
      <c r="B49" s="4" t="s">
        <v>140</v>
      </c>
      <c r="C49" s="3" t="s">
        <v>141</v>
      </c>
      <c r="D49">
        <v>1500</v>
      </c>
      <c r="E49" s="8">
        <v>7129</v>
      </c>
      <c r="F49" s="5">
        <f t="shared" si="2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2">
        <f t="shared" si="0"/>
        <v>41727.208333333336</v>
      </c>
      <c r="T49" s="12">
        <f t="shared" si="1"/>
        <v>41757.208333333336</v>
      </c>
    </row>
    <row r="50" spans="1:20" hidden="1" x14ac:dyDescent="0.25">
      <c r="A50">
        <v>48</v>
      </c>
      <c r="B50" s="4" t="s">
        <v>142</v>
      </c>
      <c r="C50" s="3" t="s">
        <v>143</v>
      </c>
      <c r="D50">
        <v>33300</v>
      </c>
      <c r="E50" s="8">
        <v>128862</v>
      </c>
      <c r="F50" s="5">
        <f t="shared" si="2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2">
        <f t="shared" si="0"/>
        <v>42180.208333333328</v>
      </c>
      <c r="T50" s="12">
        <f t="shared" si="1"/>
        <v>42192.208333333328</v>
      </c>
    </row>
    <row r="51" spans="1:20" hidden="1" x14ac:dyDescent="0.25">
      <c r="A51">
        <v>49</v>
      </c>
      <c r="B51" s="4" t="s">
        <v>144</v>
      </c>
      <c r="C51" s="3" t="s">
        <v>145</v>
      </c>
      <c r="D51">
        <v>7200</v>
      </c>
      <c r="E51" s="8">
        <v>13653</v>
      </c>
      <c r="F51" s="5">
        <f t="shared" si="2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2">
        <f t="shared" si="0"/>
        <v>43758.208333333328</v>
      </c>
      <c r="T51" s="12">
        <f t="shared" si="1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 s="8">
        <v>2</v>
      </c>
      <c r="F52" s="5">
        <f t="shared" si="2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2">
        <f t="shared" si="0"/>
        <v>41487.208333333336</v>
      </c>
      <c r="T52" s="12">
        <f t="shared" si="1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 s="8">
        <v>145243</v>
      </c>
      <c r="F53" s="5">
        <f t="shared" si="2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2">
        <f t="shared" si="0"/>
        <v>40995.208333333336</v>
      </c>
      <c r="T53" s="12">
        <f t="shared" si="1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 s="8">
        <v>2459</v>
      </c>
      <c r="F54" s="5">
        <f t="shared" si="2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2">
        <f t="shared" si="0"/>
        <v>40436.208333333336</v>
      </c>
      <c r="T54" s="12">
        <f t="shared" si="1"/>
        <v>40440.208333333336</v>
      </c>
    </row>
    <row r="55" spans="1:20" hidden="1" x14ac:dyDescent="0.25">
      <c r="A55">
        <v>53</v>
      </c>
      <c r="B55" s="4" t="s">
        <v>153</v>
      </c>
      <c r="C55" s="3" t="s">
        <v>154</v>
      </c>
      <c r="D55">
        <v>8800</v>
      </c>
      <c r="E55" s="8">
        <v>12356</v>
      </c>
      <c r="F55" s="5">
        <f t="shared" si="2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2">
        <f t="shared" si="0"/>
        <v>41779.208333333336</v>
      </c>
      <c r="T55" s="12">
        <f t="shared" si="1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 s="8">
        <v>5392</v>
      </c>
      <c r="F56" s="5">
        <f t="shared" si="2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2">
        <f t="shared" si="0"/>
        <v>43170.25</v>
      </c>
      <c r="T56" s="12">
        <f t="shared" si="1"/>
        <v>43176.208333333328</v>
      </c>
    </row>
    <row r="57" spans="1:20" ht="31.5" hidden="1" x14ac:dyDescent="0.25">
      <c r="A57">
        <v>55</v>
      </c>
      <c r="B57" s="4" t="s">
        <v>157</v>
      </c>
      <c r="C57" s="3" t="s">
        <v>158</v>
      </c>
      <c r="D57">
        <v>6600</v>
      </c>
      <c r="E57" s="8">
        <v>11746</v>
      </c>
      <c r="F57" s="5">
        <f t="shared" si="2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2">
        <f t="shared" si="0"/>
        <v>43311.208333333328</v>
      </c>
      <c r="T57" s="12">
        <f t="shared" si="1"/>
        <v>43316.208333333328</v>
      </c>
    </row>
    <row r="58" spans="1:20" ht="31.5" hidden="1" x14ac:dyDescent="0.25">
      <c r="A58">
        <v>56</v>
      </c>
      <c r="B58" s="4" t="s">
        <v>160</v>
      </c>
      <c r="C58" s="3" t="s">
        <v>161</v>
      </c>
      <c r="D58">
        <v>8000</v>
      </c>
      <c r="E58" s="8">
        <v>11493</v>
      </c>
      <c r="F58" s="5">
        <f t="shared" si="2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2">
        <f t="shared" si="0"/>
        <v>42014.25</v>
      </c>
      <c r="T58" s="12">
        <f t="shared" si="1"/>
        <v>42021.25</v>
      </c>
    </row>
    <row r="59" spans="1:20" hidden="1" x14ac:dyDescent="0.25">
      <c r="A59">
        <v>57</v>
      </c>
      <c r="B59" s="4" t="s">
        <v>162</v>
      </c>
      <c r="C59" s="3" t="s">
        <v>163</v>
      </c>
      <c r="D59">
        <v>2900</v>
      </c>
      <c r="E59" s="8">
        <v>6243</v>
      </c>
      <c r="F59" s="5">
        <f t="shared" si="2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2">
        <f t="shared" si="0"/>
        <v>42979.208333333328</v>
      </c>
      <c r="T59" s="12">
        <f t="shared" si="1"/>
        <v>42991.208333333328</v>
      </c>
    </row>
    <row r="60" spans="1:20" hidden="1" x14ac:dyDescent="0.25">
      <c r="A60">
        <v>58</v>
      </c>
      <c r="B60" s="4" t="s">
        <v>164</v>
      </c>
      <c r="C60" s="3" t="s">
        <v>165</v>
      </c>
      <c r="D60">
        <v>2700</v>
      </c>
      <c r="E60" s="8">
        <v>6132</v>
      </c>
      <c r="F60" s="5">
        <f t="shared" si="2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2">
        <f t="shared" si="0"/>
        <v>42268.208333333328</v>
      </c>
      <c r="T60" s="12">
        <f t="shared" si="1"/>
        <v>42281.208333333328</v>
      </c>
    </row>
    <row r="61" spans="1:20" hidden="1" x14ac:dyDescent="0.25">
      <c r="A61">
        <v>59</v>
      </c>
      <c r="B61" s="4" t="s">
        <v>166</v>
      </c>
      <c r="C61" s="3" t="s">
        <v>167</v>
      </c>
      <c r="D61">
        <v>1400</v>
      </c>
      <c r="E61" s="8">
        <v>3851</v>
      </c>
      <c r="F61" s="5">
        <f t="shared" si="2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2">
        <f t="shared" si="0"/>
        <v>42898.208333333328</v>
      </c>
      <c r="T61" s="12">
        <f t="shared" si="1"/>
        <v>42913.208333333328</v>
      </c>
    </row>
    <row r="62" spans="1:20" hidden="1" x14ac:dyDescent="0.25">
      <c r="A62">
        <v>60</v>
      </c>
      <c r="B62" s="4" t="s">
        <v>168</v>
      </c>
      <c r="C62" s="3" t="s">
        <v>169</v>
      </c>
      <c r="D62">
        <v>94200</v>
      </c>
      <c r="E62" s="8">
        <v>135997</v>
      </c>
      <c r="F62" s="5">
        <f t="shared" si="2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2">
        <f t="shared" si="0"/>
        <v>41107.208333333336</v>
      </c>
      <c r="T62" s="12">
        <f t="shared" si="1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 s="8">
        <v>184750</v>
      </c>
      <c r="F63" s="5">
        <f t="shared" si="2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2">
        <f t="shared" si="0"/>
        <v>40595.25</v>
      </c>
      <c r="T63" s="12">
        <f t="shared" si="1"/>
        <v>40635.208333333336</v>
      </c>
    </row>
    <row r="64" spans="1:20" hidden="1" x14ac:dyDescent="0.25">
      <c r="A64">
        <v>62</v>
      </c>
      <c r="B64" s="4" t="s">
        <v>172</v>
      </c>
      <c r="C64" s="3" t="s">
        <v>173</v>
      </c>
      <c r="D64">
        <v>2000</v>
      </c>
      <c r="E64" s="8">
        <v>14452</v>
      </c>
      <c r="F64" s="5">
        <f t="shared" si="2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2">
        <f t="shared" si="0"/>
        <v>42160.208333333328</v>
      </c>
      <c r="T64" s="12">
        <f t="shared" si="1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 s="8">
        <v>557</v>
      </c>
      <c r="F65" s="5">
        <f t="shared" si="2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2">
        <f t="shared" si="0"/>
        <v>42853.208333333328</v>
      </c>
      <c r="T65" s="12">
        <f t="shared" si="1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 s="8">
        <v>2734</v>
      </c>
      <c r="F66" s="5">
        <f t="shared" si="2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2">
        <f t="shared" si="0"/>
        <v>43283.208333333328</v>
      </c>
      <c r="T66" s="12">
        <f t="shared" si="1"/>
        <v>43298.208333333328</v>
      </c>
    </row>
    <row r="67" spans="1:20" hidden="1" x14ac:dyDescent="0.25">
      <c r="A67">
        <v>65</v>
      </c>
      <c r="B67" s="4" t="s">
        <v>178</v>
      </c>
      <c r="C67" s="3" t="s">
        <v>179</v>
      </c>
      <c r="D67">
        <v>6100</v>
      </c>
      <c r="E67" s="8">
        <v>14405</v>
      </c>
      <c r="F67" s="5">
        <f t="shared" si="2"/>
        <v>2.3614754098360655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2">
        <f t="shared" ref="S67:S130" si="4">(((L67/60)/60)/24)+DATE(1970,1,1)</f>
        <v>40570.25</v>
      </c>
      <c r="T67" s="12">
        <f t="shared" ref="T67:T130" si="5">(((M67/60)/60)/24)+DATE(1970,1,1)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 s="8">
        <v>1307</v>
      </c>
      <c r="F68" s="5">
        <f t="shared" ref="F68:F131" si="6">E68/D68</f>
        <v>0.45068965517241377</v>
      </c>
      <c r="G68" t="s">
        <v>14</v>
      </c>
      <c r="H68">
        <v>12</v>
      </c>
      <c r="I68" s="6">
        <f t="shared" ref="I68:I131" si="7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2">
        <f t="shared" si="4"/>
        <v>42102.208333333328</v>
      </c>
      <c r="T68" s="12">
        <f t="shared" si="5"/>
        <v>42107.208333333328</v>
      </c>
    </row>
    <row r="69" spans="1:20" ht="31.5" hidden="1" x14ac:dyDescent="0.25">
      <c r="A69">
        <v>67</v>
      </c>
      <c r="B69" s="4" t="s">
        <v>182</v>
      </c>
      <c r="C69" s="3" t="s">
        <v>183</v>
      </c>
      <c r="D69">
        <v>72600</v>
      </c>
      <c r="E69" s="8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2">
        <f t="shared" si="4"/>
        <v>40203.25</v>
      </c>
      <c r="T69" s="12">
        <f t="shared" si="5"/>
        <v>40208.25</v>
      </c>
    </row>
    <row r="70" spans="1:20" hidden="1" x14ac:dyDescent="0.25">
      <c r="A70">
        <v>68</v>
      </c>
      <c r="B70" s="4" t="s">
        <v>184</v>
      </c>
      <c r="C70" s="3" t="s">
        <v>185</v>
      </c>
      <c r="D70">
        <v>5700</v>
      </c>
      <c r="E70" s="8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2">
        <f t="shared" si="4"/>
        <v>42943.208333333328</v>
      </c>
      <c r="T70" s="12">
        <f t="shared" si="5"/>
        <v>42990.208333333328</v>
      </c>
    </row>
    <row r="71" spans="1:20" hidden="1" x14ac:dyDescent="0.25">
      <c r="A71">
        <v>69</v>
      </c>
      <c r="B71" s="4" t="s">
        <v>186</v>
      </c>
      <c r="C71" s="3" t="s">
        <v>187</v>
      </c>
      <c r="D71">
        <v>7900</v>
      </c>
      <c r="E71" s="8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2">
        <f t="shared" si="4"/>
        <v>40531.25</v>
      </c>
      <c r="T71" s="12">
        <f t="shared" si="5"/>
        <v>40565.25</v>
      </c>
    </row>
    <row r="72" spans="1:20" hidden="1" x14ac:dyDescent="0.25">
      <c r="A72">
        <v>70</v>
      </c>
      <c r="B72" s="4" t="s">
        <v>188</v>
      </c>
      <c r="C72" s="3" t="s">
        <v>189</v>
      </c>
      <c r="D72">
        <v>128000</v>
      </c>
      <c r="E72" s="8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2">
        <f t="shared" si="4"/>
        <v>40484.208333333336</v>
      </c>
      <c r="T72" s="12">
        <f t="shared" si="5"/>
        <v>40533.25</v>
      </c>
    </row>
    <row r="73" spans="1:20" ht="31.5" hidden="1" x14ac:dyDescent="0.25">
      <c r="A73">
        <v>71</v>
      </c>
      <c r="B73" s="4" t="s">
        <v>190</v>
      </c>
      <c r="C73" s="3" t="s">
        <v>191</v>
      </c>
      <c r="D73">
        <v>6000</v>
      </c>
      <c r="E73" s="8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2">
        <f t="shared" si="4"/>
        <v>43799.25</v>
      </c>
      <c r="T73" s="12">
        <f t="shared" si="5"/>
        <v>43803.25</v>
      </c>
    </row>
    <row r="74" spans="1:20" hidden="1" x14ac:dyDescent="0.25">
      <c r="A74">
        <v>72</v>
      </c>
      <c r="B74" s="4" t="s">
        <v>192</v>
      </c>
      <c r="C74" s="3" t="s">
        <v>193</v>
      </c>
      <c r="D74">
        <v>600</v>
      </c>
      <c r="E74" s="8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2">
        <f t="shared" si="4"/>
        <v>42186.208333333328</v>
      </c>
      <c r="T74" s="12">
        <f t="shared" si="5"/>
        <v>42222.208333333328</v>
      </c>
    </row>
    <row r="75" spans="1:20" hidden="1" x14ac:dyDescent="0.25">
      <c r="A75">
        <v>73</v>
      </c>
      <c r="B75" s="4" t="s">
        <v>194</v>
      </c>
      <c r="C75" s="3" t="s">
        <v>195</v>
      </c>
      <c r="D75">
        <v>1400</v>
      </c>
      <c r="E75" s="8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2">
        <f t="shared" si="4"/>
        <v>42701.25</v>
      </c>
      <c r="T75" s="12">
        <f t="shared" si="5"/>
        <v>42704.25</v>
      </c>
    </row>
    <row r="76" spans="1:20" hidden="1" x14ac:dyDescent="0.25">
      <c r="A76">
        <v>74</v>
      </c>
      <c r="B76" s="4" t="s">
        <v>196</v>
      </c>
      <c r="C76" s="3" t="s">
        <v>197</v>
      </c>
      <c r="D76">
        <v>3900</v>
      </c>
      <c r="E76" s="8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2">
        <f t="shared" si="4"/>
        <v>42456.208333333328</v>
      </c>
      <c r="T76" s="12">
        <f t="shared" si="5"/>
        <v>42457.208333333328</v>
      </c>
    </row>
    <row r="77" spans="1:20" hidden="1" x14ac:dyDescent="0.25">
      <c r="A77">
        <v>75</v>
      </c>
      <c r="B77" s="4" t="s">
        <v>198</v>
      </c>
      <c r="C77" s="3" t="s">
        <v>199</v>
      </c>
      <c r="D77">
        <v>9700</v>
      </c>
      <c r="E77" s="8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2">
        <f t="shared" si="4"/>
        <v>43296.208333333328</v>
      </c>
      <c r="T77" s="12">
        <f t="shared" si="5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 s="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2">
        <f t="shared" si="4"/>
        <v>42027.25</v>
      </c>
      <c r="T78" s="12">
        <f t="shared" si="5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 s="8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2">
        <f t="shared" si="4"/>
        <v>40448.208333333336</v>
      </c>
      <c r="T79" s="12">
        <f t="shared" si="5"/>
        <v>40462.208333333336</v>
      </c>
    </row>
    <row r="80" spans="1:20" hidden="1" x14ac:dyDescent="0.25">
      <c r="A80">
        <v>78</v>
      </c>
      <c r="B80" s="4" t="s">
        <v>204</v>
      </c>
      <c r="C80" s="3" t="s">
        <v>205</v>
      </c>
      <c r="D80">
        <v>4500</v>
      </c>
      <c r="E80" s="8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2">
        <f t="shared" si="4"/>
        <v>43206.208333333328</v>
      </c>
      <c r="T80" s="12">
        <f t="shared" si="5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 s="8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2">
        <f t="shared" si="4"/>
        <v>43267.208333333328</v>
      </c>
      <c r="T81" s="12">
        <f t="shared" si="5"/>
        <v>43272.208333333328</v>
      </c>
    </row>
    <row r="82" spans="1:20" hidden="1" x14ac:dyDescent="0.25">
      <c r="A82">
        <v>80</v>
      </c>
      <c r="B82" s="4" t="s">
        <v>209</v>
      </c>
      <c r="C82" s="3" t="s">
        <v>210</v>
      </c>
      <c r="D82">
        <v>1100</v>
      </c>
      <c r="E82" s="8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2">
        <f t="shared" si="4"/>
        <v>42976.208333333328</v>
      </c>
      <c r="T82" s="12">
        <f t="shared" si="5"/>
        <v>43006.208333333328</v>
      </c>
    </row>
    <row r="83" spans="1:20" hidden="1" x14ac:dyDescent="0.25">
      <c r="A83">
        <v>81</v>
      </c>
      <c r="B83" s="4" t="s">
        <v>211</v>
      </c>
      <c r="C83" s="3" t="s">
        <v>212</v>
      </c>
      <c r="D83">
        <v>16800</v>
      </c>
      <c r="E83" s="8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2">
        <f t="shared" si="4"/>
        <v>43062.25</v>
      </c>
      <c r="T83" s="12">
        <f t="shared" si="5"/>
        <v>43087.25</v>
      </c>
    </row>
    <row r="84" spans="1:20" hidden="1" x14ac:dyDescent="0.25">
      <c r="A84">
        <v>82</v>
      </c>
      <c r="B84" s="4" t="s">
        <v>213</v>
      </c>
      <c r="C84" s="3" t="s">
        <v>214</v>
      </c>
      <c r="D84">
        <v>1000</v>
      </c>
      <c r="E84" s="8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2">
        <f t="shared" si="4"/>
        <v>43482.25</v>
      </c>
      <c r="T84" s="12">
        <f t="shared" si="5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 s="8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2">
        <f t="shared" si="4"/>
        <v>42579.208333333328</v>
      </c>
      <c r="T85" s="12">
        <f t="shared" si="5"/>
        <v>42601.208333333328</v>
      </c>
    </row>
    <row r="86" spans="1:20" hidden="1" x14ac:dyDescent="0.25">
      <c r="A86">
        <v>84</v>
      </c>
      <c r="B86" s="4" t="s">
        <v>217</v>
      </c>
      <c r="C86" s="3" t="s">
        <v>218</v>
      </c>
      <c r="D86">
        <v>31400</v>
      </c>
      <c r="E86" s="8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2">
        <f t="shared" si="4"/>
        <v>41118.208333333336</v>
      </c>
      <c r="T86" s="12">
        <f t="shared" si="5"/>
        <v>41128.208333333336</v>
      </c>
    </row>
    <row r="87" spans="1:20" hidden="1" x14ac:dyDescent="0.25">
      <c r="A87">
        <v>85</v>
      </c>
      <c r="B87" s="4" t="s">
        <v>219</v>
      </c>
      <c r="C87" s="3" t="s">
        <v>220</v>
      </c>
      <c r="D87">
        <v>4900</v>
      </c>
      <c r="E87" s="8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2">
        <f t="shared" si="4"/>
        <v>40797.208333333336</v>
      </c>
      <c r="T87" s="12">
        <f t="shared" si="5"/>
        <v>40805.208333333336</v>
      </c>
    </row>
    <row r="88" spans="1:20" hidden="1" x14ac:dyDescent="0.25">
      <c r="A88">
        <v>86</v>
      </c>
      <c r="B88" s="4" t="s">
        <v>221</v>
      </c>
      <c r="C88" s="3" t="s">
        <v>222</v>
      </c>
      <c r="D88">
        <v>7400</v>
      </c>
      <c r="E88" s="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2">
        <f t="shared" si="4"/>
        <v>42128.208333333328</v>
      </c>
      <c r="T88" s="12">
        <f t="shared" si="5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 s="8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2">
        <f t="shared" si="4"/>
        <v>40610.25</v>
      </c>
      <c r="T89" s="12">
        <f t="shared" si="5"/>
        <v>40621.208333333336</v>
      </c>
    </row>
    <row r="90" spans="1:20" hidden="1" x14ac:dyDescent="0.25">
      <c r="A90">
        <v>88</v>
      </c>
      <c r="B90" s="4" t="s">
        <v>225</v>
      </c>
      <c r="C90" s="3" t="s">
        <v>226</v>
      </c>
      <c r="D90">
        <v>4800</v>
      </c>
      <c r="E90" s="8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2">
        <f t="shared" si="4"/>
        <v>42110.208333333328</v>
      </c>
      <c r="T90" s="12">
        <f t="shared" si="5"/>
        <v>42132.208333333328</v>
      </c>
    </row>
    <row r="91" spans="1:20" hidden="1" x14ac:dyDescent="0.25">
      <c r="A91">
        <v>89</v>
      </c>
      <c r="B91" s="4" t="s">
        <v>227</v>
      </c>
      <c r="C91" s="3" t="s">
        <v>228</v>
      </c>
      <c r="D91">
        <v>3400</v>
      </c>
      <c r="E91" s="8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2">
        <f t="shared" si="4"/>
        <v>40283.208333333336</v>
      </c>
      <c r="T91" s="12">
        <f t="shared" si="5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 s="8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2">
        <f t="shared" si="4"/>
        <v>42425.25</v>
      </c>
      <c r="T92" s="12">
        <f t="shared" si="5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 s="8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2">
        <f t="shared" si="4"/>
        <v>42588.208333333328</v>
      </c>
      <c r="T93" s="12">
        <f t="shared" si="5"/>
        <v>42616.208333333328</v>
      </c>
    </row>
    <row r="94" spans="1:20" ht="31.5" hidden="1" x14ac:dyDescent="0.25">
      <c r="A94">
        <v>92</v>
      </c>
      <c r="B94" s="4" t="s">
        <v>233</v>
      </c>
      <c r="C94" s="3" t="s">
        <v>234</v>
      </c>
      <c r="D94">
        <v>20000</v>
      </c>
      <c r="E94" s="8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2">
        <f t="shared" si="4"/>
        <v>40352.208333333336</v>
      </c>
      <c r="T94" s="12">
        <f t="shared" si="5"/>
        <v>40353.208333333336</v>
      </c>
    </row>
    <row r="95" spans="1:20" hidden="1" x14ac:dyDescent="0.25">
      <c r="A95">
        <v>93</v>
      </c>
      <c r="B95" s="4" t="s">
        <v>235</v>
      </c>
      <c r="C95" s="3" t="s">
        <v>236</v>
      </c>
      <c r="D95">
        <v>108800</v>
      </c>
      <c r="E95" s="8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2">
        <f t="shared" si="4"/>
        <v>41202.208333333336</v>
      </c>
      <c r="T95" s="12">
        <f t="shared" si="5"/>
        <v>41206.208333333336</v>
      </c>
    </row>
    <row r="96" spans="1:20" hidden="1" x14ac:dyDescent="0.25">
      <c r="A96">
        <v>94</v>
      </c>
      <c r="B96" s="4" t="s">
        <v>237</v>
      </c>
      <c r="C96" s="3" t="s">
        <v>238</v>
      </c>
      <c r="D96">
        <v>2900</v>
      </c>
      <c r="E96" s="8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2">
        <f t="shared" si="4"/>
        <v>43562.208333333328</v>
      </c>
      <c r="T96" s="12">
        <f t="shared" si="5"/>
        <v>43573.208333333328</v>
      </c>
    </row>
    <row r="97" spans="1:20" ht="31.5" hidden="1" x14ac:dyDescent="0.25">
      <c r="A97">
        <v>95</v>
      </c>
      <c r="B97" s="4" t="s">
        <v>239</v>
      </c>
      <c r="C97" s="3" t="s">
        <v>240</v>
      </c>
      <c r="D97">
        <v>900</v>
      </c>
      <c r="E97" s="8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2">
        <f t="shared" si="4"/>
        <v>43752.208333333328</v>
      </c>
      <c r="T97" s="12">
        <f t="shared" si="5"/>
        <v>43759.208333333328</v>
      </c>
    </row>
    <row r="98" spans="1:20" hidden="1" x14ac:dyDescent="0.25">
      <c r="A98">
        <v>96</v>
      </c>
      <c r="B98" s="4" t="s">
        <v>241</v>
      </c>
      <c r="C98" s="3" t="s">
        <v>242</v>
      </c>
      <c r="D98">
        <v>69700</v>
      </c>
      <c r="E98" s="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2">
        <f t="shared" si="4"/>
        <v>40612.25</v>
      </c>
      <c r="T98" s="12">
        <f t="shared" si="5"/>
        <v>40625.208333333336</v>
      </c>
    </row>
    <row r="99" spans="1:20" hidden="1" x14ac:dyDescent="0.25">
      <c r="A99">
        <v>97</v>
      </c>
      <c r="B99" s="4" t="s">
        <v>243</v>
      </c>
      <c r="C99" s="3" t="s">
        <v>244</v>
      </c>
      <c r="D99">
        <v>1300</v>
      </c>
      <c r="E99" s="8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2">
        <f t="shared" si="4"/>
        <v>42180.208333333328</v>
      </c>
      <c r="T99" s="12">
        <f t="shared" si="5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 s="8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2">
        <f t="shared" si="4"/>
        <v>42212.208333333328</v>
      </c>
      <c r="T100" s="12">
        <f t="shared" si="5"/>
        <v>42216.208333333328</v>
      </c>
    </row>
    <row r="101" spans="1:20" hidden="1" x14ac:dyDescent="0.25">
      <c r="A101">
        <v>99</v>
      </c>
      <c r="B101" s="4" t="s">
        <v>247</v>
      </c>
      <c r="C101" s="3" t="s">
        <v>248</v>
      </c>
      <c r="D101">
        <v>7600</v>
      </c>
      <c r="E101" s="8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2">
        <f t="shared" si="4"/>
        <v>41968.25</v>
      </c>
      <c r="T101" s="12">
        <f t="shared" si="5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 s="8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2">
        <f t="shared" si="4"/>
        <v>40835.208333333336</v>
      </c>
      <c r="T102" s="12">
        <f t="shared" si="5"/>
        <v>40853.208333333336</v>
      </c>
    </row>
    <row r="103" spans="1:20" hidden="1" x14ac:dyDescent="0.25">
      <c r="A103">
        <v>101</v>
      </c>
      <c r="B103" s="4" t="s">
        <v>251</v>
      </c>
      <c r="C103" s="3" t="s">
        <v>252</v>
      </c>
      <c r="D103">
        <v>900</v>
      </c>
      <c r="E103" s="8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2">
        <f t="shared" si="4"/>
        <v>42056.25</v>
      </c>
      <c r="T103" s="12">
        <f t="shared" si="5"/>
        <v>42063.25</v>
      </c>
    </row>
    <row r="104" spans="1:20" hidden="1" x14ac:dyDescent="0.25">
      <c r="A104">
        <v>102</v>
      </c>
      <c r="B104" s="4" t="s">
        <v>253</v>
      </c>
      <c r="C104" s="3" t="s">
        <v>254</v>
      </c>
      <c r="D104">
        <v>3700</v>
      </c>
      <c r="E104" s="8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2">
        <f t="shared" si="4"/>
        <v>43234.208333333328</v>
      </c>
      <c r="T104" s="12">
        <f t="shared" si="5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 s="8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2">
        <f t="shared" si="4"/>
        <v>40475.208333333336</v>
      </c>
      <c r="T105" s="12">
        <f t="shared" si="5"/>
        <v>40484.208333333336</v>
      </c>
    </row>
    <row r="106" spans="1:20" hidden="1" x14ac:dyDescent="0.25">
      <c r="A106">
        <v>104</v>
      </c>
      <c r="B106" s="4" t="s">
        <v>257</v>
      </c>
      <c r="C106" s="3" t="s">
        <v>258</v>
      </c>
      <c r="D106">
        <v>119200</v>
      </c>
      <c r="E106" s="8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2">
        <f t="shared" si="4"/>
        <v>42878.208333333328</v>
      </c>
      <c r="T106" s="12">
        <f t="shared" si="5"/>
        <v>42879.208333333328</v>
      </c>
    </row>
    <row r="107" spans="1:20" hidden="1" x14ac:dyDescent="0.25">
      <c r="A107">
        <v>105</v>
      </c>
      <c r="B107" s="4" t="s">
        <v>259</v>
      </c>
      <c r="C107" s="3" t="s">
        <v>260</v>
      </c>
      <c r="D107">
        <v>6800</v>
      </c>
      <c r="E107" s="8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2">
        <f t="shared" si="4"/>
        <v>41366.208333333336</v>
      </c>
      <c r="T107" s="12">
        <f t="shared" si="5"/>
        <v>41384.208333333336</v>
      </c>
    </row>
    <row r="108" spans="1:20" hidden="1" x14ac:dyDescent="0.25">
      <c r="A108">
        <v>106</v>
      </c>
      <c r="B108" s="4" t="s">
        <v>261</v>
      </c>
      <c r="C108" s="3" t="s">
        <v>262</v>
      </c>
      <c r="D108">
        <v>3900</v>
      </c>
      <c r="E108" s="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2">
        <f t="shared" si="4"/>
        <v>43716.208333333328</v>
      </c>
      <c r="T108" s="12">
        <f t="shared" si="5"/>
        <v>43721.208333333328</v>
      </c>
    </row>
    <row r="109" spans="1:20" ht="31.5" hidden="1" x14ac:dyDescent="0.25">
      <c r="A109">
        <v>107</v>
      </c>
      <c r="B109" s="4" t="s">
        <v>263</v>
      </c>
      <c r="C109" s="3" t="s">
        <v>264</v>
      </c>
      <c r="D109">
        <v>3500</v>
      </c>
      <c r="E109" s="8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2">
        <f t="shared" si="4"/>
        <v>43213.208333333328</v>
      </c>
      <c r="T109" s="12">
        <f t="shared" si="5"/>
        <v>43230.208333333328</v>
      </c>
    </row>
    <row r="110" spans="1:20" ht="31.5" hidden="1" x14ac:dyDescent="0.25">
      <c r="A110">
        <v>108</v>
      </c>
      <c r="B110" s="4" t="s">
        <v>265</v>
      </c>
      <c r="C110" s="3" t="s">
        <v>266</v>
      </c>
      <c r="D110">
        <v>1500</v>
      </c>
      <c r="E110" s="8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2">
        <f t="shared" si="4"/>
        <v>41005.208333333336</v>
      </c>
      <c r="T110" s="12">
        <f t="shared" si="5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 s="8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2">
        <f t="shared" si="4"/>
        <v>41651.25</v>
      </c>
      <c r="T111" s="12">
        <f t="shared" si="5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 s="8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2">
        <f t="shared" si="4"/>
        <v>43354.208333333328</v>
      </c>
      <c r="T112" s="12">
        <f t="shared" si="5"/>
        <v>43373.208333333328</v>
      </c>
    </row>
    <row r="113" spans="1:20" hidden="1" x14ac:dyDescent="0.25">
      <c r="A113">
        <v>111</v>
      </c>
      <c r="B113" s="4" t="s">
        <v>272</v>
      </c>
      <c r="C113" s="3" t="s">
        <v>273</v>
      </c>
      <c r="D113">
        <v>61400</v>
      </c>
      <c r="E113" s="8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2">
        <f t="shared" si="4"/>
        <v>41174.208333333336</v>
      </c>
      <c r="T113" s="12">
        <f t="shared" si="5"/>
        <v>41180.208333333336</v>
      </c>
    </row>
    <row r="114" spans="1:20" hidden="1" x14ac:dyDescent="0.25">
      <c r="A114">
        <v>112</v>
      </c>
      <c r="B114" s="4" t="s">
        <v>274</v>
      </c>
      <c r="C114" s="3" t="s">
        <v>275</v>
      </c>
      <c r="D114">
        <v>4700</v>
      </c>
      <c r="E114" s="8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2">
        <f t="shared" si="4"/>
        <v>41875.208333333336</v>
      </c>
      <c r="T114" s="12">
        <f t="shared" si="5"/>
        <v>41890.208333333336</v>
      </c>
    </row>
    <row r="115" spans="1:20" hidden="1" x14ac:dyDescent="0.25">
      <c r="A115">
        <v>113</v>
      </c>
      <c r="B115" s="4" t="s">
        <v>276</v>
      </c>
      <c r="C115" s="3" t="s">
        <v>277</v>
      </c>
      <c r="D115">
        <v>3300</v>
      </c>
      <c r="E115" s="8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2">
        <f t="shared" si="4"/>
        <v>42990.208333333328</v>
      </c>
      <c r="T115" s="12">
        <f t="shared" si="5"/>
        <v>42997.208333333328</v>
      </c>
    </row>
    <row r="116" spans="1:20" hidden="1" x14ac:dyDescent="0.25">
      <c r="A116">
        <v>114</v>
      </c>
      <c r="B116" s="4" t="s">
        <v>278</v>
      </c>
      <c r="C116" s="3" t="s">
        <v>279</v>
      </c>
      <c r="D116">
        <v>1900</v>
      </c>
      <c r="E116" s="8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2">
        <f t="shared" si="4"/>
        <v>43564.208333333328</v>
      </c>
      <c r="T116" s="12">
        <f t="shared" si="5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 s="8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2">
        <f t="shared" si="4"/>
        <v>43056.25</v>
      </c>
      <c r="T117" s="12">
        <f t="shared" si="5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 s="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2">
        <f t="shared" si="4"/>
        <v>42265.208333333328</v>
      </c>
      <c r="T118" s="12">
        <f t="shared" si="5"/>
        <v>42266.208333333328</v>
      </c>
    </row>
    <row r="119" spans="1:20" hidden="1" x14ac:dyDescent="0.25">
      <c r="A119">
        <v>117</v>
      </c>
      <c r="B119" s="4" t="s">
        <v>284</v>
      </c>
      <c r="C119" s="3" t="s">
        <v>285</v>
      </c>
      <c r="D119">
        <v>4900</v>
      </c>
      <c r="E119" s="8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2">
        <f t="shared" si="4"/>
        <v>40808.208333333336</v>
      </c>
      <c r="T119" s="12">
        <f t="shared" si="5"/>
        <v>40814.208333333336</v>
      </c>
    </row>
    <row r="120" spans="1:20" hidden="1" x14ac:dyDescent="0.25">
      <c r="A120">
        <v>118</v>
      </c>
      <c r="B120" s="4" t="s">
        <v>286</v>
      </c>
      <c r="C120" s="3" t="s">
        <v>287</v>
      </c>
      <c r="D120">
        <v>5400</v>
      </c>
      <c r="E120" s="8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2">
        <f t="shared" si="4"/>
        <v>41665.25</v>
      </c>
      <c r="T120" s="12">
        <f t="shared" si="5"/>
        <v>41671.25</v>
      </c>
    </row>
    <row r="121" spans="1:20" ht="31.5" hidden="1" x14ac:dyDescent="0.25">
      <c r="A121">
        <v>119</v>
      </c>
      <c r="B121" s="4" t="s">
        <v>288</v>
      </c>
      <c r="C121" s="3" t="s">
        <v>289</v>
      </c>
      <c r="D121">
        <v>5000</v>
      </c>
      <c r="E121" s="8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2">
        <f t="shared" si="4"/>
        <v>41806.208333333336</v>
      </c>
      <c r="T121" s="12">
        <f t="shared" si="5"/>
        <v>41823.208333333336</v>
      </c>
    </row>
    <row r="122" spans="1:20" hidden="1" x14ac:dyDescent="0.25">
      <c r="A122">
        <v>120</v>
      </c>
      <c r="B122" s="4" t="s">
        <v>290</v>
      </c>
      <c r="C122" s="3" t="s">
        <v>291</v>
      </c>
      <c r="D122">
        <v>75100</v>
      </c>
      <c r="E122" s="8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2">
        <f t="shared" si="4"/>
        <v>42111.208333333328</v>
      </c>
      <c r="T122" s="12">
        <f t="shared" si="5"/>
        <v>42115.208333333328</v>
      </c>
    </row>
    <row r="123" spans="1:20" hidden="1" x14ac:dyDescent="0.25">
      <c r="A123">
        <v>121</v>
      </c>
      <c r="B123" s="4" t="s">
        <v>293</v>
      </c>
      <c r="C123" s="3" t="s">
        <v>294</v>
      </c>
      <c r="D123">
        <v>45300</v>
      </c>
      <c r="E123" s="8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2">
        <f t="shared" si="4"/>
        <v>41917.208333333336</v>
      </c>
      <c r="T123" s="12">
        <f t="shared" si="5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 s="8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2">
        <f t="shared" si="4"/>
        <v>41970.25</v>
      </c>
      <c r="T124" s="12">
        <f t="shared" si="5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 s="8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2">
        <f t="shared" si="4"/>
        <v>42332.25</v>
      </c>
      <c r="T125" s="12">
        <f t="shared" si="5"/>
        <v>42335.25</v>
      </c>
    </row>
    <row r="126" spans="1:20" hidden="1" x14ac:dyDescent="0.25">
      <c r="A126">
        <v>124</v>
      </c>
      <c r="B126" s="4" t="s">
        <v>299</v>
      </c>
      <c r="C126" s="3" t="s">
        <v>300</v>
      </c>
      <c r="D126">
        <v>2600</v>
      </c>
      <c r="E126" s="8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2">
        <f t="shared" si="4"/>
        <v>43598.208333333328</v>
      </c>
      <c r="T126" s="12">
        <f t="shared" si="5"/>
        <v>43651.208333333328</v>
      </c>
    </row>
    <row r="127" spans="1:20" hidden="1" x14ac:dyDescent="0.25">
      <c r="A127">
        <v>125</v>
      </c>
      <c r="B127" s="4" t="s">
        <v>301</v>
      </c>
      <c r="C127" s="3" t="s">
        <v>302</v>
      </c>
      <c r="D127">
        <v>5300</v>
      </c>
      <c r="E127" s="8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2">
        <f t="shared" si="4"/>
        <v>43362.208333333328</v>
      </c>
      <c r="T127" s="12">
        <f t="shared" si="5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 s="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2">
        <f t="shared" si="4"/>
        <v>42596.208333333328</v>
      </c>
      <c r="T128" s="12">
        <f t="shared" si="5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 s="8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2">
        <f t="shared" si="4"/>
        <v>40310.208333333336</v>
      </c>
      <c r="T129" s="12">
        <f t="shared" si="5"/>
        <v>40313.208333333336</v>
      </c>
    </row>
    <row r="130" spans="1:20" hidden="1" x14ac:dyDescent="0.25">
      <c r="A130">
        <v>128</v>
      </c>
      <c r="B130" s="4" t="s">
        <v>307</v>
      </c>
      <c r="C130" s="3" t="s">
        <v>308</v>
      </c>
      <c r="D130">
        <v>70600</v>
      </c>
      <c r="E130" s="8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2">
        <f t="shared" si="4"/>
        <v>40417.208333333336</v>
      </c>
      <c r="T130" s="12">
        <f t="shared" si="5"/>
        <v>40430.208333333336</v>
      </c>
    </row>
    <row r="131" spans="1:20" hidden="1" x14ac:dyDescent="0.25">
      <c r="A131">
        <v>129</v>
      </c>
      <c r="B131" s="4" t="s">
        <v>309</v>
      </c>
      <c r="C131" s="3" t="s">
        <v>310</v>
      </c>
      <c r="D131">
        <v>148500</v>
      </c>
      <c r="E131" s="8">
        <v>4756</v>
      </c>
      <c r="F131" s="5">
        <f t="shared" si="6"/>
        <v>3.2026936026936029E-2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2">
        <f t="shared" ref="S131:S194" si="8">(((L131/60)/60)/24)+DATE(1970,1,1)</f>
        <v>42038.25</v>
      </c>
      <c r="T131" s="12">
        <f t="shared" ref="T131:T194" si="9">(((M131/60)/60)/24)+DATE(1970,1,1)</f>
        <v>42063.25</v>
      </c>
    </row>
    <row r="132" spans="1:20" hidden="1" x14ac:dyDescent="0.25">
      <c r="A132">
        <v>130</v>
      </c>
      <c r="B132" s="4" t="s">
        <v>311</v>
      </c>
      <c r="C132" s="3" t="s">
        <v>312</v>
      </c>
      <c r="D132">
        <v>9600</v>
      </c>
      <c r="E132" s="8">
        <v>14925</v>
      </c>
      <c r="F132" s="5">
        <f t="shared" ref="F132:F195" si="10">E132/D132</f>
        <v>1.5546875</v>
      </c>
      <c r="G132" t="s">
        <v>20</v>
      </c>
      <c r="H132">
        <v>533</v>
      </c>
      <c r="I132" s="6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2">
        <f t="shared" si="8"/>
        <v>40842.208333333336</v>
      </c>
      <c r="T132" s="12">
        <f t="shared" si="9"/>
        <v>40858.25</v>
      </c>
    </row>
    <row r="133" spans="1:20" ht="31.5" hidden="1" x14ac:dyDescent="0.25">
      <c r="A133">
        <v>131</v>
      </c>
      <c r="B133" s="4" t="s">
        <v>313</v>
      </c>
      <c r="C133" s="3" t="s">
        <v>314</v>
      </c>
      <c r="D133">
        <v>164700</v>
      </c>
      <c r="E133" s="8">
        <v>166116</v>
      </c>
      <c r="F133" s="5">
        <f t="shared" si="10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2">
        <f t="shared" si="8"/>
        <v>41607.25</v>
      </c>
      <c r="T133" s="12">
        <f t="shared" si="9"/>
        <v>41620.25</v>
      </c>
    </row>
    <row r="134" spans="1:20" hidden="1" x14ac:dyDescent="0.25">
      <c r="A134">
        <v>132</v>
      </c>
      <c r="B134" s="4" t="s">
        <v>315</v>
      </c>
      <c r="C134" s="3" t="s">
        <v>316</v>
      </c>
      <c r="D134">
        <v>3300</v>
      </c>
      <c r="E134" s="8">
        <v>3834</v>
      </c>
      <c r="F134" s="5">
        <f t="shared" si="10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2">
        <f t="shared" si="8"/>
        <v>43112.25</v>
      </c>
      <c r="T134" s="12">
        <f t="shared" si="9"/>
        <v>43128.25</v>
      </c>
    </row>
    <row r="135" spans="1:20" hidden="1" x14ac:dyDescent="0.25">
      <c r="A135">
        <v>133</v>
      </c>
      <c r="B135" s="4" t="s">
        <v>317</v>
      </c>
      <c r="C135" s="3" t="s">
        <v>318</v>
      </c>
      <c r="D135">
        <v>4500</v>
      </c>
      <c r="E135" s="8">
        <v>13985</v>
      </c>
      <c r="F135" s="5">
        <f t="shared" si="10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2">
        <f t="shared" si="8"/>
        <v>40767.208333333336</v>
      </c>
      <c r="T135" s="12">
        <f t="shared" si="9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 s="8">
        <v>89288</v>
      </c>
      <c r="F136" s="5">
        <f t="shared" si="10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2">
        <f t="shared" si="8"/>
        <v>40713.208333333336</v>
      </c>
      <c r="T136" s="12">
        <f t="shared" si="9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 s="8">
        <v>5488</v>
      </c>
      <c r="F137" s="5">
        <f t="shared" si="10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2">
        <f t="shared" si="8"/>
        <v>41340.25</v>
      </c>
      <c r="T137" s="12">
        <f t="shared" si="9"/>
        <v>41345.208333333336</v>
      </c>
    </row>
    <row r="138" spans="1:20" hidden="1" x14ac:dyDescent="0.25">
      <c r="A138">
        <v>136</v>
      </c>
      <c r="B138" s="4" t="s">
        <v>324</v>
      </c>
      <c r="C138" s="3" t="s">
        <v>325</v>
      </c>
      <c r="D138">
        <v>82800</v>
      </c>
      <c r="E138" s="8">
        <v>2721</v>
      </c>
      <c r="F138" s="5">
        <f t="shared" si="10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2">
        <f t="shared" si="8"/>
        <v>41797.208333333336</v>
      </c>
      <c r="T138" s="12">
        <f t="shared" si="9"/>
        <v>41809.208333333336</v>
      </c>
    </row>
    <row r="139" spans="1:20" hidden="1" x14ac:dyDescent="0.25">
      <c r="A139">
        <v>137</v>
      </c>
      <c r="B139" s="4" t="s">
        <v>326</v>
      </c>
      <c r="C139" s="3" t="s">
        <v>327</v>
      </c>
      <c r="D139">
        <v>1800</v>
      </c>
      <c r="E139" s="8">
        <v>4712</v>
      </c>
      <c r="F139" s="5">
        <f t="shared" si="10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2">
        <f t="shared" si="8"/>
        <v>40457.208333333336</v>
      </c>
      <c r="T139" s="12">
        <f t="shared" si="9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 s="8">
        <v>9216</v>
      </c>
      <c r="F140" s="5">
        <f t="shared" si="10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2">
        <f t="shared" si="8"/>
        <v>41180.208333333336</v>
      </c>
      <c r="T140" s="12">
        <f t="shared" si="9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 s="8">
        <v>19246</v>
      </c>
      <c r="F141" s="5">
        <f t="shared" si="10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2">
        <f t="shared" si="8"/>
        <v>42115.208333333328</v>
      </c>
      <c r="T141" s="12">
        <f t="shared" si="9"/>
        <v>42131.208333333328</v>
      </c>
    </row>
    <row r="142" spans="1:20" ht="31.5" hidden="1" x14ac:dyDescent="0.25">
      <c r="A142">
        <v>140</v>
      </c>
      <c r="B142" s="4" t="s">
        <v>332</v>
      </c>
      <c r="C142" s="3" t="s">
        <v>333</v>
      </c>
      <c r="D142">
        <v>5500</v>
      </c>
      <c r="E142" s="8">
        <v>12274</v>
      </c>
      <c r="F142" s="5">
        <f t="shared" si="10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2">
        <f t="shared" si="8"/>
        <v>43156.25</v>
      </c>
      <c r="T142" s="12">
        <f t="shared" si="9"/>
        <v>43161.25</v>
      </c>
    </row>
    <row r="143" spans="1:20" hidden="1" x14ac:dyDescent="0.25">
      <c r="A143">
        <v>141</v>
      </c>
      <c r="B143" s="4" t="s">
        <v>334</v>
      </c>
      <c r="C143" s="3" t="s">
        <v>335</v>
      </c>
      <c r="D143">
        <v>64300</v>
      </c>
      <c r="E143" s="8">
        <v>65323</v>
      </c>
      <c r="F143" s="5">
        <f t="shared" si="10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2">
        <f t="shared" si="8"/>
        <v>42167.208333333328</v>
      </c>
      <c r="T143" s="12">
        <f t="shared" si="9"/>
        <v>42173.208333333328</v>
      </c>
    </row>
    <row r="144" spans="1:20" hidden="1" x14ac:dyDescent="0.25">
      <c r="A144">
        <v>142</v>
      </c>
      <c r="B144" s="4" t="s">
        <v>336</v>
      </c>
      <c r="C144" s="3" t="s">
        <v>337</v>
      </c>
      <c r="D144">
        <v>5000</v>
      </c>
      <c r="E144" s="8">
        <v>11502</v>
      </c>
      <c r="F144" s="5">
        <f t="shared" si="10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2">
        <f t="shared" si="8"/>
        <v>41005.208333333336</v>
      </c>
      <c r="T144" s="12">
        <f t="shared" si="9"/>
        <v>41046.208333333336</v>
      </c>
    </row>
    <row r="145" spans="1:20" hidden="1" x14ac:dyDescent="0.25">
      <c r="A145">
        <v>143</v>
      </c>
      <c r="B145" s="4" t="s">
        <v>338</v>
      </c>
      <c r="C145" s="3" t="s">
        <v>339</v>
      </c>
      <c r="D145">
        <v>5400</v>
      </c>
      <c r="E145" s="8">
        <v>7322</v>
      </c>
      <c r="F145" s="5">
        <f t="shared" si="10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2">
        <f t="shared" si="8"/>
        <v>40357.208333333336</v>
      </c>
      <c r="T145" s="12">
        <f t="shared" si="9"/>
        <v>40377.208333333336</v>
      </c>
    </row>
    <row r="146" spans="1:20" hidden="1" x14ac:dyDescent="0.25">
      <c r="A146">
        <v>144</v>
      </c>
      <c r="B146" s="4" t="s">
        <v>340</v>
      </c>
      <c r="C146" s="3" t="s">
        <v>341</v>
      </c>
      <c r="D146">
        <v>9000</v>
      </c>
      <c r="E146" s="8">
        <v>11619</v>
      </c>
      <c r="F146" s="5">
        <f t="shared" si="10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2">
        <f t="shared" si="8"/>
        <v>43633.208333333328</v>
      </c>
      <c r="T146" s="12">
        <f t="shared" si="9"/>
        <v>43641.208333333328</v>
      </c>
    </row>
    <row r="147" spans="1:20" hidden="1" x14ac:dyDescent="0.25">
      <c r="A147">
        <v>145</v>
      </c>
      <c r="B147" s="4" t="s">
        <v>342</v>
      </c>
      <c r="C147" s="3" t="s">
        <v>343</v>
      </c>
      <c r="D147">
        <v>25000</v>
      </c>
      <c r="E147" s="8">
        <v>59128</v>
      </c>
      <c r="F147" s="5">
        <f t="shared" si="10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2">
        <f t="shared" si="8"/>
        <v>41889.208333333336</v>
      </c>
      <c r="T147" s="12">
        <f t="shared" si="9"/>
        <v>41894.208333333336</v>
      </c>
    </row>
    <row r="148" spans="1:20" ht="31.5" hidden="1" x14ac:dyDescent="0.25">
      <c r="A148">
        <v>146</v>
      </c>
      <c r="B148" s="4" t="s">
        <v>344</v>
      </c>
      <c r="C148" s="3" t="s">
        <v>345</v>
      </c>
      <c r="D148">
        <v>8800</v>
      </c>
      <c r="E148" s="8">
        <v>1518</v>
      </c>
      <c r="F148" s="5">
        <f t="shared" si="10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2">
        <f t="shared" si="8"/>
        <v>40855.25</v>
      </c>
      <c r="T148" s="12">
        <f t="shared" si="9"/>
        <v>40875.25</v>
      </c>
    </row>
    <row r="149" spans="1:20" hidden="1" x14ac:dyDescent="0.25">
      <c r="A149">
        <v>147</v>
      </c>
      <c r="B149" s="4" t="s">
        <v>346</v>
      </c>
      <c r="C149" s="3" t="s">
        <v>347</v>
      </c>
      <c r="D149">
        <v>8300</v>
      </c>
      <c r="E149" s="8">
        <v>9337</v>
      </c>
      <c r="F149" s="5">
        <f t="shared" si="10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2">
        <f t="shared" si="8"/>
        <v>42534.208333333328</v>
      </c>
      <c r="T149" s="12">
        <f t="shared" si="9"/>
        <v>42540.208333333328</v>
      </c>
    </row>
    <row r="150" spans="1:20" hidden="1" x14ac:dyDescent="0.25">
      <c r="A150">
        <v>148</v>
      </c>
      <c r="B150" s="4" t="s">
        <v>348</v>
      </c>
      <c r="C150" s="3" t="s">
        <v>349</v>
      </c>
      <c r="D150">
        <v>9300</v>
      </c>
      <c r="E150" s="8">
        <v>11255</v>
      </c>
      <c r="F150" s="5">
        <f t="shared" si="10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2">
        <f t="shared" si="8"/>
        <v>42941.208333333328</v>
      </c>
      <c r="T150" s="12">
        <f t="shared" si="9"/>
        <v>42950.208333333328</v>
      </c>
    </row>
    <row r="151" spans="1:20" hidden="1" x14ac:dyDescent="0.25">
      <c r="A151">
        <v>149</v>
      </c>
      <c r="B151" s="4" t="s">
        <v>350</v>
      </c>
      <c r="C151" s="3" t="s">
        <v>351</v>
      </c>
      <c r="D151">
        <v>6200</v>
      </c>
      <c r="E151" s="8">
        <v>13632</v>
      </c>
      <c r="F151" s="5">
        <f t="shared" si="10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2">
        <f t="shared" si="8"/>
        <v>41275.25</v>
      </c>
      <c r="T151" s="12">
        <f t="shared" si="9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 s="8">
        <v>1</v>
      </c>
      <c r="F152" s="5">
        <f t="shared" si="10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2">
        <f t="shared" si="8"/>
        <v>43450.25</v>
      </c>
      <c r="T152" s="12">
        <f t="shared" si="9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 s="8">
        <v>88037</v>
      </c>
      <c r="F153" s="5">
        <f t="shared" si="10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2">
        <f t="shared" si="8"/>
        <v>41799.208333333336</v>
      </c>
      <c r="T153" s="12">
        <f t="shared" si="9"/>
        <v>41850.208333333336</v>
      </c>
    </row>
    <row r="154" spans="1:20" hidden="1" x14ac:dyDescent="0.25">
      <c r="A154">
        <v>152</v>
      </c>
      <c r="B154" s="4" t="s">
        <v>356</v>
      </c>
      <c r="C154" s="3" t="s">
        <v>357</v>
      </c>
      <c r="D154">
        <v>41500</v>
      </c>
      <c r="E154" s="8">
        <v>175573</v>
      </c>
      <c r="F154" s="5">
        <f t="shared" si="10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2">
        <f t="shared" si="8"/>
        <v>42783.25</v>
      </c>
      <c r="T154" s="12">
        <f t="shared" si="9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 s="8">
        <v>176112</v>
      </c>
      <c r="F155" s="5">
        <f t="shared" si="10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2">
        <f t="shared" si="8"/>
        <v>41201.208333333336</v>
      </c>
      <c r="T155" s="12">
        <f t="shared" si="9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 s="8">
        <v>100650</v>
      </c>
      <c r="F156" s="5">
        <f t="shared" si="10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2">
        <f t="shared" si="8"/>
        <v>42502.208333333328</v>
      </c>
      <c r="T156" s="12">
        <f t="shared" si="9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 s="8">
        <v>90706</v>
      </c>
      <c r="F157" s="5">
        <f t="shared" si="10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2">
        <f t="shared" si="8"/>
        <v>40262.208333333336</v>
      </c>
      <c r="T157" s="12">
        <f t="shared" si="9"/>
        <v>40277.208333333336</v>
      </c>
    </row>
    <row r="158" spans="1:20" hidden="1" x14ac:dyDescent="0.25">
      <c r="A158">
        <v>156</v>
      </c>
      <c r="B158" s="4" t="s">
        <v>364</v>
      </c>
      <c r="C158" s="3" t="s">
        <v>365</v>
      </c>
      <c r="D158">
        <v>36400</v>
      </c>
      <c r="E158" s="8">
        <v>26914</v>
      </c>
      <c r="F158" s="5">
        <f t="shared" si="10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2">
        <f t="shared" si="8"/>
        <v>43743.208333333328</v>
      </c>
      <c r="T158" s="12">
        <f t="shared" si="9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 s="8">
        <v>2212</v>
      </c>
      <c r="F159" s="5">
        <f t="shared" si="10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2">
        <f t="shared" si="8"/>
        <v>41638.25</v>
      </c>
      <c r="T159" s="12">
        <f t="shared" si="9"/>
        <v>41650.25</v>
      </c>
    </row>
    <row r="160" spans="1:20" hidden="1" x14ac:dyDescent="0.25">
      <c r="A160">
        <v>158</v>
      </c>
      <c r="B160" s="4" t="s">
        <v>368</v>
      </c>
      <c r="C160" s="3" t="s">
        <v>369</v>
      </c>
      <c r="D160">
        <v>2100</v>
      </c>
      <c r="E160" s="8">
        <v>4640</v>
      </c>
      <c r="F160" s="5">
        <f t="shared" si="10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2">
        <f t="shared" si="8"/>
        <v>42346.25</v>
      </c>
      <c r="T160" s="12">
        <f t="shared" si="9"/>
        <v>42347.25</v>
      </c>
    </row>
    <row r="161" spans="1:20" hidden="1" x14ac:dyDescent="0.25">
      <c r="A161">
        <v>159</v>
      </c>
      <c r="B161" s="4" t="s">
        <v>370</v>
      </c>
      <c r="C161" s="3" t="s">
        <v>371</v>
      </c>
      <c r="D161">
        <v>191200</v>
      </c>
      <c r="E161" s="8">
        <v>191222</v>
      </c>
      <c r="F161" s="5">
        <f t="shared" si="10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2">
        <f t="shared" si="8"/>
        <v>43551.208333333328</v>
      </c>
      <c r="T161" s="12">
        <f t="shared" si="9"/>
        <v>43569.208333333328</v>
      </c>
    </row>
    <row r="162" spans="1:20" hidden="1" x14ac:dyDescent="0.25">
      <c r="A162">
        <v>160</v>
      </c>
      <c r="B162" s="4" t="s">
        <v>372</v>
      </c>
      <c r="C162" s="3" t="s">
        <v>373</v>
      </c>
      <c r="D162">
        <v>8000</v>
      </c>
      <c r="E162" s="8">
        <v>12985</v>
      </c>
      <c r="F162" s="5">
        <f t="shared" si="10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2">
        <f t="shared" si="8"/>
        <v>43582.208333333328</v>
      </c>
      <c r="T162" s="12">
        <f t="shared" si="9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 s="8">
        <v>4300</v>
      </c>
      <c r="F163" s="5">
        <f t="shared" si="10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2">
        <f t="shared" si="8"/>
        <v>42270.208333333328</v>
      </c>
      <c r="T163" s="12">
        <f t="shared" si="9"/>
        <v>42276.208333333328</v>
      </c>
    </row>
    <row r="164" spans="1:20" ht="31.5" hidden="1" x14ac:dyDescent="0.25">
      <c r="A164">
        <v>162</v>
      </c>
      <c r="B164" s="4" t="s">
        <v>376</v>
      </c>
      <c r="C164" s="3" t="s">
        <v>377</v>
      </c>
      <c r="D164">
        <v>6100</v>
      </c>
      <c r="E164" s="8">
        <v>9134</v>
      </c>
      <c r="F164" s="5">
        <f t="shared" si="10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2">
        <f t="shared" si="8"/>
        <v>43442.25</v>
      </c>
      <c r="T164" s="12">
        <f t="shared" si="9"/>
        <v>43472.25</v>
      </c>
    </row>
    <row r="165" spans="1:20" hidden="1" x14ac:dyDescent="0.25">
      <c r="A165">
        <v>163</v>
      </c>
      <c r="B165" s="4" t="s">
        <v>378</v>
      </c>
      <c r="C165" s="3" t="s">
        <v>379</v>
      </c>
      <c r="D165">
        <v>3500</v>
      </c>
      <c r="E165" s="8">
        <v>8864</v>
      </c>
      <c r="F165" s="5">
        <f t="shared" si="10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2">
        <f t="shared" si="8"/>
        <v>43028.208333333328</v>
      </c>
      <c r="T165" s="12">
        <f t="shared" si="9"/>
        <v>43077.25</v>
      </c>
    </row>
    <row r="166" spans="1:20" hidden="1" x14ac:dyDescent="0.25">
      <c r="A166">
        <v>164</v>
      </c>
      <c r="B166" s="4" t="s">
        <v>380</v>
      </c>
      <c r="C166" s="3" t="s">
        <v>381</v>
      </c>
      <c r="D166">
        <v>150500</v>
      </c>
      <c r="E166" s="8">
        <v>150755</v>
      </c>
      <c r="F166" s="5">
        <f t="shared" si="10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2">
        <f t="shared" si="8"/>
        <v>43016.208333333328</v>
      </c>
      <c r="T166" s="12">
        <f t="shared" si="9"/>
        <v>43017.208333333328</v>
      </c>
    </row>
    <row r="167" spans="1:20" hidden="1" x14ac:dyDescent="0.25">
      <c r="A167">
        <v>165</v>
      </c>
      <c r="B167" s="4" t="s">
        <v>382</v>
      </c>
      <c r="C167" s="3" t="s">
        <v>383</v>
      </c>
      <c r="D167">
        <v>90400</v>
      </c>
      <c r="E167" s="8">
        <v>110279</v>
      </c>
      <c r="F167" s="5">
        <f t="shared" si="10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2">
        <f t="shared" si="8"/>
        <v>42948.208333333328</v>
      </c>
      <c r="T167" s="12">
        <f t="shared" si="9"/>
        <v>42980.208333333328</v>
      </c>
    </row>
    <row r="168" spans="1:20" hidden="1" x14ac:dyDescent="0.25">
      <c r="A168">
        <v>166</v>
      </c>
      <c r="B168" s="4" t="s">
        <v>384</v>
      </c>
      <c r="C168" s="3" t="s">
        <v>385</v>
      </c>
      <c r="D168">
        <v>9800</v>
      </c>
      <c r="E168" s="8">
        <v>13439</v>
      </c>
      <c r="F168" s="5">
        <f t="shared" si="10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2">
        <f t="shared" si="8"/>
        <v>40534.25</v>
      </c>
      <c r="T168" s="12">
        <f t="shared" si="9"/>
        <v>40538.25</v>
      </c>
    </row>
    <row r="169" spans="1:20" hidden="1" x14ac:dyDescent="0.25">
      <c r="A169">
        <v>167</v>
      </c>
      <c r="B169" s="4" t="s">
        <v>386</v>
      </c>
      <c r="C169" s="3" t="s">
        <v>387</v>
      </c>
      <c r="D169">
        <v>2600</v>
      </c>
      <c r="E169" s="8">
        <v>10804</v>
      </c>
      <c r="F169" s="5">
        <f t="shared" si="10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2">
        <f t="shared" si="8"/>
        <v>41435.208333333336</v>
      </c>
      <c r="T169" s="12">
        <f t="shared" si="9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 s="8">
        <v>40107</v>
      </c>
      <c r="F170" s="5">
        <f t="shared" si="10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2">
        <f t="shared" si="8"/>
        <v>43518.25</v>
      </c>
      <c r="T170" s="12">
        <f t="shared" si="9"/>
        <v>43541.208333333328</v>
      </c>
    </row>
    <row r="171" spans="1:20" hidden="1" x14ac:dyDescent="0.25">
      <c r="A171">
        <v>169</v>
      </c>
      <c r="B171" s="4" t="s">
        <v>390</v>
      </c>
      <c r="C171" s="3" t="s">
        <v>391</v>
      </c>
      <c r="D171">
        <v>23300</v>
      </c>
      <c r="E171" s="8">
        <v>98811</v>
      </c>
      <c r="F171" s="5">
        <f t="shared" si="10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2">
        <f t="shared" si="8"/>
        <v>41077.208333333336</v>
      </c>
      <c r="T171" s="12">
        <f t="shared" si="9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 s="8">
        <v>5528</v>
      </c>
      <c r="F172" s="5">
        <f t="shared" si="10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2">
        <f t="shared" si="8"/>
        <v>42950.208333333328</v>
      </c>
      <c r="T172" s="12">
        <f t="shared" si="9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 s="8">
        <v>521</v>
      </c>
      <c r="F173" s="5">
        <f t="shared" si="10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2">
        <f t="shared" si="8"/>
        <v>41718.208333333336</v>
      </c>
      <c r="T173" s="12">
        <f t="shared" si="9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 s="8">
        <v>663</v>
      </c>
      <c r="F174" s="5">
        <f t="shared" si="10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2">
        <f t="shared" si="8"/>
        <v>41839.208333333336</v>
      </c>
      <c r="T174" s="12">
        <f t="shared" si="9"/>
        <v>41854.208333333336</v>
      </c>
    </row>
    <row r="175" spans="1:20" hidden="1" x14ac:dyDescent="0.25">
      <c r="A175">
        <v>173</v>
      </c>
      <c r="B175" s="4" t="s">
        <v>398</v>
      </c>
      <c r="C175" s="3" t="s">
        <v>399</v>
      </c>
      <c r="D175">
        <v>96700</v>
      </c>
      <c r="E175" s="8">
        <v>157635</v>
      </c>
      <c r="F175" s="5">
        <f t="shared" si="10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2">
        <f t="shared" si="8"/>
        <v>41412.208333333336</v>
      </c>
      <c r="T175" s="12">
        <f t="shared" si="9"/>
        <v>41418.208333333336</v>
      </c>
    </row>
    <row r="176" spans="1:20" hidden="1" x14ac:dyDescent="0.25">
      <c r="A176">
        <v>174</v>
      </c>
      <c r="B176" s="4" t="s">
        <v>400</v>
      </c>
      <c r="C176" s="3" t="s">
        <v>401</v>
      </c>
      <c r="D176">
        <v>600</v>
      </c>
      <c r="E176" s="8">
        <v>5368</v>
      </c>
      <c r="F176" s="5">
        <f t="shared" si="10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2">
        <f t="shared" si="8"/>
        <v>42282.208333333328</v>
      </c>
      <c r="T176" s="12">
        <f t="shared" si="9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 s="8">
        <v>47459</v>
      </c>
      <c r="F177" s="5">
        <f t="shared" si="10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2">
        <f t="shared" si="8"/>
        <v>42613.208333333328</v>
      </c>
      <c r="T177" s="12">
        <f t="shared" si="9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 s="8">
        <v>86060</v>
      </c>
      <c r="F178" s="5">
        <f t="shared" si="10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2">
        <f t="shared" si="8"/>
        <v>42616.208333333328</v>
      </c>
      <c r="T178" s="12">
        <f t="shared" si="9"/>
        <v>42625.208333333328</v>
      </c>
    </row>
    <row r="179" spans="1:20" hidden="1" x14ac:dyDescent="0.25">
      <c r="A179">
        <v>177</v>
      </c>
      <c r="B179" s="4" t="s">
        <v>406</v>
      </c>
      <c r="C179" s="3" t="s">
        <v>407</v>
      </c>
      <c r="D179">
        <v>38800</v>
      </c>
      <c r="E179" s="8">
        <v>161593</v>
      </c>
      <c r="F179" s="5">
        <f t="shared" si="10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2">
        <f t="shared" si="8"/>
        <v>40497.25</v>
      </c>
      <c r="T179" s="12">
        <f t="shared" si="9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 s="8">
        <v>6927</v>
      </c>
      <c r="F180" s="5">
        <f t="shared" si="10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2">
        <f t="shared" si="8"/>
        <v>42999.208333333328</v>
      </c>
      <c r="T180" s="12">
        <f t="shared" si="9"/>
        <v>43008.208333333328</v>
      </c>
    </row>
    <row r="181" spans="1:20" ht="31.5" hidden="1" x14ac:dyDescent="0.25">
      <c r="A181">
        <v>179</v>
      </c>
      <c r="B181" s="4" t="s">
        <v>410</v>
      </c>
      <c r="C181" s="3" t="s">
        <v>411</v>
      </c>
      <c r="D181">
        <v>44500</v>
      </c>
      <c r="E181" s="8">
        <v>159185</v>
      </c>
      <c r="F181" s="5">
        <f t="shared" si="10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2">
        <f t="shared" si="8"/>
        <v>41350.208333333336</v>
      </c>
      <c r="T181" s="12">
        <f t="shared" si="9"/>
        <v>41351.208333333336</v>
      </c>
    </row>
    <row r="182" spans="1:20" hidden="1" x14ac:dyDescent="0.25">
      <c r="A182">
        <v>180</v>
      </c>
      <c r="B182" s="4" t="s">
        <v>412</v>
      </c>
      <c r="C182" s="3" t="s">
        <v>413</v>
      </c>
      <c r="D182">
        <v>56000</v>
      </c>
      <c r="E182" s="8">
        <v>172736</v>
      </c>
      <c r="F182" s="5">
        <f t="shared" si="10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2">
        <f t="shared" si="8"/>
        <v>40259.208333333336</v>
      </c>
      <c r="T182" s="12">
        <f t="shared" si="9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 s="8">
        <v>5315</v>
      </c>
      <c r="F183" s="5">
        <f t="shared" si="10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2">
        <f t="shared" si="8"/>
        <v>43012.208333333328</v>
      </c>
      <c r="T183" s="12">
        <f t="shared" si="9"/>
        <v>43030.208333333328</v>
      </c>
    </row>
    <row r="184" spans="1:20" ht="31.5" hidden="1" x14ac:dyDescent="0.25">
      <c r="A184">
        <v>182</v>
      </c>
      <c r="B184" s="4" t="s">
        <v>416</v>
      </c>
      <c r="C184" s="3" t="s">
        <v>417</v>
      </c>
      <c r="D184">
        <v>27100</v>
      </c>
      <c r="E184" s="8">
        <v>195750</v>
      </c>
      <c r="F184" s="5">
        <f t="shared" si="10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2">
        <f t="shared" si="8"/>
        <v>43631.208333333328</v>
      </c>
      <c r="T184" s="12">
        <f t="shared" si="9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 s="8">
        <v>3525</v>
      </c>
      <c r="F185" s="5">
        <f t="shared" si="10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2">
        <f t="shared" si="8"/>
        <v>40430.208333333336</v>
      </c>
      <c r="T185" s="12">
        <f t="shared" si="9"/>
        <v>40443.208333333336</v>
      </c>
    </row>
    <row r="186" spans="1:20" hidden="1" x14ac:dyDescent="0.25">
      <c r="A186">
        <v>184</v>
      </c>
      <c r="B186" s="4" t="s">
        <v>420</v>
      </c>
      <c r="C186" s="3" t="s">
        <v>421</v>
      </c>
      <c r="D186">
        <v>3600</v>
      </c>
      <c r="E186" s="8">
        <v>10550</v>
      </c>
      <c r="F186" s="5">
        <f t="shared" si="10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2">
        <f t="shared" si="8"/>
        <v>43588.208333333328</v>
      </c>
      <c r="T186" s="12">
        <f t="shared" si="9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 s="8">
        <v>718</v>
      </c>
      <c r="F187" s="5">
        <f t="shared" si="10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2">
        <f t="shared" si="8"/>
        <v>43233.208333333328</v>
      </c>
      <c r="T187" s="12">
        <f t="shared" si="9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 s="8">
        <v>28358</v>
      </c>
      <c r="F188" s="5">
        <f t="shared" si="10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2">
        <f t="shared" si="8"/>
        <v>41782.208333333336</v>
      </c>
      <c r="T188" s="12">
        <f t="shared" si="9"/>
        <v>41797.208333333336</v>
      </c>
    </row>
    <row r="189" spans="1:20" hidden="1" x14ac:dyDescent="0.25">
      <c r="A189">
        <v>187</v>
      </c>
      <c r="B189" s="4" t="s">
        <v>426</v>
      </c>
      <c r="C189" s="3" t="s">
        <v>427</v>
      </c>
      <c r="D189">
        <v>60200</v>
      </c>
      <c r="E189" s="8">
        <v>138384</v>
      </c>
      <c r="F189" s="5">
        <f t="shared" si="10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2">
        <f t="shared" si="8"/>
        <v>41328.25</v>
      </c>
      <c r="T189" s="12">
        <f t="shared" si="9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 s="8">
        <v>2625</v>
      </c>
      <c r="F190" s="5">
        <f t="shared" si="10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2">
        <f t="shared" si="8"/>
        <v>41975.25</v>
      </c>
      <c r="T190" s="12">
        <f t="shared" si="9"/>
        <v>41976.25</v>
      </c>
    </row>
    <row r="191" spans="1:20" hidden="1" x14ac:dyDescent="0.25">
      <c r="A191">
        <v>189</v>
      </c>
      <c r="B191" s="4" t="s">
        <v>430</v>
      </c>
      <c r="C191" s="3" t="s">
        <v>431</v>
      </c>
      <c r="D191">
        <v>191300</v>
      </c>
      <c r="E191" s="8">
        <v>45004</v>
      </c>
      <c r="F191" s="5">
        <f t="shared" si="10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2">
        <f t="shared" si="8"/>
        <v>42433.25</v>
      </c>
      <c r="T191" s="12">
        <f t="shared" si="9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 s="8">
        <v>2538</v>
      </c>
      <c r="F192" s="5">
        <f t="shared" si="10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2">
        <f t="shared" si="8"/>
        <v>41429.208333333336</v>
      </c>
      <c r="T192" s="12">
        <f t="shared" si="9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 s="8">
        <v>3188</v>
      </c>
      <c r="F193" s="5">
        <f t="shared" si="10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2">
        <f t="shared" si="8"/>
        <v>43536.208333333328</v>
      </c>
      <c r="T193" s="12">
        <f t="shared" si="9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 s="8">
        <v>8517</v>
      </c>
      <c r="F194" s="5">
        <f t="shared" si="10"/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2">
        <f t="shared" si="8"/>
        <v>41817.208333333336</v>
      </c>
      <c r="T194" s="12">
        <f t="shared" si="9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 s="8">
        <v>3012</v>
      </c>
      <c r="F195" s="5">
        <f t="shared" si="10"/>
        <v>0.45636363636363636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2">
        <f t="shared" ref="S195:S258" si="12">(((L195/60)/60)/24)+DATE(1970,1,1)</f>
        <v>43198.208333333328</v>
      </c>
      <c r="T195" s="12">
        <f t="shared" ref="T195:T258" si="13">(((M195/60)/60)/24)+DATE(1970,1,1)</f>
        <v>43202.208333333328</v>
      </c>
    </row>
    <row r="196" spans="1:20" hidden="1" x14ac:dyDescent="0.25">
      <c r="A196">
        <v>194</v>
      </c>
      <c r="B196" s="4" t="s">
        <v>440</v>
      </c>
      <c r="C196" s="3" t="s">
        <v>441</v>
      </c>
      <c r="D196">
        <v>7100</v>
      </c>
      <c r="E196" s="8">
        <v>8716</v>
      </c>
      <c r="F196" s="5">
        <f t="shared" ref="F196:F259" si="14">E196/D196</f>
        <v>1.227605633802817</v>
      </c>
      <c r="G196" t="s">
        <v>20</v>
      </c>
      <c r="H196">
        <v>126</v>
      </c>
      <c r="I196" s="6">
        <f t="shared" ref="I196:I259" si="15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2">
        <f t="shared" si="12"/>
        <v>42261.208333333328</v>
      </c>
      <c r="T196" s="12">
        <f t="shared" si="13"/>
        <v>42277.208333333328</v>
      </c>
    </row>
    <row r="197" spans="1:20" hidden="1" x14ac:dyDescent="0.25">
      <c r="A197">
        <v>195</v>
      </c>
      <c r="B197" s="4" t="s">
        <v>442</v>
      </c>
      <c r="C197" s="3" t="s">
        <v>443</v>
      </c>
      <c r="D197">
        <v>15800</v>
      </c>
      <c r="E197" s="8">
        <v>57157</v>
      </c>
      <c r="F197" s="5">
        <f t="shared" si="14"/>
        <v>3.61753164556962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2">
        <f t="shared" si="12"/>
        <v>43310.208333333328</v>
      </c>
      <c r="T197" s="12">
        <f t="shared" si="13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 s="8">
        <v>5178</v>
      </c>
      <c r="F198" s="5">
        <f t="shared" si="14"/>
        <v>0.63146341463414635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2">
        <f t="shared" si="12"/>
        <v>42616.208333333328</v>
      </c>
      <c r="T198" s="12">
        <f t="shared" si="13"/>
        <v>42635.208333333328</v>
      </c>
    </row>
    <row r="199" spans="1:20" hidden="1" x14ac:dyDescent="0.25">
      <c r="A199">
        <v>197</v>
      </c>
      <c r="B199" s="4" t="s">
        <v>446</v>
      </c>
      <c r="C199" s="3" t="s">
        <v>447</v>
      </c>
      <c r="D199">
        <v>54700</v>
      </c>
      <c r="E199" s="8">
        <v>163118</v>
      </c>
      <c r="F199" s="5">
        <f t="shared" si="14"/>
        <v>2.9820475319926874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2">
        <f t="shared" si="12"/>
        <v>42909.208333333328</v>
      </c>
      <c r="T199" s="12">
        <f t="shared" si="13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 s="8">
        <v>6041</v>
      </c>
      <c r="F200" s="5">
        <f t="shared" si="14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2">
        <f t="shared" si="12"/>
        <v>40396.208333333336</v>
      </c>
      <c r="T200" s="12">
        <f t="shared" si="13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 s="8">
        <v>968</v>
      </c>
      <c r="F201" s="5">
        <f t="shared" si="14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2">
        <f t="shared" si="12"/>
        <v>42192.208333333328</v>
      </c>
      <c r="T201" s="12">
        <f t="shared" si="13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 s="8">
        <v>2</v>
      </c>
      <c r="F202" s="5">
        <f t="shared" si="14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2">
        <f t="shared" si="12"/>
        <v>40262.208333333336</v>
      </c>
      <c r="T202" s="12">
        <f t="shared" si="13"/>
        <v>40273.208333333336</v>
      </c>
    </row>
    <row r="203" spans="1:20" hidden="1" x14ac:dyDescent="0.25">
      <c r="A203">
        <v>201</v>
      </c>
      <c r="B203" s="4" t="s">
        <v>454</v>
      </c>
      <c r="C203" s="3" t="s">
        <v>455</v>
      </c>
      <c r="D203">
        <v>2100</v>
      </c>
      <c r="E203" s="8">
        <v>14305</v>
      </c>
      <c r="F203" s="5">
        <f t="shared" si="14"/>
        <v>6.8119047619047617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2">
        <f t="shared" si="12"/>
        <v>41845.208333333336</v>
      </c>
      <c r="T203" s="12">
        <f t="shared" si="13"/>
        <v>41863.208333333336</v>
      </c>
    </row>
    <row r="204" spans="1:20" hidden="1" x14ac:dyDescent="0.25">
      <c r="A204">
        <v>202</v>
      </c>
      <c r="B204" s="4" t="s">
        <v>456</v>
      </c>
      <c r="C204" s="3" t="s">
        <v>457</v>
      </c>
      <c r="D204">
        <v>8300</v>
      </c>
      <c r="E204" s="8">
        <v>6543</v>
      </c>
      <c r="F204" s="5">
        <f t="shared" si="14"/>
        <v>0.78831325301204824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2">
        <f t="shared" si="12"/>
        <v>40818.208333333336</v>
      </c>
      <c r="T204" s="12">
        <f t="shared" si="13"/>
        <v>40822.208333333336</v>
      </c>
    </row>
    <row r="205" spans="1:20" ht="31.5" hidden="1" x14ac:dyDescent="0.25">
      <c r="A205">
        <v>203</v>
      </c>
      <c r="B205" s="4" t="s">
        <v>458</v>
      </c>
      <c r="C205" s="3" t="s">
        <v>459</v>
      </c>
      <c r="D205">
        <v>143900</v>
      </c>
      <c r="E205" s="8">
        <v>193413</v>
      </c>
      <c r="F205" s="5">
        <f t="shared" si="14"/>
        <v>1.3440792216817234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2">
        <f t="shared" si="12"/>
        <v>42752.25</v>
      </c>
      <c r="T205" s="12">
        <f t="shared" si="13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 s="8">
        <v>2529</v>
      </c>
      <c r="F206" s="5">
        <f t="shared" si="14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2">
        <f t="shared" si="12"/>
        <v>40636.208333333336</v>
      </c>
      <c r="T206" s="12">
        <f t="shared" si="13"/>
        <v>40646.208333333336</v>
      </c>
    </row>
    <row r="207" spans="1:20" hidden="1" x14ac:dyDescent="0.25">
      <c r="A207">
        <v>205</v>
      </c>
      <c r="B207" s="4" t="s">
        <v>462</v>
      </c>
      <c r="C207" s="3" t="s">
        <v>463</v>
      </c>
      <c r="D207">
        <v>1300</v>
      </c>
      <c r="E207" s="8">
        <v>5614</v>
      </c>
      <c r="F207" s="5">
        <f t="shared" si="14"/>
        <v>4.3184615384615386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2">
        <f t="shared" si="12"/>
        <v>43390.208333333328</v>
      </c>
      <c r="T207" s="12">
        <f t="shared" si="13"/>
        <v>43402.208333333328</v>
      </c>
    </row>
    <row r="208" spans="1:20" hidden="1" x14ac:dyDescent="0.25">
      <c r="A208">
        <v>206</v>
      </c>
      <c r="B208" s="4" t="s">
        <v>464</v>
      </c>
      <c r="C208" s="3" t="s">
        <v>465</v>
      </c>
      <c r="D208">
        <v>9000</v>
      </c>
      <c r="E208" s="8">
        <v>3496</v>
      </c>
      <c r="F208" s="5">
        <f t="shared" si="14"/>
        <v>0.38844444444444443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2">
        <f t="shared" si="12"/>
        <v>40236.25</v>
      </c>
      <c r="T208" s="12">
        <f t="shared" si="13"/>
        <v>40245.25</v>
      </c>
    </row>
    <row r="209" spans="1:20" ht="31.5" hidden="1" x14ac:dyDescent="0.25">
      <c r="A209">
        <v>207</v>
      </c>
      <c r="B209" s="4" t="s">
        <v>466</v>
      </c>
      <c r="C209" s="3" t="s">
        <v>467</v>
      </c>
      <c r="D209">
        <v>1000</v>
      </c>
      <c r="E209" s="8">
        <v>4257</v>
      </c>
      <c r="F209" s="5">
        <f t="shared" si="14"/>
        <v>4.2569999999999997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2">
        <f t="shared" si="12"/>
        <v>43340.208333333328</v>
      </c>
      <c r="T209" s="12">
        <f t="shared" si="13"/>
        <v>43360.208333333328</v>
      </c>
    </row>
    <row r="210" spans="1:20" hidden="1" x14ac:dyDescent="0.25">
      <c r="A210">
        <v>208</v>
      </c>
      <c r="B210" s="4" t="s">
        <v>468</v>
      </c>
      <c r="C210" s="3" t="s">
        <v>469</v>
      </c>
      <c r="D210">
        <v>196900</v>
      </c>
      <c r="E210" s="8">
        <v>199110</v>
      </c>
      <c r="F210" s="5">
        <f t="shared" si="14"/>
        <v>1.0112239715591671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2">
        <f t="shared" si="12"/>
        <v>43048.25</v>
      </c>
      <c r="T210" s="12">
        <f t="shared" si="13"/>
        <v>43072.25</v>
      </c>
    </row>
    <row r="211" spans="1:20" hidden="1" x14ac:dyDescent="0.25">
      <c r="A211">
        <v>209</v>
      </c>
      <c r="B211" s="4" t="s">
        <v>470</v>
      </c>
      <c r="C211" s="3" t="s">
        <v>471</v>
      </c>
      <c r="D211">
        <v>194500</v>
      </c>
      <c r="E211" s="8">
        <v>41212</v>
      </c>
      <c r="F211" s="5">
        <f t="shared" si="14"/>
        <v>0.21188688946015424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2">
        <f t="shared" si="12"/>
        <v>42496.208333333328</v>
      </c>
      <c r="T211" s="12">
        <f t="shared" si="13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 s="8">
        <v>6338</v>
      </c>
      <c r="F212" s="5">
        <f t="shared" si="14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2">
        <f t="shared" si="12"/>
        <v>42797.25</v>
      </c>
      <c r="T212" s="12">
        <f t="shared" si="13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 s="8">
        <v>99100</v>
      </c>
      <c r="F213" s="5">
        <f t="shared" si="14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2">
        <f t="shared" si="12"/>
        <v>41513.208333333336</v>
      </c>
      <c r="T213" s="12">
        <f t="shared" si="13"/>
        <v>41537.208333333336</v>
      </c>
    </row>
    <row r="214" spans="1:20" hidden="1" x14ac:dyDescent="0.25">
      <c r="A214">
        <v>212</v>
      </c>
      <c r="B214" s="4" t="s">
        <v>477</v>
      </c>
      <c r="C214" s="3" t="s">
        <v>478</v>
      </c>
      <c r="D214">
        <v>8100</v>
      </c>
      <c r="E214" s="8">
        <v>12300</v>
      </c>
      <c r="F214" s="5">
        <f t="shared" si="14"/>
        <v>1.5185185185185186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2">
        <f t="shared" si="12"/>
        <v>43814.25</v>
      </c>
      <c r="T214" s="12">
        <f t="shared" si="13"/>
        <v>43860.25</v>
      </c>
    </row>
    <row r="215" spans="1:20" ht="31.5" hidden="1" x14ac:dyDescent="0.25">
      <c r="A215">
        <v>213</v>
      </c>
      <c r="B215" s="4" t="s">
        <v>479</v>
      </c>
      <c r="C215" s="3" t="s">
        <v>480</v>
      </c>
      <c r="D215">
        <v>87900</v>
      </c>
      <c r="E215" s="8">
        <v>171549</v>
      </c>
      <c r="F215" s="5">
        <f t="shared" si="14"/>
        <v>1.9516382252559727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2">
        <f t="shared" si="12"/>
        <v>40488.208333333336</v>
      </c>
      <c r="T215" s="12">
        <f t="shared" si="13"/>
        <v>40496.25</v>
      </c>
    </row>
    <row r="216" spans="1:20" hidden="1" x14ac:dyDescent="0.25">
      <c r="A216">
        <v>214</v>
      </c>
      <c r="B216" s="4" t="s">
        <v>481</v>
      </c>
      <c r="C216" s="3" t="s">
        <v>482</v>
      </c>
      <c r="D216">
        <v>1400</v>
      </c>
      <c r="E216" s="8">
        <v>14324</v>
      </c>
      <c r="F216" s="5">
        <f t="shared" si="14"/>
        <v>10.231428571428571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2">
        <f t="shared" si="12"/>
        <v>40409.208333333336</v>
      </c>
      <c r="T216" s="12">
        <f t="shared" si="13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 s="8">
        <v>6024</v>
      </c>
      <c r="F217" s="5">
        <f t="shared" si="14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2">
        <f t="shared" si="12"/>
        <v>43509.25</v>
      </c>
      <c r="T217" s="12">
        <f t="shared" si="13"/>
        <v>43511.25</v>
      </c>
    </row>
    <row r="218" spans="1:20" hidden="1" x14ac:dyDescent="0.25">
      <c r="A218">
        <v>216</v>
      </c>
      <c r="B218" s="4" t="s">
        <v>485</v>
      </c>
      <c r="C218" s="3" t="s">
        <v>486</v>
      </c>
      <c r="D218">
        <v>121700</v>
      </c>
      <c r="E218" s="8">
        <v>188721</v>
      </c>
      <c r="F218" s="5">
        <f t="shared" si="14"/>
        <v>1.5507066557107643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2">
        <f t="shared" si="12"/>
        <v>40869.25</v>
      </c>
      <c r="T218" s="12">
        <f t="shared" si="13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 s="8">
        <v>57911</v>
      </c>
      <c r="F219" s="5">
        <f t="shared" si="14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2">
        <f t="shared" si="12"/>
        <v>43583.208333333328</v>
      </c>
      <c r="T219" s="12">
        <f t="shared" si="13"/>
        <v>43592.208333333328</v>
      </c>
    </row>
    <row r="220" spans="1:20" hidden="1" x14ac:dyDescent="0.25">
      <c r="A220">
        <v>218</v>
      </c>
      <c r="B220" s="4" t="s">
        <v>489</v>
      </c>
      <c r="C220" s="3" t="s">
        <v>490</v>
      </c>
      <c r="D220">
        <v>5700</v>
      </c>
      <c r="E220" s="8">
        <v>12309</v>
      </c>
      <c r="F220" s="5">
        <f t="shared" si="14"/>
        <v>2.1594736842105262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2">
        <f t="shared" si="12"/>
        <v>40858.25</v>
      </c>
      <c r="T220" s="12">
        <f t="shared" si="13"/>
        <v>40892.25</v>
      </c>
    </row>
    <row r="221" spans="1:20" hidden="1" x14ac:dyDescent="0.25">
      <c r="A221">
        <v>219</v>
      </c>
      <c r="B221" s="4" t="s">
        <v>491</v>
      </c>
      <c r="C221" s="3" t="s">
        <v>492</v>
      </c>
      <c r="D221">
        <v>41700</v>
      </c>
      <c r="E221" s="8">
        <v>138497</v>
      </c>
      <c r="F221" s="5">
        <f t="shared" si="14"/>
        <v>3.3212709832134291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2">
        <f t="shared" si="12"/>
        <v>41137.208333333336</v>
      </c>
      <c r="T221" s="12">
        <f t="shared" si="13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 s="8">
        <v>667</v>
      </c>
      <c r="F222" s="5">
        <f t="shared" si="14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2">
        <f t="shared" si="12"/>
        <v>40725.208333333336</v>
      </c>
      <c r="T222" s="12">
        <f t="shared" si="13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 s="8">
        <v>119830</v>
      </c>
      <c r="F223" s="5">
        <f t="shared" si="14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2">
        <f t="shared" si="12"/>
        <v>41081.208333333336</v>
      </c>
      <c r="T223" s="12">
        <f t="shared" si="13"/>
        <v>41083.208333333336</v>
      </c>
    </row>
    <row r="224" spans="1:20" hidden="1" x14ac:dyDescent="0.25">
      <c r="A224">
        <v>222</v>
      </c>
      <c r="B224" s="4" t="s">
        <v>497</v>
      </c>
      <c r="C224" s="3" t="s">
        <v>498</v>
      </c>
      <c r="D224">
        <v>4800</v>
      </c>
      <c r="E224" s="8">
        <v>6623</v>
      </c>
      <c r="F224" s="5">
        <f t="shared" si="14"/>
        <v>1.3797916666666667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2">
        <f t="shared" si="12"/>
        <v>41914.208333333336</v>
      </c>
      <c r="T224" s="12">
        <f t="shared" si="13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 s="8">
        <v>81897</v>
      </c>
      <c r="F225" s="5">
        <f t="shared" si="14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2">
        <f t="shared" si="12"/>
        <v>42445.208333333328</v>
      </c>
      <c r="T225" s="12">
        <f t="shared" si="13"/>
        <v>42459.208333333328</v>
      </c>
    </row>
    <row r="226" spans="1:20" hidden="1" x14ac:dyDescent="0.25">
      <c r="A226">
        <v>224</v>
      </c>
      <c r="B226" s="4" t="s">
        <v>501</v>
      </c>
      <c r="C226" s="3" t="s">
        <v>502</v>
      </c>
      <c r="D226">
        <v>46300</v>
      </c>
      <c r="E226" s="8">
        <v>186885</v>
      </c>
      <c r="F226" s="5">
        <f t="shared" si="14"/>
        <v>4.0363930885529156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2">
        <f t="shared" si="12"/>
        <v>41906.208333333336</v>
      </c>
      <c r="T226" s="12">
        <f t="shared" si="13"/>
        <v>41951.25</v>
      </c>
    </row>
    <row r="227" spans="1:20" hidden="1" x14ac:dyDescent="0.25">
      <c r="A227">
        <v>225</v>
      </c>
      <c r="B227" s="4" t="s">
        <v>503</v>
      </c>
      <c r="C227" s="3" t="s">
        <v>504</v>
      </c>
      <c r="D227">
        <v>67800</v>
      </c>
      <c r="E227" s="8">
        <v>176398</v>
      </c>
      <c r="F227" s="5">
        <f t="shared" si="14"/>
        <v>2.6017404129793511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2">
        <f t="shared" si="12"/>
        <v>41762.208333333336</v>
      </c>
      <c r="T227" s="12">
        <f t="shared" si="13"/>
        <v>41762.208333333336</v>
      </c>
    </row>
    <row r="228" spans="1:20" hidden="1" x14ac:dyDescent="0.25">
      <c r="A228">
        <v>226</v>
      </c>
      <c r="B228" s="4" t="s">
        <v>253</v>
      </c>
      <c r="C228" s="3" t="s">
        <v>505</v>
      </c>
      <c r="D228">
        <v>3000</v>
      </c>
      <c r="E228" s="8">
        <v>10999</v>
      </c>
      <c r="F228" s="5">
        <f t="shared" si="14"/>
        <v>3.6663333333333332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2">
        <f t="shared" si="12"/>
        <v>40276.208333333336</v>
      </c>
      <c r="T228" s="12">
        <f t="shared" si="13"/>
        <v>40313.208333333336</v>
      </c>
    </row>
    <row r="229" spans="1:20" hidden="1" x14ac:dyDescent="0.25">
      <c r="A229">
        <v>227</v>
      </c>
      <c r="B229" s="4" t="s">
        <v>506</v>
      </c>
      <c r="C229" s="3" t="s">
        <v>507</v>
      </c>
      <c r="D229">
        <v>60900</v>
      </c>
      <c r="E229" s="8">
        <v>102751</v>
      </c>
      <c r="F229" s="5">
        <f t="shared" si="14"/>
        <v>1.687208538587849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2">
        <f t="shared" si="12"/>
        <v>42139.208333333328</v>
      </c>
      <c r="T229" s="12">
        <f t="shared" si="13"/>
        <v>42145.208333333328</v>
      </c>
    </row>
    <row r="230" spans="1:20" hidden="1" x14ac:dyDescent="0.25">
      <c r="A230">
        <v>228</v>
      </c>
      <c r="B230" s="4" t="s">
        <v>508</v>
      </c>
      <c r="C230" s="3" t="s">
        <v>509</v>
      </c>
      <c r="D230">
        <v>137900</v>
      </c>
      <c r="E230" s="8">
        <v>165352</v>
      </c>
      <c r="F230" s="5">
        <f t="shared" si="14"/>
        <v>1.1990717911530093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2">
        <f t="shared" si="12"/>
        <v>42613.208333333328</v>
      </c>
      <c r="T230" s="12">
        <f t="shared" si="13"/>
        <v>42638.208333333328</v>
      </c>
    </row>
    <row r="231" spans="1:20" hidden="1" x14ac:dyDescent="0.25">
      <c r="A231">
        <v>229</v>
      </c>
      <c r="B231" s="4" t="s">
        <v>510</v>
      </c>
      <c r="C231" s="3" t="s">
        <v>511</v>
      </c>
      <c r="D231">
        <v>85600</v>
      </c>
      <c r="E231" s="8">
        <v>165798</v>
      </c>
      <c r="F231" s="5">
        <f t="shared" si="14"/>
        <v>1.936892523364486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2">
        <f t="shared" si="12"/>
        <v>42887.208333333328</v>
      </c>
      <c r="T231" s="12">
        <f t="shared" si="13"/>
        <v>42935.208333333328</v>
      </c>
    </row>
    <row r="232" spans="1:20" hidden="1" x14ac:dyDescent="0.25">
      <c r="A232">
        <v>230</v>
      </c>
      <c r="B232" s="4" t="s">
        <v>512</v>
      </c>
      <c r="C232" s="3" t="s">
        <v>513</v>
      </c>
      <c r="D232">
        <v>2400</v>
      </c>
      <c r="E232" s="8">
        <v>10084</v>
      </c>
      <c r="F232" s="5">
        <f t="shared" si="14"/>
        <v>4.2016666666666671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2">
        <f t="shared" si="12"/>
        <v>43805.25</v>
      </c>
      <c r="T232" s="12">
        <f t="shared" si="13"/>
        <v>43805.25</v>
      </c>
    </row>
    <row r="233" spans="1:20" hidden="1" x14ac:dyDescent="0.25">
      <c r="A233">
        <v>231</v>
      </c>
      <c r="B233" s="4" t="s">
        <v>514</v>
      </c>
      <c r="C233" s="3" t="s">
        <v>515</v>
      </c>
      <c r="D233">
        <v>7200</v>
      </c>
      <c r="E233" s="8">
        <v>5523</v>
      </c>
      <c r="F233" s="5">
        <f t="shared" si="14"/>
        <v>0.76708333333333334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2">
        <f t="shared" si="12"/>
        <v>41415.208333333336</v>
      </c>
      <c r="T233" s="12">
        <f t="shared" si="13"/>
        <v>41473.208333333336</v>
      </c>
    </row>
    <row r="234" spans="1:20" hidden="1" x14ac:dyDescent="0.25">
      <c r="A234">
        <v>232</v>
      </c>
      <c r="B234" s="4" t="s">
        <v>516</v>
      </c>
      <c r="C234" s="3" t="s">
        <v>517</v>
      </c>
      <c r="D234">
        <v>3400</v>
      </c>
      <c r="E234" s="8">
        <v>5823</v>
      </c>
      <c r="F234" s="5">
        <f t="shared" si="14"/>
        <v>1.7126470588235294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2">
        <f t="shared" si="12"/>
        <v>42576.208333333328</v>
      </c>
      <c r="T234" s="12">
        <f t="shared" si="13"/>
        <v>42577.208333333328</v>
      </c>
    </row>
    <row r="235" spans="1:20" hidden="1" x14ac:dyDescent="0.25">
      <c r="A235">
        <v>233</v>
      </c>
      <c r="B235" s="4" t="s">
        <v>518</v>
      </c>
      <c r="C235" s="3" t="s">
        <v>519</v>
      </c>
      <c r="D235">
        <v>3800</v>
      </c>
      <c r="E235" s="8">
        <v>6000</v>
      </c>
      <c r="F235" s="5">
        <f t="shared" si="14"/>
        <v>1.5789473684210527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2">
        <f t="shared" si="12"/>
        <v>40706.208333333336</v>
      </c>
      <c r="T235" s="12">
        <f t="shared" si="13"/>
        <v>40722.208333333336</v>
      </c>
    </row>
    <row r="236" spans="1:20" hidden="1" x14ac:dyDescent="0.25">
      <c r="A236">
        <v>234</v>
      </c>
      <c r="B236" s="4" t="s">
        <v>520</v>
      </c>
      <c r="C236" s="3" t="s">
        <v>521</v>
      </c>
      <c r="D236">
        <v>7500</v>
      </c>
      <c r="E236" s="8">
        <v>8181</v>
      </c>
      <c r="F236" s="5">
        <f t="shared" si="14"/>
        <v>1.0908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2">
        <f t="shared" si="12"/>
        <v>42969.208333333328</v>
      </c>
      <c r="T236" s="12">
        <f t="shared" si="13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 s="8">
        <v>3589</v>
      </c>
      <c r="F237" s="5">
        <f t="shared" si="14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2">
        <f t="shared" si="12"/>
        <v>42779.25</v>
      </c>
      <c r="T237" s="12">
        <f t="shared" si="13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 s="8">
        <v>4323</v>
      </c>
      <c r="F238" s="5">
        <f t="shared" si="14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2">
        <f t="shared" si="12"/>
        <v>43641.208333333328</v>
      </c>
      <c r="T238" s="12">
        <f t="shared" si="13"/>
        <v>43648.208333333328</v>
      </c>
    </row>
    <row r="239" spans="1:20" ht="31.5" hidden="1" x14ac:dyDescent="0.25">
      <c r="A239">
        <v>237</v>
      </c>
      <c r="B239" s="4" t="s">
        <v>526</v>
      </c>
      <c r="C239" s="3" t="s">
        <v>527</v>
      </c>
      <c r="D239">
        <v>9300</v>
      </c>
      <c r="E239" s="8">
        <v>14822</v>
      </c>
      <c r="F239" s="5">
        <f t="shared" si="14"/>
        <v>1.593763440860215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2">
        <f t="shared" si="12"/>
        <v>41754.208333333336</v>
      </c>
      <c r="T239" s="12">
        <f t="shared" si="13"/>
        <v>41756.208333333336</v>
      </c>
    </row>
    <row r="240" spans="1:20" hidden="1" x14ac:dyDescent="0.25">
      <c r="A240">
        <v>238</v>
      </c>
      <c r="B240" s="4" t="s">
        <v>528</v>
      </c>
      <c r="C240" s="3" t="s">
        <v>529</v>
      </c>
      <c r="D240">
        <v>2400</v>
      </c>
      <c r="E240" s="8">
        <v>10138</v>
      </c>
      <c r="F240" s="5">
        <f t="shared" si="14"/>
        <v>4.2241666666666671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2">
        <f t="shared" si="12"/>
        <v>43083.25</v>
      </c>
      <c r="T240" s="12">
        <f t="shared" si="13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 s="8">
        <v>3127</v>
      </c>
      <c r="F241" s="5">
        <f t="shared" si="14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2">
        <f t="shared" si="12"/>
        <v>42245.208333333328</v>
      </c>
      <c r="T241" s="12">
        <f t="shared" si="13"/>
        <v>42249.208333333328</v>
      </c>
    </row>
    <row r="242" spans="1:20" hidden="1" x14ac:dyDescent="0.25">
      <c r="A242">
        <v>240</v>
      </c>
      <c r="B242" s="4" t="s">
        <v>532</v>
      </c>
      <c r="C242" s="3" t="s">
        <v>533</v>
      </c>
      <c r="D242">
        <v>29400</v>
      </c>
      <c r="E242" s="8">
        <v>123124</v>
      </c>
      <c r="F242" s="5">
        <f t="shared" si="14"/>
        <v>4.1878911564625847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2">
        <f t="shared" si="12"/>
        <v>40396.208333333336</v>
      </c>
      <c r="T242" s="12">
        <f t="shared" si="13"/>
        <v>40397.208333333336</v>
      </c>
    </row>
    <row r="243" spans="1:20" hidden="1" x14ac:dyDescent="0.25">
      <c r="A243">
        <v>241</v>
      </c>
      <c r="B243" s="4" t="s">
        <v>534</v>
      </c>
      <c r="C243" s="3" t="s">
        <v>535</v>
      </c>
      <c r="D243">
        <v>168500</v>
      </c>
      <c r="E243" s="8">
        <v>171729</v>
      </c>
      <c r="F243" s="5">
        <f t="shared" si="14"/>
        <v>1.0191632047477746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2">
        <f t="shared" si="12"/>
        <v>41742.208333333336</v>
      </c>
      <c r="T243" s="12">
        <f t="shared" si="13"/>
        <v>41752.208333333336</v>
      </c>
    </row>
    <row r="244" spans="1:20" hidden="1" x14ac:dyDescent="0.25">
      <c r="A244">
        <v>242</v>
      </c>
      <c r="B244" s="4" t="s">
        <v>536</v>
      </c>
      <c r="C244" s="3" t="s">
        <v>537</v>
      </c>
      <c r="D244">
        <v>8400</v>
      </c>
      <c r="E244" s="8">
        <v>10729</v>
      </c>
      <c r="F244" s="5">
        <f t="shared" si="14"/>
        <v>1.2772619047619047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2">
        <f t="shared" si="12"/>
        <v>42865.208333333328</v>
      </c>
      <c r="T244" s="12">
        <f t="shared" si="13"/>
        <v>42875.208333333328</v>
      </c>
    </row>
    <row r="245" spans="1:20" ht="31.5" hidden="1" x14ac:dyDescent="0.25">
      <c r="A245">
        <v>243</v>
      </c>
      <c r="B245" s="4" t="s">
        <v>538</v>
      </c>
      <c r="C245" s="3" t="s">
        <v>539</v>
      </c>
      <c r="D245">
        <v>2300</v>
      </c>
      <c r="E245" s="8">
        <v>10240</v>
      </c>
      <c r="F245" s="5">
        <f t="shared" si="14"/>
        <v>4.4521739130434783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2">
        <f t="shared" si="12"/>
        <v>43163.25</v>
      </c>
      <c r="T245" s="12">
        <f t="shared" si="13"/>
        <v>43166.25</v>
      </c>
    </row>
    <row r="246" spans="1:20" ht="31.5" hidden="1" x14ac:dyDescent="0.25">
      <c r="A246">
        <v>244</v>
      </c>
      <c r="B246" s="4" t="s">
        <v>540</v>
      </c>
      <c r="C246" s="3" t="s">
        <v>541</v>
      </c>
      <c r="D246">
        <v>700</v>
      </c>
      <c r="E246" s="8">
        <v>3988</v>
      </c>
      <c r="F246" s="5">
        <f t="shared" si="14"/>
        <v>5.6971428571428575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2">
        <f t="shared" si="12"/>
        <v>41834.208333333336</v>
      </c>
      <c r="T246" s="12">
        <f t="shared" si="13"/>
        <v>41886.208333333336</v>
      </c>
    </row>
    <row r="247" spans="1:20" hidden="1" x14ac:dyDescent="0.25">
      <c r="A247">
        <v>245</v>
      </c>
      <c r="B247" s="4" t="s">
        <v>542</v>
      </c>
      <c r="C247" s="3" t="s">
        <v>543</v>
      </c>
      <c r="D247">
        <v>2900</v>
      </c>
      <c r="E247" s="8">
        <v>14771</v>
      </c>
      <c r="F247" s="5">
        <f t="shared" si="14"/>
        <v>5.0934482758620687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2">
        <f t="shared" si="12"/>
        <v>41736.208333333336</v>
      </c>
      <c r="T247" s="12">
        <f t="shared" si="13"/>
        <v>41737.208333333336</v>
      </c>
    </row>
    <row r="248" spans="1:20" hidden="1" x14ac:dyDescent="0.25">
      <c r="A248">
        <v>246</v>
      </c>
      <c r="B248" s="4" t="s">
        <v>544</v>
      </c>
      <c r="C248" s="3" t="s">
        <v>545</v>
      </c>
      <c r="D248">
        <v>4500</v>
      </c>
      <c r="E248" s="8">
        <v>14649</v>
      </c>
      <c r="F248" s="5">
        <f t="shared" si="14"/>
        <v>3.2553333333333332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2">
        <f t="shared" si="12"/>
        <v>41491.208333333336</v>
      </c>
      <c r="T248" s="12">
        <f t="shared" si="13"/>
        <v>41495.208333333336</v>
      </c>
    </row>
    <row r="249" spans="1:20" hidden="1" x14ac:dyDescent="0.25">
      <c r="A249">
        <v>247</v>
      </c>
      <c r="B249" s="4" t="s">
        <v>546</v>
      </c>
      <c r="C249" s="3" t="s">
        <v>547</v>
      </c>
      <c r="D249">
        <v>19800</v>
      </c>
      <c r="E249" s="8">
        <v>184658</v>
      </c>
      <c r="F249" s="5">
        <f t="shared" si="14"/>
        <v>9.3261616161616168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2">
        <f t="shared" si="12"/>
        <v>42726.25</v>
      </c>
      <c r="T249" s="12">
        <f t="shared" si="13"/>
        <v>42741.25</v>
      </c>
    </row>
    <row r="250" spans="1:20" hidden="1" x14ac:dyDescent="0.25">
      <c r="A250">
        <v>248</v>
      </c>
      <c r="B250" s="4" t="s">
        <v>548</v>
      </c>
      <c r="C250" s="3" t="s">
        <v>549</v>
      </c>
      <c r="D250">
        <v>6200</v>
      </c>
      <c r="E250" s="8">
        <v>13103</v>
      </c>
      <c r="F250" s="5">
        <f t="shared" si="14"/>
        <v>2.1133870967741935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2">
        <f t="shared" si="12"/>
        <v>42004.25</v>
      </c>
      <c r="T250" s="12">
        <f t="shared" si="13"/>
        <v>42009.25</v>
      </c>
    </row>
    <row r="251" spans="1:20" hidden="1" x14ac:dyDescent="0.25">
      <c r="A251">
        <v>249</v>
      </c>
      <c r="B251" s="4" t="s">
        <v>550</v>
      </c>
      <c r="C251" s="3" t="s">
        <v>551</v>
      </c>
      <c r="D251">
        <v>61500</v>
      </c>
      <c r="E251" s="8">
        <v>168095</v>
      </c>
      <c r="F251" s="5">
        <f t="shared" si="14"/>
        <v>2.7332520325203253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2">
        <f t="shared" si="12"/>
        <v>42006.25</v>
      </c>
      <c r="T251" s="12">
        <f t="shared" si="13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 s="8">
        <v>3</v>
      </c>
      <c r="F252" s="5">
        <f t="shared" si="14"/>
        <v>0.03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2">
        <f t="shared" si="12"/>
        <v>40203.25</v>
      </c>
      <c r="T252" s="12">
        <f t="shared" si="13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 s="8">
        <v>3840</v>
      </c>
      <c r="F253" s="5">
        <f t="shared" si="14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2">
        <f t="shared" si="12"/>
        <v>41252.25</v>
      </c>
      <c r="T253" s="12">
        <f t="shared" si="13"/>
        <v>41254.25</v>
      </c>
    </row>
    <row r="254" spans="1:20" ht="31.5" hidden="1" x14ac:dyDescent="0.25">
      <c r="A254">
        <v>252</v>
      </c>
      <c r="B254" s="4" t="s">
        <v>556</v>
      </c>
      <c r="C254" s="3" t="s">
        <v>557</v>
      </c>
      <c r="D254">
        <v>1000</v>
      </c>
      <c r="E254" s="8">
        <v>6263</v>
      </c>
      <c r="F254" s="5">
        <f t="shared" si="14"/>
        <v>6.2629999999999999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2">
        <f t="shared" si="12"/>
        <v>41572.208333333336</v>
      </c>
      <c r="T254" s="12">
        <f t="shared" si="13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 s="8">
        <v>108161</v>
      </c>
      <c r="F255" s="5">
        <f t="shared" si="14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2">
        <f t="shared" si="12"/>
        <v>40641.208333333336</v>
      </c>
      <c r="T255" s="12">
        <f t="shared" si="13"/>
        <v>40653.208333333336</v>
      </c>
    </row>
    <row r="256" spans="1:20" ht="31.5" hidden="1" x14ac:dyDescent="0.25">
      <c r="A256">
        <v>254</v>
      </c>
      <c r="B256" s="4" t="s">
        <v>560</v>
      </c>
      <c r="C256" s="3" t="s">
        <v>561</v>
      </c>
      <c r="D256">
        <v>4600</v>
      </c>
      <c r="E256" s="8">
        <v>8505</v>
      </c>
      <c r="F256" s="5">
        <f t="shared" si="14"/>
        <v>1.8489130434782608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2">
        <f t="shared" si="12"/>
        <v>42787.25</v>
      </c>
      <c r="T256" s="12">
        <f t="shared" si="13"/>
        <v>42789.25</v>
      </c>
    </row>
    <row r="257" spans="1:20" ht="31.5" hidden="1" x14ac:dyDescent="0.25">
      <c r="A257">
        <v>255</v>
      </c>
      <c r="B257" s="4" t="s">
        <v>562</v>
      </c>
      <c r="C257" s="3" t="s">
        <v>563</v>
      </c>
      <c r="D257">
        <v>80500</v>
      </c>
      <c r="E257" s="8">
        <v>96735</v>
      </c>
      <c r="F257" s="5">
        <f t="shared" si="14"/>
        <v>1.2016770186335404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2">
        <f t="shared" si="12"/>
        <v>40590.25</v>
      </c>
      <c r="T257" s="12">
        <f t="shared" si="13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 s="8">
        <v>959</v>
      </c>
      <c r="F258" s="5">
        <f t="shared" si="14"/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2">
        <f t="shared" si="12"/>
        <v>42393.25</v>
      </c>
      <c r="T258" s="12">
        <f t="shared" si="13"/>
        <v>42430.25</v>
      </c>
    </row>
    <row r="259" spans="1:20" hidden="1" x14ac:dyDescent="0.25">
      <c r="A259">
        <v>257</v>
      </c>
      <c r="B259" s="4" t="s">
        <v>566</v>
      </c>
      <c r="C259" s="3" t="s">
        <v>567</v>
      </c>
      <c r="D259">
        <v>5700</v>
      </c>
      <c r="E259" s="8">
        <v>8322</v>
      </c>
      <c r="F259" s="5">
        <f t="shared" si="14"/>
        <v>1.46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2">
        <f t="shared" ref="S259:S322" si="16">(((L259/60)/60)/24)+DATE(1970,1,1)</f>
        <v>41338.25</v>
      </c>
      <c r="T259" s="12">
        <f t="shared" ref="T259:T322" si="17">(((M259/60)/60)/24)+DATE(1970,1,1)</f>
        <v>41352.208333333336</v>
      </c>
    </row>
    <row r="260" spans="1:20" hidden="1" x14ac:dyDescent="0.25">
      <c r="A260">
        <v>258</v>
      </c>
      <c r="B260" s="4" t="s">
        <v>568</v>
      </c>
      <c r="C260" s="3" t="s">
        <v>569</v>
      </c>
      <c r="D260">
        <v>5000</v>
      </c>
      <c r="E260" s="8">
        <v>13424</v>
      </c>
      <c r="F260" s="5">
        <f t="shared" ref="F260:F323" si="18">E260/D260</f>
        <v>2.6848000000000001</v>
      </c>
      <c r="G260" t="s">
        <v>20</v>
      </c>
      <c r="H260">
        <v>186</v>
      </c>
      <c r="I260" s="6">
        <f t="shared" ref="I260:I323" si="1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2">
        <f t="shared" si="16"/>
        <v>42712.25</v>
      </c>
      <c r="T260" s="12">
        <f t="shared" si="17"/>
        <v>42732.25</v>
      </c>
    </row>
    <row r="261" spans="1:20" ht="31.5" hidden="1" x14ac:dyDescent="0.25">
      <c r="A261">
        <v>259</v>
      </c>
      <c r="B261" s="4" t="s">
        <v>570</v>
      </c>
      <c r="C261" s="3" t="s">
        <v>571</v>
      </c>
      <c r="D261">
        <v>1800</v>
      </c>
      <c r="E261" s="8">
        <v>10755</v>
      </c>
      <c r="F261" s="5">
        <f t="shared" si="18"/>
        <v>5.9749999999999996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2">
        <f t="shared" si="16"/>
        <v>41251.25</v>
      </c>
      <c r="T261" s="12">
        <f t="shared" si="17"/>
        <v>41270.25</v>
      </c>
    </row>
    <row r="262" spans="1:20" hidden="1" x14ac:dyDescent="0.25">
      <c r="A262">
        <v>260</v>
      </c>
      <c r="B262" s="4" t="s">
        <v>572</v>
      </c>
      <c r="C262" s="3" t="s">
        <v>573</v>
      </c>
      <c r="D262">
        <v>6300</v>
      </c>
      <c r="E262" s="8">
        <v>9935</v>
      </c>
      <c r="F262" s="5">
        <f t="shared" si="18"/>
        <v>1.5769841269841269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2">
        <f t="shared" si="16"/>
        <v>41180.208333333336</v>
      </c>
      <c r="T262" s="12">
        <f t="shared" si="17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 s="8">
        <v>26303</v>
      </c>
      <c r="F263" s="5">
        <f t="shared" si="18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2">
        <f t="shared" si="16"/>
        <v>40415.208333333336</v>
      </c>
      <c r="T263" s="12">
        <f t="shared" si="17"/>
        <v>40419.208333333336</v>
      </c>
    </row>
    <row r="264" spans="1:20" hidden="1" x14ac:dyDescent="0.25">
      <c r="A264">
        <v>262</v>
      </c>
      <c r="B264" s="4" t="s">
        <v>576</v>
      </c>
      <c r="C264" s="3" t="s">
        <v>577</v>
      </c>
      <c r="D264">
        <v>1700</v>
      </c>
      <c r="E264" s="8">
        <v>5328</v>
      </c>
      <c r="F264" s="5">
        <f t="shared" si="18"/>
        <v>3.1341176470588237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2">
        <f t="shared" si="16"/>
        <v>40638.208333333336</v>
      </c>
      <c r="T264" s="12">
        <f t="shared" si="17"/>
        <v>40664.208333333336</v>
      </c>
    </row>
    <row r="265" spans="1:20" hidden="1" x14ac:dyDescent="0.25">
      <c r="A265">
        <v>263</v>
      </c>
      <c r="B265" s="4" t="s">
        <v>578</v>
      </c>
      <c r="C265" s="3" t="s">
        <v>579</v>
      </c>
      <c r="D265">
        <v>2900</v>
      </c>
      <c r="E265" s="8">
        <v>10756</v>
      </c>
      <c r="F265" s="5">
        <f t="shared" si="18"/>
        <v>3.7089655172413791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2">
        <f t="shared" si="16"/>
        <v>40187.25</v>
      </c>
      <c r="T265" s="12">
        <f t="shared" si="17"/>
        <v>40187.25</v>
      </c>
    </row>
    <row r="266" spans="1:20" hidden="1" x14ac:dyDescent="0.25">
      <c r="A266">
        <v>264</v>
      </c>
      <c r="B266" s="4" t="s">
        <v>580</v>
      </c>
      <c r="C266" s="3" t="s">
        <v>581</v>
      </c>
      <c r="D266">
        <v>45600</v>
      </c>
      <c r="E266" s="8">
        <v>165375</v>
      </c>
      <c r="F266" s="5">
        <f t="shared" si="18"/>
        <v>3.6266447368421053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2">
        <f t="shared" si="16"/>
        <v>41317.25</v>
      </c>
      <c r="T266" s="12">
        <f t="shared" si="17"/>
        <v>41333.25</v>
      </c>
    </row>
    <row r="267" spans="1:20" hidden="1" x14ac:dyDescent="0.25">
      <c r="A267">
        <v>265</v>
      </c>
      <c r="B267" s="4" t="s">
        <v>582</v>
      </c>
      <c r="C267" s="3" t="s">
        <v>583</v>
      </c>
      <c r="D267">
        <v>4900</v>
      </c>
      <c r="E267" s="8">
        <v>6031</v>
      </c>
      <c r="F267" s="5">
        <f t="shared" si="18"/>
        <v>1.2308163265306122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2">
        <f t="shared" si="16"/>
        <v>42372.25</v>
      </c>
      <c r="T267" s="12">
        <f t="shared" si="17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 s="8">
        <v>85902</v>
      </c>
      <c r="F268" s="5">
        <f t="shared" si="18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2">
        <f t="shared" si="16"/>
        <v>41950.25</v>
      </c>
      <c r="T268" s="12">
        <f t="shared" si="17"/>
        <v>41983.25</v>
      </c>
    </row>
    <row r="269" spans="1:20" hidden="1" x14ac:dyDescent="0.25">
      <c r="A269">
        <v>267</v>
      </c>
      <c r="B269" s="4" t="s">
        <v>586</v>
      </c>
      <c r="C269" s="3" t="s">
        <v>587</v>
      </c>
      <c r="D269">
        <v>61600</v>
      </c>
      <c r="E269" s="8">
        <v>143910</v>
      </c>
      <c r="F269" s="5">
        <f t="shared" si="18"/>
        <v>2.3362012987012988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2">
        <f t="shared" si="16"/>
        <v>41206.208333333336</v>
      </c>
      <c r="T269" s="12">
        <f t="shared" si="17"/>
        <v>41222.25</v>
      </c>
    </row>
    <row r="270" spans="1:20" hidden="1" x14ac:dyDescent="0.25">
      <c r="A270">
        <v>268</v>
      </c>
      <c r="B270" s="4" t="s">
        <v>588</v>
      </c>
      <c r="C270" s="3" t="s">
        <v>589</v>
      </c>
      <c r="D270">
        <v>1500</v>
      </c>
      <c r="E270" s="8">
        <v>2708</v>
      </c>
      <c r="F270" s="5">
        <f t="shared" si="18"/>
        <v>1.8053333333333332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2">
        <f t="shared" si="16"/>
        <v>41186.208333333336</v>
      </c>
      <c r="T270" s="12">
        <f t="shared" si="17"/>
        <v>41232.25</v>
      </c>
    </row>
    <row r="271" spans="1:20" hidden="1" x14ac:dyDescent="0.25">
      <c r="A271">
        <v>269</v>
      </c>
      <c r="B271" s="4" t="s">
        <v>590</v>
      </c>
      <c r="C271" s="3" t="s">
        <v>591</v>
      </c>
      <c r="D271">
        <v>3500</v>
      </c>
      <c r="E271" s="8">
        <v>8842</v>
      </c>
      <c r="F271" s="5">
        <f t="shared" si="18"/>
        <v>2.5262857142857142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2">
        <f t="shared" si="16"/>
        <v>43496.25</v>
      </c>
      <c r="T271" s="12">
        <f t="shared" si="17"/>
        <v>43517.25</v>
      </c>
    </row>
    <row r="272" spans="1:20" hidden="1" x14ac:dyDescent="0.25">
      <c r="A272">
        <v>270</v>
      </c>
      <c r="B272" s="4" t="s">
        <v>592</v>
      </c>
      <c r="C272" s="3" t="s">
        <v>593</v>
      </c>
      <c r="D272">
        <v>173900</v>
      </c>
      <c r="E272" s="8">
        <v>47260</v>
      </c>
      <c r="F272" s="5">
        <f t="shared" si="18"/>
        <v>0.27176538240368026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2">
        <f t="shared" si="16"/>
        <v>40514.25</v>
      </c>
      <c r="T272" s="12">
        <f t="shared" si="17"/>
        <v>40516.25</v>
      </c>
    </row>
    <row r="273" spans="1:20" ht="31.5" hidden="1" x14ac:dyDescent="0.25">
      <c r="A273">
        <v>271</v>
      </c>
      <c r="B273" s="4" t="s">
        <v>594</v>
      </c>
      <c r="C273" s="3" t="s">
        <v>595</v>
      </c>
      <c r="D273">
        <v>153700</v>
      </c>
      <c r="E273" s="8">
        <v>1953</v>
      </c>
      <c r="F273" s="5">
        <f t="shared" si="18"/>
        <v>1.2706571242680547E-2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2">
        <f t="shared" si="16"/>
        <v>42345.25</v>
      </c>
      <c r="T273" s="12">
        <f t="shared" si="17"/>
        <v>42376.25</v>
      </c>
    </row>
    <row r="274" spans="1:20" hidden="1" x14ac:dyDescent="0.25">
      <c r="A274">
        <v>272</v>
      </c>
      <c r="B274" s="4" t="s">
        <v>596</v>
      </c>
      <c r="C274" s="3" t="s">
        <v>597</v>
      </c>
      <c r="D274">
        <v>51100</v>
      </c>
      <c r="E274" s="8">
        <v>155349</v>
      </c>
      <c r="F274" s="5">
        <f t="shared" si="18"/>
        <v>3.0400978473581213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2">
        <f t="shared" si="16"/>
        <v>43656.208333333328</v>
      </c>
      <c r="T274" s="12">
        <f t="shared" si="17"/>
        <v>43681.208333333328</v>
      </c>
    </row>
    <row r="275" spans="1:20" hidden="1" x14ac:dyDescent="0.25">
      <c r="A275">
        <v>273</v>
      </c>
      <c r="B275" s="4" t="s">
        <v>598</v>
      </c>
      <c r="C275" s="3" t="s">
        <v>599</v>
      </c>
      <c r="D275">
        <v>7800</v>
      </c>
      <c r="E275" s="8">
        <v>10704</v>
      </c>
      <c r="F275" s="5">
        <f t="shared" si="18"/>
        <v>1.3723076923076922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2">
        <f t="shared" si="16"/>
        <v>42995.208333333328</v>
      </c>
      <c r="T275" s="12">
        <f t="shared" si="17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 s="8">
        <v>773</v>
      </c>
      <c r="F276" s="5">
        <f t="shared" si="18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2">
        <f t="shared" si="16"/>
        <v>43045.25</v>
      </c>
      <c r="T276" s="12">
        <f t="shared" si="17"/>
        <v>43050.25</v>
      </c>
    </row>
    <row r="277" spans="1:20" ht="31.5" hidden="1" x14ac:dyDescent="0.25">
      <c r="A277">
        <v>275</v>
      </c>
      <c r="B277" s="4" t="s">
        <v>602</v>
      </c>
      <c r="C277" s="3" t="s">
        <v>603</v>
      </c>
      <c r="D277">
        <v>3900</v>
      </c>
      <c r="E277" s="8">
        <v>9419</v>
      </c>
      <c r="F277" s="5">
        <f t="shared" si="18"/>
        <v>2.4151282051282053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2">
        <f t="shared" si="16"/>
        <v>43561.208333333328</v>
      </c>
      <c r="T277" s="12">
        <f t="shared" si="17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 s="8">
        <v>5324</v>
      </c>
      <c r="F278" s="5">
        <f t="shared" si="18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2">
        <f t="shared" si="16"/>
        <v>41018.208333333336</v>
      </c>
      <c r="T278" s="12">
        <f t="shared" si="17"/>
        <v>41023.208333333336</v>
      </c>
    </row>
    <row r="279" spans="1:20" ht="31.5" hidden="1" x14ac:dyDescent="0.25">
      <c r="A279">
        <v>277</v>
      </c>
      <c r="B279" s="4" t="s">
        <v>606</v>
      </c>
      <c r="C279" s="3" t="s">
        <v>607</v>
      </c>
      <c r="D279">
        <v>700</v>
      </c>
      <c r="E279" s="8">
        <v>7465</v>
      </c>
      <c r="F279" s="5">
        <f t="shared" si="18"/>
        <v>10.664285714285715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2">
        <f t="shared" si="16"/>
        <v>40378.208333333336</v>
      </c>
      <c r="T279" s="12">
        <f t="shared" si="17"/>
        <v>40380.208333333336</v>
      </c>
    </row>
    <row r="280" spans="1:20" hidden="1" x14ac:dyDescent="0.25">
      <c r="A280">
        <v>278</v>
      </c>
      <c r="B280" s="4" t="s">
        <v>608</v>
      </c>
      <c r="C280" s="3" t="s">
        <v>609</v>
      </c>
      <c r="D280">
        <v>2700</v>
      </c>
      <c r="E280" s="8">
        <v>8799</v>
      </c>
      <c r="F280" s="5">
        <f t="shared" si="18"/>
        <v>3.2588888888888889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2">
        <f t="shared" si="16"/>
        <v>41239.25</v>
      </c>
      <c r="T280" s="12">
        <f t="shared" si="17"/>
        <v>41264.25</v>
      </c>
    </row>
    <row r="281" spans="1:20" hidden="1" x14ac:dyDescent="0.25">
      <c r="A281">
        <v>279</v>
      </c>
      <c r="B281" s="4" t="s">
        <v>610</v>
      </c>
      <c r="C281" s="3" t="s">
        <v>611</v>
      </c>
      <c r="D281">
        <v>8000</v>
      </c>
      <c r="E281" s="8">
        <v>13656</v>
      </c>
      <c r="F281" s="5">
        <f t="shared" si="18"/>
        <v>1.7070000000000001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2">
        <f t="shared" si="16"/>
        <v>43346.208333333328</v>
      </c>
      <c r="T281" s="12">
        <f t="shared" si="17"/>
        <v>43349.208333333328</v>
      </c>
    </row>
    <row r="282" spans="1:20" ht="31.5" hidden="1" x14ac:dyDescent="0.25">
      <c r="A282">
        <v>280</v>
      </c>
      <c r="B282" s="4" t="s">
        <v>612</v>
      </c>
      <c r="C282" s="3" t="s">
        <v>613</v>
      </c>
      <c r="D282">
        <v>2500</v>
      </c>
      <c r="E282" s="8">
        <v>14536</v>
      </c>
      <c r="F282" s="5">
        <f t="shared" si="18"/>
        <v>5.8144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2">
        <f t="shared" si="16"/>
        <v>43060.25</v>
      </c>
      <c r="T282" s="12">
        <f t="shared" si="17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 s="8">
        <v>150552</v>
      </c>
      <c r="F283" s="5">
        <f t="shared" si="18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2">
        <f t="shared" si="16"/>
        <v>40979.25</v>
      </c>
      <c r="T283" s="12">
        <f t="shared" si="17"/>
        <v>41000.208333333336</v>
      </c>
    </row>
    <row r="284" spans="1:20" hidden="1" x14ac:dyDescent="0.25">
      <c r="A284">
        <v>282</v>
      </c>
      <c r="B284" s="4" t="s">
        <v>616</v>
      </c>
      <c r="C284" s="3" t="s">
        <v>617</v>
      </c>
      <c r="D284">
        <v>8400</v>
      </c>
      <c r="E284" s="8">
        <v>9076</v>
      </c>
      <c r="F284" s="5">
        <f t="shared" si="18"/>
        <v>1.0804761904761904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2">
        <f t="shared" si="16"/>
        <v>42701.25</v>
      </c>
      <c r="T284" s="12">
        <f t="shared" si="17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 s="8">
        <v>1517</v>
      </c>
      <c r="F285" s="5">
        <f t="shared" si="18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2">
        <f t="shared" si="16"/>
        <v>42520.208333333328</v>
      </c>
      <c r="T285" s="12">
        <f t="shared" si="17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 s="8">
        <v>8153</v>
      </c>
      <c r="F286" s="5">
        <f t="shared" si="18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2">
        <f t="shared" si="16"/>
        <v>41030.208333333336</v>
      </c>
      <c r="T286" s="12">
        <f t="shared" si="17"/>
        <v>41035.208333333336</v>
      </c>
    </row>
    <row r="287" spans="1:20" hidden="1" x14ac:dyDescent="0.25">
      <c r="A287">
        <v>285</v>
      </c>
      <c r="B287" s="4" t="s">
        <v>622</v>
      </c>
      <c r="C287" s="3" t="s">
        <v>623</v>
      </c>
      <c r="D287">
        <v>900</v>
      </c>
      <c r="E287" s="8">
        <v>6357</v>
      </c>
      <c r="F287" s="5">
        <f t="shared" si="18"/>
        <v>7.0633333333333335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2">
        <f t="shared" si="16"/>
        <v>42623.208333333328</v>
      </c>
      <c r="T287" s="12">
        <f t="shared" si="17"/>
        <v>42661.208333333328</v>
      </c>
    </row>
    <row r="288" spans="1:20" hidden="1" x14ac:dyDescent="0.25">
      <c r="A288">
        <v>286</v>
      </c>
      <c r="B288" s="4" t="s">
        <v>624</v>
      </c>
      <c r="C288" s="3" t="s">
        <v>625</v>
      </c>
      <c r="D288">
        <v>112100</v>
      </c>
      <c r="E288" s="8">
        <v>19557</v>
      </c>
      <c r="F288" s="5">
        <f t="shared" si="18"/>
        <v>0.17446030330062445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2">
        <f t="shared" si="16"/>
        <v>42697.25</v>
      </c>
      <c r="T288" s="12">
        <f t="shared" si="17"/>
        <v>42704.25</v>
      </c>
    </row>
    <row r="289" spans="1:20" hidden="1" x14ac:dyDescent="0.25">
      <c r="A289">
        <v>287</v>
      </c>
      <c r="B289" s="4" t="s">
        <v>626</v>
      </c>
      <c r="C289" s="3" t="s">
        <v>627</v>
      </c>
      <c r="D289">
        <v>6300</v>
      </c>
      <c r="E289" s="8">
        <v>13213</v>
      </c>
      <c r="F289" s="5">
        <f t="shared" si="18"/>
        <v>2.0973015873015872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2">
        <f t="shared" si="16"/>
        <v>42122.208333333328</v>
      </c>
      <c r="T289" s="12">
        <f t="shared" si="17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 s="8">
        <v>5476</v>
      </c>
      <c r="F290" s="5">
        <f t="shared" si="18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2">
        <f t="shared" si="16"/>
        <v>40982.208333333336</v>
      </c>
      <c r="T290" s="12">
        <f t="shared" si="17"/>
        <v>40983.208333333336</v>
      </c>
    </row>
    <row r="291" spans="1:20" hidden="1" x14ac:dyDescent="0.25">
      <c r="A291">
        <v>289</v>
      </c>
      <c r="B291" s="4" t="s">
        <v>630</v>
      </c>
      <c r="C291" s="3" t="s">
        <v>631</v>
      </c>
      <c r="D291">
        <v>800</v>
      </c>
      <c r="E291" s="8">
        <v>13474</v>
      </c>
      <c r="F291" s="5">
        <f t="shared" si="18"/>
        <v>16.842500000000001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2">
        <f t="shared" si="16"/>
        <v>42219.208333333328</v>
      </c>
      <c r="T291" s="12">
        <f t="shared" si="17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 s="8">
        <v>91722</v>
      </c>
      <c r="F292" s="5">
        <f t="shared" si="18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2">
        <f t="shared" si="16"/>
        <v>41404.208333333336</v>
      </c>
      <c r="T292" s="12">
        <f t="shared" si="17"/>
        <v>41436.208333333336</v>
      </c>
    </row>
    <row r="293" spans="1:20" hidden="1" x14ac:dyDescent="0.25">
      <c r="A293">
        <v>291</v>
      </c>
      <c r="B293" s="4" t="s">
        <v>634</v>
      </c>
      <c r="C293" s="3" t="s">
        <v>635</v>
      </c>
      <c r="D293">
        <v>1800</v>
      </c>
      <c r="E293" s="8">
        <v>8219</v>
      </c>
      <c r="F293" s="5">
        <f t="shared" si="18"/>
        <v>4.5661111111111108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2">
        <f t="shared" si="16"/>
        <v>40831.208333333336</v>
      </c>
      <c r="T293" s="12">
        <f t="shared" si="17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 s="8">
        <v>717</v>
      </c>
      <c r="F294" s="5">
        <f t="shared" si="18"/>
        <v>9.8219178082191785E-2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2">
        <f t="shared" si="16"/>
        <v>40984.208333333336</v>
      </c>
      <c r="T294" s="12">
        <f t="shared" si="17"/>
        <v>41002.208333333336</v>
      </c>
    </row>
    <row r="295" spans="1:20" hidden="1" x14ac:dyDescent="0.25">
      <c r="A295">
        <v>293</v>
      </c>
      <c r="B295" s="4" t="s">
        <v>638</v>
      </c>
      <c r="C295" s="3" t="s">
        <v>639</v>
      </c>
      <c r="D295">
        <v>6500</v>
      </c>
      <c r="E295" s="8">
        <v>1065</v>
      </c>
      <c r="F295" s="5">
        <f t="shared" si="18"/>
        <v>0.16384615384615384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2">
        <f t="shared" si="16"/>
        <v>40456.208333333336</v>
      </c>
      <c r="T295" s="12">
        <f t="shared" si="17"/>
        <v>40465.208333333336</v>
      </c>
    </row>
    <row r="296" spans="1:20" hidden="1" x14ac:dyDescent="0.25">
      <c r="A296">
        <v>294</v>
      </c>
      <c r="B296" s="4" t="s">
        <v>640</v>
      </c>
      <c r="C296" s="3" t="s">
        <v>641</v>
      </c>
      <c r="D296">
        <v>600</v>
      </c>
      <c r="E296" s="8">
        <v>8038</v>
      </c>
      <c r="F296" s="5">
        <f t="shared" si="18"/>
        <v>13.396666666666667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2">
        <f t="shared" si="16"/>
        <v>43399.208333333328</v>
      </c>
      <c r="T296" s="12">
        <f t="shared" si="17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 s="8">
        <v>68769</v>
      </c>
      <c r="F297" s="5">
        <f t="shared" si="18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2">
        <f t="shared" si="16"/>
        <v>41562.208333333336</v>
      </c>
      <c r="T297" s="12">
        <f t="shared" si="17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 s="8">
        <v>3352</v>
      </c>
      <c r="F298" s="5">
        <f t="shared" si="18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2">
        <f t="shared" si="16"/>
        <v>43493.25</v>
      </c>
      <c r="T298" s="12">
        <f t="shared" si="17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 s="8">
        <v>6785</v>
      </c>
      <c r="F299" s="5">
        <f t="shared" si="18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2">
        <f t="shared" si="16"/>
        <v>41653.25</v>
      </c>
      <c r="T299" s="12">
        <f t="shared" si="17"/>
        <v>41662.25</v>
      </c>
    </row>
    <row r="300" spans="1:20" hidden="1" x14ac:dyDescent="0.25">
      <c r="A300">
        <v>298</v>
      </c>
      <c r="B300" s="4" t="s">
        <v>648</v>
      </c>
      <c r="C300" s="3" t="s">
        <v>649</v>
      </c>
      <c r="D300">
        <v>3500</v>
      </c>
      <c r="E300" s="8">
        <v>5037</v>
      </c>
      <c r="F300" s="5">
        <f t="shared" si="18"/>
        <v>1.4391428571428571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2">
        <f t="shared" si="16"/>
        <v>42426.25</v>
      </c>
      <c r="T300" s="12">
        <f t="shared" si="17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 s="8">
        <v>1954</v>
      </c>
      <c r="F301" s="5">
        <f t="shared" si="18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2">
        <f t="shared" si="16"/>
        <v>42432.25</v>
      </c>
      <c r="T301" s="12">
        <f t="shared" si="17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 s="8">
        <v>5</v>
      </c>
      <c r="F302" s="5">
        <f t="shared" si="18"/>
        <v>0.05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2">
        <f t="shared" si="16"/>
        <v>42977.208333333328</v>
      </c>
      <c r="T302" s="12">
        <f t="shared" si="17"/>
        <v>42978.208333333328</v>
      </c>
    </row>
    <row r="303" spans="1:20" hidden="1" x14ac:dyDescent="0.25">
      <c r="A303">
        <v>301</v>
      </c>
      <c r="B303" s="4" t="s">
        <v>654</v>
      </c>
      <c r="C303" s="3" t="s">
        <v>655</v>
      </c>
      <c r="D303">
        <v>900</v>
      </c>
      <c r="E303" s="8">
        <v>12102</v>
      </c>
      <c r="F303" s="5">
        <f t="shared" si="18"/>
        <v>13.446666666666667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2">
        <f t="shared" si="16"/>
        <v>42061.25</v>
      </c>
      <c r="T303" s="12">
        <f t="shared" si="17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 s="8">
        <v>24234</v>
      </c>
      <c r="F304" s="5">
        <f t="shared" si="18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2">
        <f t="shared" si="16"/>
        <v>43345.208333333328</v>
      </c>
      <c r="T304" s="12">
        <f t="shared" si="17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 s="8">
        <v>2809</v>
      </c>
      <c r="F305" s="5">
        <f t="shared" si="18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2">
        <f t="shared" si="16"/>
        <v>42376.25</v>
      </c>
      <c r="T305" s="12">
        <f t="shared" si="17"/>
        <v>42381.25</v>
      </c>
    </row>
    <row r="306" spans="1:20" hidden="1" x14ac:dyDescent="0.25">
      <c r="A306">
        <v>304</v>
      </c>
      <c r="B306" s="4" t="s">
        <v>660</v>
      </c>
      <c r="C306" s="3" t="s">
        <v>661</v>
      </c>
      <c r="D306">
        <v>2100</v>
      </c>
      <c r="E306" s="8">
        <v>11469</v>
      </c>
      <c r="F306" s="5">
        <f t="shared" si="18"/>
        <v>5.4614285714285717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2">
        <f t="shared" si="16"/>
        <v>42589.208333333328</v>
      </c>
      <c r="T306" s="12">
        <f t="shared" si="17"/>
        <v>42630.208333333328</v>
      </c>
    </row>
    <row r="307" spans="1:20" hidden="1" x14ac:dyDescent="0.25">
      <c r="A307">
        <v>305</v>
      </c>
      <c r="B307" s="4" t="s">
        <v>662</v>
      </c>
      <c r="C307" s="3" t="s">
        <v>663</v>
      </c>
      <c r="D307">
        <v>2800</v>
      </c>
      <c r="E307" s="8">
        <v>8014</v>
      </c>
      <c r="F307" s="5">
        <f t="shared" si="18"/>
        <v>2.8621428571428571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2">
        <f t="shared" si="16"/>
        <v>42448.208333333328</v>
      </c>
      <c r="T307" s="12">
        <f t="shared" si="17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 s="8">
        <v>514</v>
      </c>
      <c r="F308" s="5">
        <f t="shared" si="18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2">
        <f t="shared" si="16"/>
        <v>42930.208333333328</v>
      </c>
      <c r="T308" s="12">
        <f t="shared" si="17"/>
        <v>42933.208333333328</v>
      </c>
    </row>
    <row r="309" spans="1:20" hidden="1" x14ac:dyDescent="0.25">
      <c r="A309">
        <v>307</v>
      </c>
      <c r="B309" s="4" t="s">
        <v>666</v>
      </c>
      <c r="C309" s="3" t="s">
        <v>667</v>
      </c>
      <c r="D309">
        <v>32900</v>
      </c>
      <c r="E309" s="8">
        <v>43473</v>
      </c>
      <c r="F309" s="5">
        <f t="shared" si="18"/>
        <v>1.3213677811550153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2">
        <f t="shared" si="16"/>
        <v>41066.208333333336</v>
      </c>
      <c r="T309" s="12">
        <f t="shared" si="17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 s="8">
        <v>87560</v>
      </c>
      <c r="F310" s="5">
        <f t="shared" si="18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2">
        <f t="shared" si="16"/>
        <v>40651.208333333336</v>
      </c>
      <c r="T310" s="12">
        <f t="shared" si="17"/>
        <v>40652.208333333336</v>
      </c>
    </row>
    <row r="311" spans="1:20" hidden="1" x14ac:dyDescent="0.25">
      <c r="A311">
        <v>309</v>
      </c>
      <c r="B311" s="4" t="s">
        <v>670</v>
      </c>
      <c r="C311" s="3" t="s">
        <v>671</v>
      </c>
      <c r="D311">
        <v>4100</v>
      </c>
      <c r="E311" s="8">
        <v>3087</v>
      </c>
      <c r="F311" s="5">
        <f t="shared" si="18"/>
        <v>0.75292682926829269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2">
        <f t="shared" si="16"/>
        <v>40807.208333333336</v>
      </c>
      <c r="T311" s="12">
        <f t="shared" si="17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 s="8">
        <v>1586</v>
      </c>
      <c r="F312" s="5">
        <f t="shared" si="18"/>
        <v>0.20333333333333334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2">
        <f t="shared" si="16"/>
        <v>40277.208333333336</v>
      </c>
      <c r="T312" s="12">
        <f t="shared" si="17"/>
        <v>40293.208333333336</v>
      </c>
    </row>
    <row r="313" spans="1:20" hidden="1" x14ac:dyDescent="0.25">
      <c r="A313">
        <v>311</v>
      </c>
      <c r="B313" s="4" t="s">
        <v>674</v>
      </c>
      <c r="C313" s="3" t="s">
        <v>675</v>
      </c>
      <c r="D313">
        <v>6300</v>
      </c>
      <c r="E313" s="8">
        <v>12812</v>
      </c>
      <c r="F313" s="5">
        <f t="shared" si="18"/>
        <v>2.0336507936507937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2">
        <f t="shared" si="16"/>
        <v>40590.25</v>
      </c>
      <c r="T313" s="12">
        <f t="shared" si="17"/>
        <v>40602.25</v>
      </c>
    </row>
    <row r="314" spans="1:20" hidden="1" x14ac:dyDescent="0.25">
      <c r="A314">
        <v>312</v>
      </c>
      <c r="B314" s="4" t="s">
        <v>676</v>
      </c>
      <c r="C314" s="3" t="s">
        <v>677</v>
      </c>
      <c r="D314">
        <v>59100</v>
      </c>
      <c r="E314" s="8">
        <v>183345</v>
      </c>
      <c r="F314" s="5">
        <f t="shared" si="18"/>
        <v>3.1022842639593908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2">
        <f t="shared" si="16"/>
        <v>41572.208333333336</v>
      </c>
      <c r="T314" s="12">
        <f t="shared" si="17"/>
        <v>41579.208333333336</v>
      </c>
    </row>
    <row r="315" spans="1:20" hidden="1" x14ac:dyDescent="0.25">
      <c r="A315">
        <v>313</v>
      </c>
      <c r="B315" s="4" t="s">
        <v>678</v>
      </c>
      <c r="C315" s="3" t="s">
        <v>679</v>
      </c>
      <c r="D315">
        <v>2200</v>
      </c>
      <c r="E315" s="8">
        <v>8697</v>
      </c>
      <c r="F315" s="5">
        <f t="shared" si="18"/>
        <v>3.9531818181818181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2">
        <f t="shared" si="16"/>
        <v>40966.25</v>
      </c>
      <c r="T315" s="12">
        <f t="shared" si="17"/>
        <v>40968.25</v>
      </c>
    </row>
    <row r="316" spans="1:20" hidden="1" x14ac:dyDescent="0.25">
      <c r="A316">
        <v>314</v>
      </c>
      <c r="B316" s="4" t="s">
        <v>680</v>
      </c>
      <c r="C316" s="3" t="s">
        <v>681</v>
      </c>
      <c r="D316">
        <v>1400</v>
      </c>
      <c r="E316" s="8">
        <v>4126</v>
      </c>
      <c r="F316" s="5">
        <f t="shared" si="18"/>
        <v>2.9471428571428571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2">
        <f t="shared" si="16"/>
        <v>43536.208333333328</v>
      </c>
      <c r="T316" s="12">
        <f t="shared" si="17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 s="8">
        <v>3220</v>
      </c>
      <c r="F317" s="5">
        <f t="shared" si="18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2">
        <f t="shared" si="16"/>
        <v>41783.208333333336</v>
      </c>
      <c r="T317" s="12">
        <f t="shared" si="17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 s="8">
        <v>6401</v>
      </c>
      <c r="F318" s="5">
        <f t="shared" si="18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2">
        <f t="shared" si="16"/>
        <v>43788.25</v>
      </c>
      <c r="T318" s="12">
        <f t="shared" si="17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 s="8">
        <v>1269</v>
      </c>
      <c r="F319" s="5">
        <f t="shared" si="18"/>
        <v>0.19227272727272726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2">
        <f t="shared" si="16"/>
        <v>42869.208333333328</v>
      </c>
      <c r="T319" s="12">
        <f t="shared" si="17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 s="8">
        <v>903</v>
      </c>
      <c r="F320" s="5">
        <f t="shared" si="18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2">
        <f t="shared" si="16"/>
        <v>41684.25</v>
      </c>
      <c r="T320" s="12">
        <f t="shared" si="17"/>
        <v>41686.25</v>
      </c>
    </row>
    <row r="321" spans="1:20" hidden="1" x14ac:dyDescent="0.25">
      <c r="A321">
        <v>319</v>
      </c>
      <c r="B321" s="4" t="s">
        <v>690</v>
      </c>
      <c r="C321" s="3" t="s">
        <v>691</v>
      </c>
      <c r="D321">
        <v>8400</v>
      </c>
      <c r="E321" s="8">
        <v>3251</v>
      </c>
      <c r="F321" s="5">
        <f t="shared" si="18"/>
        <v>0.38702380952380955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2">
        <f t="shared" si="16"/>
        <v>40402.208333333336</v>
      </c>
      <c r="T321" s="12">
        <f t="shared" si="17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 s="8">
        <v>8092</v>
      </c>
      <c r="F322" s="5">
        <f t="shared" si="18"/>
        <v>9.5876777251184833E-2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2">
        <f t="shared" si="16"/>
        <v>40673.208333333336</v>
      </c>
      <c r="T322" s="12">
        <f t="shared" si="17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 s="8">
        <v>160422</v>
      </c>
      <c r="F323" s="5">
        <f t="shared" si="18"/>
        <v>0.94144366197183094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2">
        <f t="shared" ref="S323:S386" si="20">(((L323/60)/60)/24)+DATE(1970,1,1)</f>
        <v>40634.208333333336</v>
      </c>
      <c r="T323" s="12">
        <f t="shared" ref="T323:T386" si="21">(((M323/60)/60)/24)+DATE(1970,1,1)</f>
        <v>40642.208333333336</v>
      </c>
    </row>
    <row r="324" spans="1:20" ht="31.5" hidden="1" x14ac:dyDescent="0.25">
      <c r="A324">
        <v>322</v>
      </c>
      <c r="B324" s="4" t="s">
        <v>696</v>
      </c>
      <c r="C324" s="3" t="s">
        <v>697</v>
      </c>
      <c r="D324">
        <v>117900</v>
      </c>
      <c r="E324" s="8">
        <v>196377</v>
      </c>
      <c r="F324" s="5">
        <f t="shared" ref="F324:F387" si="22">E324/D324</f>
        <v>1.6656234096692113</v>
      </c>
      <c r="G324" t="s">
        <v>20</v>
      </c>
      <c r="H324">
        <v>5168</v>
      </c>
      <c r="I324" s="6">
        <f t="shared" ref="I324:I387" si="23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2">
        <f t="shared" si="20"/>
        <v>40507.25</v>
      </c>
      <c r="T324" s="12">
        <f t="shared" si="21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 s="8">
        <v>2148</v>
      </c>
      <c r="F325" s="5">
        <f t="shared" si="22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2">
        <f t="shared" si="20"/>
        <v>41725.208333333336</v>
      </c>
      <c r="T325" s="12">
        <f t="shared" si="21"/>
        <v>41727.208333333336</v>
      </c>
    </row>
    <row r="326" spans="1:20" hidden="1" x14ac:dyDescent="0.25">
      <c r="A326">
        <v>324</v>
      </c>
      <c r="B326" s="4" t="s">
        <v>700</v>
      </c>
      <c r="C326" s="3" t="s">
        <v>701</v>
      </c>
      <c r="D326">
        <v>7100</v>
      </c>
      <c r="E326" s="8">
        <v>11648</v>
      </c>
      <c r="F326" s="5">
        <f t="shared" si="22"/>
        <v>1.6405633802816901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2">
        <f t="shared" si="20"/>
        <v>42176.208333333328</v>
      </c>
      <c r="T326" s="12">
        <f t="shared" si="21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 s="8">
        <v>5897</v>
      </c>
      <c r="F327" s="5">
        <f t="shared" si="22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2">
        <f t="shared" si="20"/>
        <v>43267.208333333328</v>
      </c>
      <c r="T327" s="12">
        <f t="shared" si="21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 s="8">
        <v>3326</v>
      </c>
      <c r="F328" s="5">
        <f t="shared" si="22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2">
        <f t="shared" si="20"/>
        <v>42364.25</v>
      </c>
      <c r="T328" s="12">
        <f t="shared" si="21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 s="8">
        <v>1002</v>
      </c>
      <c r="F329" s="5">
        <f t="shared" si="22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2">
        <f t="shared" si="20"/>
        <v>43705.208333333328</v>
      </c>
      <c r="T329" s="12">
        <f t="shared" si="21"/>
        <v>43709.208333333328</v>
      </c>
    </row>
    <row r="330" spans="1:20" ht="31.5" hidden="1" x14ac:dyDescent="0.25">
      <c r="A330">
        <v>328</v>
      </c>
      <c r="B330" s="4" t="s">
        <v>708</v>
      </c>
      <c r="C330" s="3" t="s">
        <v>709</v>
      </c>
      <c r="D330">
        <v>98700</v>
      </c>
      <c r="E330" s="8">
        <v>131826</v>
      </c>
      <c r="F330" s="5">
        <f t="shared" si="22"/>
        <v>1.3356231003039514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2">
        <f t="shared" si="20"/>
        <v>43434.25</v>
      </c>
      <c r="T330" s="12">
        <f t="shared" si="21"/>
        <v>43445.25</v>
      </c>
    </row>
    <row r="331" spans="1:20" hidden="1" x14ac:dyDescent="0.25">
      <c r="A331">
        <v>329</v>
      </c>
      <c r="B331" s="4" t="s">
        <v>710</v>
      </c>
      <c r="C331" s="3" t="s">
        <v>711</v>
      </c>
      <c r="D331">
        <v>93800</v>
      </c>
      <c r="E331" s="8">
        <v>21477</v>
      </c>
      <c r="F331" s="5">
        <f t="shared" si="22"/>
        <v>0.22896588486140726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2">
        <f t="shared" si="20"/>
        <v>42716.25</v>
      </c>
      <c r="T331" s="12">
        <f t="shared" si="21"/>
        <v>42727.25</v>
      </c>
    </row>
    <row r="332" spans="1:20" ht="31.5" hidden="1" x14ac:dyDescent="0.25">
      <c r="A332">
        <v>330</v>
      </c>
      <c r="B332" s="4" t="s">
        <v>712</v>
      </c>
      <c r="C332" s="3" t="s">
        <v>713</v>
      </c>
      <c r="D332">
        <v>33700</v>
      </c>
      <c r="E332" s="8">
        <v>62330</v>
      </c>
      <c r="F332" s="5">
        <f t="shared" si="22"/>
        <v>1.8495548961424333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2">
        <f t="shared" si="20"/>
        <v>43077.25</v>
      </c>
      <c r="T332" s="12">
        <f t="shared" si="21"/>
        <v>43078.25</v>
      </c>
    </row>
    <row r="333" spans="1:20" hidden="1" x14ac:dyDescent="0.25">
      <c r="A333">
        <v>331</v>
      </c>
      <c r="B333" s="4" t="s">
        <v>714</v>
      </c>
      <c r="C333" s="3" t="s">
        <v>715</v>
      </c>
      <c r="D333">
        <v>3300</v>
      </c>
      <c r="E333" s="8">
        <v>14643</v>
      </c>
      <c r="F333" s="5">
        <f t="shared" si="22"/>
        <v>4.4372727272727275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2">
        <f t="shared" si="20"/>
        <v>40896.25</v>
      </c>
      <c r="T333" s="12">
        <f t="shared" si="21"/>
        <v>40897.25</v>
      </c>
    </row>
    <row r="334" spans="1:20" ht="31.5" hidden="1" x14ac:dyDescent="0.25">
      <c r="A334">
        <v>332</v>
      </c>
      <c r="B334" s="4" t="s">
        <v>716</v>
      </c>
      <c r="C334" s="3" t="s">
        <v>717</v>
      </c>
      <c r="D334">
        <v>20700</v>
      </c>
      <c r="E334" s="8">
        <v>41396</v>
      </c>
      <c r="F334" s="5">
        <f t="shared" si="22"/>
        <v>1.999806763285024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2">
        <f t="shared" si="20"/>
        <v>41361.208333333336</v>
      </c>
      <c r="T334" s="12">
        <f t="shared" si="21"/>
        <v>41362.208333333336</v>
      </c>
    </row>
    <row r="335" spans="1:20" hidden="1" x14ac:dyDescent="0.25">
      <c r="A335">
        <v>333</v>
      </c>
      <c r="B335" s="4" t="s">
        <v>718</v>
      </c>
      <c r="C335" s="3" t="s">
        <v>719</v>
      </c>
      <c r="D335">
        <v>9600</v>
      </c>
      <c r="E335" s="8">
        <v>11900</v>
      </c>
      <c r="F335" s="5">
        <f t="shared" si="22"/>
        <v>1.2395833333333333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2">
        <f t="shared" si="20"/>
        <v>43424.25</v>
      </c>
      <c r="T335" s="12">
        <f t="shared" si="21"/>
        <v>43452.25</v>
      </c>
    </row>
    <row r="336" spans="1:20" hidden="1" x14ac:dyDescent="0.25">
      <c r="A336">
        <v>334</v>
      </c>
      <c r="B336" s="4" t="s">
        <v>720</v>
      </c>
      <c r="C336" s="3" t="s">
        <v>721</v>
      </c>
      <c r="D336">
        <v>66200</v>
      </c>
      <c r="E336" s="8">
        <v>123538</v>
      </c>
      <c r="F336" s="5">
        <f t="shared" si="22"/>
        <v>1.8661329305135952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2">
        <f t="shared" si="20"/>
        <v>43110.25</v>
      </c>
      <c r="T336" s="12">
        <f t="shared" si="21"/>
        <v>43117.25</v>
      </c>
    </row>
    <row r="337" spans="1:20" hidden="1" x14ac:dyDescent="0.25">
      <c r="A337">
        <v>335</v>
      </c>
      <c r="B337" s="4" t="s">
        <v>722</v>
      </c>
      <c r="C337" s="3" t="s">
        <v>723</v>
      </c>
      <c r="D337">
        <v>173800</v>
      </c>
      <c r="E337" s="8">
        <v>198628</v>
      </c>
      <c r="F337" s="5">
        <f t="shared" si="22"/>
        <v>1.1428538550057536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2">
        <f t="shared" si="20"/>
        <v>43784.25</v>
      </c>
      <c r="T337" s="12">
        <f t="shared" si="21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 s="8">
        <v>68602</v>
      </c>
      <c r="F338" s="5">
        <f t="shared" si="22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2">
        <f t="shared" si="20"/>
        <v>40527.25</v>
      </c>
      <c r="T338" s="12">
        <f t="shared" si="21"/>
        <v>40528.25</v>
      </c>
    </row>
    <row r="339" spans="1:20" hidden="1" x14ac:dyDescent="0.25">
      <c r="A339">
        <v>337</v>
      </c>
      <c r="B339" s="4" t="s">
        <v>726</v>
      </c>
      <c r="C339" s="3" t="s">
        <v>727</v>
      </c>
      <c r="D339">
        <v>94500</v>
      </c>
      <c r="E339" s="8">
        <v>116064</v>
      </c>
      <c r="F339" s="5">
        <f t="shared" si="22"/>
        <v>1.2281904761904763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2">
        <f t="shared" si="20"/>
        <v>43780.25</v>
      </c>
      <c r="T339" s="12">
        <f t="shared" si="21"/>
        <v>43781.25</v>
      </c>
    </row>
    <row r="340" spans="1:20" hidden="1" x14ac:dyDescent="0.25">
      <c r="A340">
        <v>338</v>
      </c>
      <c r="B340" s="4" t="s">
        <v>728</v>
      </c>
      <c r="C340" s="3" t="s">
        <v>729</v>
      </c>
      <c r="D340">
        <v>69800</v>
      </c>
      <c r="E340" s="8">
        <v>125042</v>
      </c>
      <c r="F340" s="5">
        <f t="shared" si="22"/>
        <v>1.7914326647564469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2">
        <f t="shared" si="20"/>
        <v>40821.208333333336</v>
      </c>
      <c r="T340" s="12">
        <f t="shared" si="21"/>
        <v>40851.208333333336</v>
      </c>
    </row>
    <row r="341" spans="1:20" hidden="1" x14ac:dyDescent="0.25">
      <c r="A341">
        <v>339</v>
      </c>
      <c r="B341" s="4" t="s">
        <v>730</v>
      </c>
      <c r="C341" s="3" t="s">
        <v>731</v>
      </c>
      <c r="D341">
        <v>136300</v>
      </c>
      <c r="E341" s="8">
        <v>108974</v>
      </c>
      <c r="F341" s="5">
        <f t="shared" si="22"/>
        <v>0.79951577402787966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2">
        <f t="shared" si="20"/>
        <v>42949.208333333328</v>
      </c>
      <c r="T341" s="12">
        <f t="shared" si="21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 s="8">
        <v>34964</v>
      </c>
      <c r="F342" s="5">
        <f t="shared" si="22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2">
        <f t="shared" si="20"/>
        <v>40889.25</v>
      </c>
      <c r="T342" s="12">
        <f t="shared" si="21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 s="8">
        <v>96777</v>
      </c>
      <c r="F343" s="5">
        <f t="shared" si="22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2">
        <f t="shared" si="20"/>
        <v>42244.208333333328</v>
      </c>
      <c r="T343" s="12">
        <f t="shared" si="21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 s="8">
        <v>31864</v>
      </c>
      <c r="F344" s="5">
        <f t="shared" si="22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2">
        <f t="shared" si="20"/>
        <v>41475.208333333336</v>
      </c>
      <c r="T344" s="12">
        <f t="shared" si="21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 s="8">
        <v>4853</v>
      </c>
      <c r="F345" s="5">
        <f t="shared" si="22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2">
        <f t="shared" si="20"/>
        <v>41597.25</v>
      </c>
      <c r="T345" s="12">
        <f t="shared" si="21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 s="8">
        <v>82959</v>
      </c>
      <c r="F346" s="5">
        <f t="shared" si="22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2">
        <f t="shared" si="20"/>
        <v>43122.25</v>
      </c>
      <c r="T346" s="12">
        <f t="shared" si="21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 s="8">
        <v>23159</v>
      </c>
      <c r="F347" s="5">
        <f t="shared" si="22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2">
        <f t="shared" si="20"/>
        <v>42194.208333333328</v>
      </c>
      <c r="T347" s="12">
        <f t="shared" si="21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 s="8">
        <v>2758</v>
      </c>
      <c r="F348" s="5">
        <f t="shared" si="22"/>
        <v>0.34475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2">
        <f t="shared" si="20"/>
        <v>42971.208333333328</v>
      </c>
      <c r="T348" s="12">
        <f t="shared" si="21"/>
        <v>43026.208333333328</v>
      </c>
    </row>
    <row r="349" spans="1:20" hidden="1" x14ac:dyDescent="0.25">
      <c r="A349">
        <v>347</v>
      </c>
      <c r="B349" s="4" t="s">
        <v>746</v>
      </c>
      <c r="C349" s="3" t="s">
        <v>747</v>
      </c>
      <c r="D349">
        <v>900</v>
      </c>
      <c r="E349" s="8">
        <v>12607</v>
      </c>
      <c r="F349" s="5">
        <f t="shared" si="22"/>
        <v>14.007777777777777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2">
        <f t="shared" si="20"/>
        <v>42046.25</v>
      </c>
      <c r="T349" s="12">
        <f t="shared" si="21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 s="8">
        <v>142823</v>
      </c>
      <c r="F350" s="5">
        <f t="shared" si="22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2">
        <f t="shared" si="20"/>
        <v>42782.25</v>
      </c>
      <c r="T350" s="12">
        <f t="shared" si="21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 s="8">
        <v>95958</v>
      </c>
      <c r="F351" s="5">
        <f t="shared" si="22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2">
        <f t="shared" si="20"/>
        <v>42930.208333333328</v>
      </c>
      <c r="T351" s="12">
        <f t="shared" si="21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 s="8">
        <v>5</v>
      </c>
      <c r="F352" s="5">
        <f t="shared" si="22"/>
        <v>0.05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2">
        <f t="shared" si="20"/>
        <v>42144.208333333328</v>
      </c>
      <c r="T352" s="12">
        <f t="shared" si="21"/>
        <v>42162.208333333328</v>
      </c>
    </row>
    <row r="353" spans="1:20" hidden="1" x14ac:dyDescent="0.25">
      <c r="A353">
        <v>351</v>
      </c>
      <c r="B353" s="4" t="s">
        <v>754</v>
      </c>
      <c r="C353" s="3" t="s">
        <v>755</v>
      </c>
      <c r="D353">
        <v>74100</v>
      </c>
      <c r="E353" s="8">
        <v>94631</v>
      </c>
      <c r="F353" s="5">
        <f t="shared" si="22"/>
        <v>1.2770715249662619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2">
        <f t="shared" si="20"/>
        <v>42240.208333333328</v>
      </c>
      <c r="T353" s="12">
        <f t="shared" si="21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 s="8">
        <v>977</v>
      </c>
      <c r="F354" s="5">
        <f t="shared" si="22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2">
        <f t="shared" si="20"/>
        <v>42315.25</v>
      </c>
      <c r="T354" s="12">
        <f t="shared" si="21"/>
        <v>42323.25</v>
      </c>
    </row>
    <row r="355" spans="1:20" hidden="1" x14ac:dyDescent="0.25">
      <c r="A355">
        <v>353</v>
      </c>
      <c r="B355" s="4" t="s">
        <v>758</v>
      </c>
      <c r="C355" s="3" t="s">
        <v>759</v>
      </c>
      <c r="D355">
        <v>33600</v>
      </c>
      <c r="E355" s="8">
        <v>137961</v>
      </c>
      <c r="F355" s="5">
        <f t="shared" si="22"/>
        <v>4.105982142857143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2">
        <f t="shared" si="20"/>
        <v>43651.208333333328</v>
      </c>
      <c r="T355" s="12">
        <f t="shared" si="21"/>
        <v>43652.208333333328</v>
      </c>
    </row>
    <row r="356" spans="1:20" hidden="1" x14ac:dyDescent="0.25">
      <c r="A356">
        <v>354</v>
      </c>
      <c r="B356" s="4" t="s">
        <v>760</v>
      </c>
      <c r="C356" s="3" t="s">
        <v>761</v>
      </c>
      <c r="D356">
        <v>6100</v>
      </c>
      <c r="E356" s="8">
        <v>7548</v>
      </c>
      <c r="F356" s="5">
        <f t="shared" si="22"/>
        <v>1.2373770491803278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2">
        <f t="shared" si="20"/>
        <v>41520.208333333336</v>
      </c>
      <c r="T356" s="12">
        <f t="shared" si="21"/>
        <v>41527.208333333336</v>
      </c>
    </row>
    <row r="357" spans="1:20" hidden="1" x14ac:dyDescent="0.25">
      <c r="A357">
        <v>355</v>
      </c>
      <c r="B357" s="4" t="s">
        <v>762</v>
      </c>
      <c r="C357" s="3" t="s">
        <v>763</v>
      </c>
      <c r="D357">
        <v>3800</v>
      </c>
      <c r="E357" s="8">
        <v>2241</v>
      </c>
      <c r="F357" s="5">
        <f t="shared" si="22"/>
        <v>0.58973684210526311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2">
        <f t="shared" si="20"/>
        <v>42757.25</v>
      </c>
      <c r="T357" s="12">
        <f t="shared" si="21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 s="8">
        <v>3431</v>
      </c>
      <c r="F358" s="5">
        <f t="shared" si="22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2">
        <f t="shared" si="20"/>
        <v>40922.25</v>
      </c>
      <c r="T358" s="12">
        <f t="shared" si="21"/>
        <v>40931.25</v>
      </c>
    </row>
    <row r="359" spans="1:20" hidden="1" x14ac:dyDescent="0.25">
      <c r="A359">
        <v>357</v>
      </c>
      <c r="B359" s="4" t="s">
        <v>766</v>
      </c>
      <c r="C359" s="3" t="s">
        <v>767</v>
      </c>
      <c r="D359">
        <v>2300</v>
      </c>
      <c r="E359" s="8">
        <v>4253</v>
      </c>
      <c r="F359" s="5">
        <f t="shared" si="22"/>
        <v>1.8491304347826087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2">
        <f t="shared" si="20"/>
        <v>42250.208333333328</v>
      </c>
      <c r="T359" s="12">
        <f t="shared" si="21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 s="8">
        <v>1146</v>
      </c>
      <c r="F360" s="5">
        <f t="shared" si="22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2">
        <f t="shared" si="20"/>
        <v>43322.208333333328</v>
      </c>
      <c r="T360" s="12">
        <f t="shared" si="21"/>
        <v>43325.208333333328</v>
      </c>
    </row>
    <row r="361" spans="1:20" hidden="1" x14ac:dyDescent="0.25">
      <c r="A361">
        <v>359</v>
      </c>
      <c r="B361" s="4" t="s">
        <v>770</v>
      </c>
      <c r="C361" s="3" t="s">
        <v>771</v>
      </c>
      <c r="D361">
        <v>4000</v>
      </c>
      <c r="E361" s="8">
        <v>11948</v>
      </c>
      <c r="F361" s="5">
        <f t="shared" si="22"/>
        <v>2.9870000000000001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2">
        <f t="shared" si="20"/>
        <v>40782.208333333336</v>
      </c>
      <c r="T361" s="12">
        <f t="shared" si="21"/>
        <v>40789.208333333336</v>
      </c>
    </row>
    <row r="362" spans="1:20" hidden="1" x14ac:dyDescent="0.25">
      <c r="A362">
        <v>360</v>
      </c>
      <c r="B362" s="4" t="s">
        <v>772</v>
      </c>
      <c r="C362" s="3" t="s">
        <v>773</v>
      </c>
      <c r="D362">
        <v>59700</v>
      </c>
      <c r="E362" s="8">
        <v>135132</v>
      </c>
      <c r="F362" s="5">
        <f t="shared" si="22"/>
        <v>2.2635175879396985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2">
        <f t="shared" si="20"/>
        <v>40544.25</v>
      </c>
      <c r="T362" s="12">
        <f t="shared" si="21"/>
        <v>40558.25</v>
      </c>
    </row>
    <row r="363" spans="1:20" hidden="1" x14ac:dyDescent="0.25">
      <c r="A363">
        <v>361</v>
      </c>
      <c r="B363" s="4" t="s">
        <v>774</v>
      </c>
      <c r="C363" s="3" t="s">
        <v>775</v>
      </c>
      <c r="D363">
        <v>5500</v>
      </c>
      <c r="E363" s="8">
        <v>9546</v>
      </c>
      <c r="F363" s="5">
        <f t="shared" si="22"/>
        <v>1.7356363636363636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2">
        <f t="shared" si="20"/>
        <v>43015.208333333328</v>
      </c>
      <c r="T363" s="12">
        <f t="shared" si="21"/>
        <v>43039.208333333328</v>
      </c>
    </row>
    <row r="364" spans="1:20" hidden="1" x14ac:dyDescent="0.25">
      <c r="A364">
        <v>362</v>
      </c>
      <c r="B364" s="4" t="s">
        <v>776</v>
      </c>
      <c r="C364" s="3" t="s">
        <v>777</v>
      </c>
      <c r="D364">
        <v>3700</v>
      </c>
      <c r="E364" s="8">
        <v>13755</v>
      </c>
      <c r="F364" s="5">
        <f t="shared" si="22"/>
        <v>3.7175675675675675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2">
        <f t="shared" si="20"/>
        <v>40570.25</v>
      </c>
      <c r="T364" s="12">
        <f t="shared" si="21"/>
        <v>40608.25</v>
      </c>
    </row>
    <row r="365" spans="1:20" hidden="1" x14ac:dyDescent="0.25">
      <c r="A365">
        <v>363</v>
      </c>
      <c r="B365" s="4" t="s">
        <v>778</v>
      </c>
      <c r="C365" s="3" t="s">
        <v>779</v>
      </c>
      <c r="D365">
        <v>5200</v>
      </c>
      <c r="E365" s="8">
        <v>8330</v>
      </c>
      <c r="F365" s="5">
        <f t="shared" si="22"/>
        <v>1.601923076923077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2">
        <f t="shared" si="20"/>
        <v>40904.25</v>
      </c>
      <c r="T365" s="12">
        <f t="shared" si="21"/>
        <v>40905.25</v>
      </c>
    </row>
    <row r="366" spans="1:20" hidden="1" x14ac:dyDescent="0.25">
      <c r="A366">
        <v>364</v>
      </c>
      <c r="B366" s="4" t="s">
        <v>780</v>
      </c>
      <c r="C366" s="3" t="s">
        <v>781</v>
      </c>
      <c r="D366">
        <v>900</v>
      </c>
      <c r="E366" s="8">
        <v>14547</v>
      </c>
      <c r="F366" s="5">
        <f t="shared" si="22"/>
        <v>16.163333333333334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2">
        <f t="shared" si="20"/>
        <v>43164.25</v>
      </c>
      <c r="T366" s="12">
        <f t="shared" si="21"/>
        <v>43194.208333333328</v>
      </c>
    </row>
    <row r="367" spans="1:20" hidden="1" x14ac:dyDescent="0.25">
      <c r="A367">
        <v>365</v>
      </c>
      <c r="B367" s="4" t="s">
        <v>782</v>
      </c>
      <c r="C367" s="3" t="s">
        <v>783</v>
      </c>
      <c r="D367">
        <v>1600</v>
      </c>
      <c r="E367" s="8">
        <v>11735</v>
      </c>
      <c r="F367" s="5">
        <f t="shared" si="22"/>
        <v>7.3343749999999996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2">
        <f t="shared" si="20"/>
        <v>42733.25</v>
      </c>
      <c r="T367" s="12">
        <f t="shared" si="21"/>
        <v>42760.25</v>
      </c>
    </row>
    <row r="368" spans="1:20" hidden="1" x14ac:dyDescent="0.25">
      <c r="A368">
        <v>366</v>
      </c>
      <c r="B368" s="4" t="s">
        <v>784</v>
      </c>
      <c r="C368" s="3" t="s">
        <v>785</v>
      </c>
      <c r="D368">
        <v>1800</v>
      </c>
      <c r="E368" s="8">
        <v>10658</v>
      </c>
      <c r="F368" s="5">
        <f t="shared" si="22"/>
        <v>5.9211111111111112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2">
        <f t="shared" si="20"/>
        <v>40546.25</v>
      </c>
      <c r="T368" s="12">
        <f t="shared" si="21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 s="8">
        <v>1870</v>
      </c>
      <c r="F369" s="5">
        <f t="shared" si="22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2">
        <f t="shared" si="20"/>
        <v>41930.208333333336</v>
      </c>
      <c r="T369" s="12">
        <f t="shared" si="21"/>
        <v>41954.25</v>
      </c>
    </row>
    <row r="370" spans="1:20" hidden="1" x14ac:dyDescent="0.25">
      <c r="A370">
        <v>368</v>
      </c>
      <c r="B370" s="4" t="s">
        <v>788</v>
      </c>
      <c r="C370" s="3" t="s">
        <v>789</v>
      </c>
      <c r="D370">
        <v>5200</v>
      </c>
      <c r="E370" s="8">
        <v>14394</v>
      </c>
      <c r="F370" s="5">
        <f t="shared" si="22"/>
        <v>2.7680769230769231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2">
        <f t="shared" si="20"/>
        <v>40464.208333333336</v>
      </c>
      <c r="T370" s="12">
        <f t="shared" si="21"/>
        <v>40487.208333333336</v>
      </c>
    </row>
    <row r="371" spans="1:20" hidden="1" x14ac:dyDescent="0.25">
      <c r="A371">
        <v>369</v>
      </c>
      <c r="B371" s="4" t="s">
        <v>790</v>
      </c>
      <c r="C371" s="3" t="s">
        <v>791</v>
      </c>
      <c r="D371">
        <v>5400</v>
      </c>
      <c r="E371" s="8">
        <v>14743</v>
      </c>
      <c r="F371" s="5">
        <f t="shared" si="22"/>
        <v>2.730185185185185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2">
        <f t="shared" si="20"/>
        <v>41308.25</v>
      </c>
      <c r="T371" s="12">
        <f t="shared" si="21"/>
        <v>41347.208333333336</v>
      </c>
    </row>
    <row r="372" spans="1:20" hidden="1" x14ac:dyDescent="0.25">
      <c r="A372">
        <v>370</v>
      </c>
      <c r="B372" s="4" t="s">
        <v>792</v>
      </c>
      <c r="C372" s="3" t="s">
        <v>793</v>
      </c>
      <c r="D372">
        <v>112300</v>
      </c>
      <c r="E372" s="8">
        <v>178965</v>
      </c>
      <c r="F372" s="5">
        <f t="shared" si="22"/>
        <v>1.593633125556545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2">
        <f t="shared" si="20"/>
        <v>43570.208333333328</v>
      </c>
      <c r="T372" s="12">
        <f t="shared" si="21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 s="8">
        <v>128410</v>
      </c>
      <c r="F373" s="5">
        <f t="shared" si="22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2">
        <f t="shared" si="20"/>
        <v>42043.25</v>
      </c>
      <c r="T373" s="12">
        <f t="shared" si="21"/>
        <v>42094.208333333328</v>
      </c>
    </row>
    <row r="374" spans="1:20" ht="31.5" hidden="1" x14ac:dyDescent="0.25">
      <c r="A374">
        <v>372</v>
      </c>
      <c r="B374" s="4" t="s">
        <v>796</v>
      </c>
      <c r="C374" s="3" t="s">
        <v>797</v>
      </c>
      <c r="D374">
        <v>900</v>
      </c>
      <c r="E374" s="8">
        <v>14324</v>
      </c>
      <c r="F374" s="5">
        <f t="shared" si="22"/>
        <v>15.915555555555555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2">
        <f t="shared" si="20"/>
        <v>42012.25</v>
      </c>
      <c r="T374" s="12">
        <f t="shared" si="21"/>
        <v>42032.25</v>
      </c>
    </row>
    <row r="375" spans="1:20" hidden="1" x14ac:dyDescent="0.25">
      <c r="A375">
        <v>373</v>
      </c>
      <c r="B375" s="4" t="s">
        <v>798</v>
      </c>
      <c r="C375" s="3" t="s">
        <v>799</v>
      </c>
      <c r="D375">
        <v>22500</v>
      </c>
      <c r="E375" s="8">
        <v>164291</v>
      </c>
      <c r="F375" s="5">
        <f t="shared" si="22"/>
        <v>7.3018222222222224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2">
        <f t="shared" si="20"/>
        <v>42964.208333333328</v>
      </c>
      <c r="T375" s="12">
        <f t="shared" si="21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 s="8">
        <v>22073</v>
      </c>
      <c r="F376" s="5">
        <f t="shared" si="22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2">
        <f t="shared" si="20"/>
        <v>43476.25</v>
      </c>
      <c r="T376" s="12">
        <f t="shared" si="21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 s="8">
        <v>1479</v>
      </c>
      <c r="F377" s="5">
        <f t="shared" si="22"/>
        <v>0.54777777777777781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2">
        <f t="shared" si="20"/>
        <v>42293.208333333328</v>
      </c>
      <c r="T377" s="12">
        <f t="shared" si="21"/>
        <v>42350.25</v>
      </c>
    </row>
    <row r="378" spans="1:20" hidden="1" x14ac:dyDescent="0.25">
      <c r="A378">
        <v>376</v>
      </c>
      <c r="B378" s="4" t="s">
        <v>804</v>
      </c>
      <c r="C378" s="3" t="s">
        <v>805</v>
      </c>
      <c r="D378">
        <v>3400</v>
      </c>
      <c r="E378" s="8">
        <v>12275</v>
      </c>
      <c r="F378" s="5">
        <f t="shared" si="22"/>
        <v>3.6102941176470589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2">
        <f t="shared" si="20"/>
        <v>41826.208333333336</v>
      </c>
      <c r="T378" s="12">
        <f t="shared" si="21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 s="8">
        <v>5098</v>
      </c>
      <c r="F379" s="5">
        <f t="shared" si="22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2">
        <f t="shared" si="20"/>
        <v>43760.208333333328</v>
      </c>
      <c r="T379" s="12">
        <f t="shared" si="21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 s="8">
        <v>24882</v>
      </c>
      <c r="F380" s="5">
        <f t="shared" si="22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2">
        <f t="shared" si="20"/>
        <v>43241.208333333328</v>
      </c>
      <c r="T380" s="12">
        <f t="shared" si="21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 s="8">
        <v>2912</v>
      </c>
      <c r="F381" s="5">
        <f t="shared" si="22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2">
        <f t="shared" si="20"/>
        <v>40843.208333333336</v>
      </c>
      <c r="T381" s="12">
        <f t="shared" si="21"/>
        <v>40857.25</v>
      </c>
    </row>
    <row r="382" spans="1:20" ht="31.5" hidden="1" x14ac:dyDescent="0.25">
      <c r="A382">
        <v>380</v>
      </c>
      <c r="B382" s="4" t="s">
        <v>812</v>
      </c>
      <c r="C382" s="3" t="s">
        <v>813</v>
      </c>
      <c r="D382">
        <v>2500</v>
      </c>
      <c r="E382" s="8">
        <v>4008</v>
      </c>
      <c r="F382" s="5">
        <f t="shared" si="22"/>
        <v>1.6032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2">
        <f t="shared" si="20"/>
        <v>41448.208333333336</v>
      </c>
      <c r="T382" s="12">
        <f t="shared" si="21"/>
        <v>41453.208333333336</v>
      </c>
    </row>
    <row r="383" spans="1:20" hidden="1" x14ac:dyDescent="0.25">
      <c r="A383">
        <v>381</v>
      </c>
      <c r="B383" s="4" t="s">
        <v>814</v>
      </c>
      <c r="C383" s="3" t="s">
        <v>815</v>
      </c>
      <c r="D383">
        <v>5300</v>
      </c>
      <c r="E383" s="8">
        <v>9749</v>
      </c>
      <c r="F383" s="5">
        <f t="shared" si="22"/>
        <v>1.8394339622641509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2">
        <f t="shared" si="20"/>
        <v>42163.208333333328</v>
      </c>
      <c r="T383" s="12">
        <f t="shared" si="21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 s="8">
        <v>5803</v>
      </c>
      <c r="F384" s="5">
        <f t="shared" si="22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2">
        <f t="shared" si="20"/>
        <v>43024.208333333328</v>
      </c>
      <c r="T384" s="12">
        <f t="shared" si="21"/>
        <v>43043.208333333328</v>
      </c>
    </row>
    <row r="385" spans="1:20" hidden="1" x14ac:dyDescent="0.25">
      <c r="A385">
        <v>383</v>
      </c>
      <c r="B385" s="4" t="s">
        <v>818</v>
      </c>
      <c r="C385" s="3" t="s">
        <v>819</v>
      </c>
      <c r="D385">
        <v>6300</v>
      </c>
      <c r="E385" s="8">
        <v>14199</v>
      </c>
      <c r="F385" s="5">
        <f t="shared" si="22"/>
        <v>2.2538095238095237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2">
        <f t="shared" si="20"/>
        <v>43509.25</v>
      </c>
      <c r="T385" s="12">
        <f t="shared" si="21"/>
        <v>43515.25</v>
      </c>
    </row>
    <row r="386" spans="1:20" hidden="1" x14ac:dyDescent="0.25">
      <c r="A386">
        <v>384</v>
      </c>
      <c r="B386" s="4" t="s">
        <v>820</v>
      </c>
      <c r="C386" s="3" t="s">
        <v>821</v>
      </c>
      <c r="D386">
        <v>114400</v>
      </c>
      <c r="E386" s="8">
        <v>196779</v>
      </c>
      <c r="F386" s="5">
        <f t="shared" si="22"/>
        <v>1.7200961538461539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2">
        <f t="shared" si="20"/>
        <v>42776.25</v>
      </c>
      <c r="T386" s="12">
        <f t="shared" si="21"/>
        <v>42803.25</v>
      </c>
    </row>
    <row r="387" spans="1:20" ht="31.5" hidden="1" x14ac:dyDescent="0.25">
      <c r="A387">
        <v>385</v>
      </c>
      <c r="B387" s="4" t="s">
        <v>822</v>
      </c>
      <c r="C387" s="3" t="s">
        <v>823</v>
      </c>
      <c r="D387">
        <v>38900</v>
      </c>
      <c r="E387" s="8">
        <v>56859</v>
      </c>
      <c r="F387" s="5">
        <f t="shared" si="22"/>
        <v>1.4616709511568124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2">
        <f t="shared" ref="S387:S450" si="24">(((L387/60)/60)/24)+DATE(1970,1,1)</f>
        <v>43553.208333333328</v>
      </c>
      <c r="T387" s="12">
        <f t="shared" ref="T387:T450" si="25">(((M387/60)/60)/24)+DATE(1970,1,1)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 s="8">
        <v>103554</v>
      </c>
      <c r="F388" s="5">
        <f t="shared" ref="F388:F451" si="26">E388/D388</f>
        <v>0.76423616236162362</v>
      </c>
      <c r="G388" t="s">
        <v>14</v>
      </c>
      <c r="H388">
        <v>1068</v>
      </c>
      <c r="I388" s="6">
        <f t="shared" ref="I388:I451" si="27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2">
        <f t="shared" si="24"/>
        <v>40355.208333333336</v>
      </c>
      <c r="T388" s="12">
        <f t="shared" si="25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 s="8">
        <v>42795</v>
      </c>
      <c r="F389" s="5">
        <f t="shared" si="26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2">
        <f t="shared" si="24"/>
        <v>41072.208333333336</v>
      </c>
      <c r="T389" s="12">
        <f t="shared" si="25"/>
        <v>41077.208333333336</v>
      </c>
    </row>
    <row r="390" spans="1:20" hidden="1" x14ac:dyDescent="0.25">
      <c r="A390">
        <v>388</v>
      </c>
      <c r="B390" s="4" t="s">
        <v>828</v>
      </c>
      <c r="C390" s="3" t="s">
        <v>829</v>
      </c>
      <c r="D390">
        <v>114800</v>
      </c>
      <c r="E390" s="8">
        <v>12938</v>
      </c>
      <c r="F390" s="5">
        <f t="shared" si="26"/>
        <v>0.11270034843205574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2">
        <f t="shared" si="24"/>
        <v>40912.25</v>
      </c>
      <c r="T390" s="12">
        <f t="shared" si="25"/>
        <v>40914.25</v>
      </c>
    </row>
    <row r="391" spans="1:20" hidden="1" x14ac:dyDescent="0.25">
      <c r="A391">
        <v>389</v>
      </c>
      <c r="B391" s="4" t="s">
        <v>830</v>
      </c>
      <c r="C391" s="3" t="s">
        <v>831</v>
      </c>
      <c r="D391">
        <v>83000</v>
      </c>
      <c r="E391" s="8">
        <v>101352</v>
      </c>
      <c r="F391" s="5">
        <f t="shared" si="26"/>
        <v>1.2211084337349398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2">
        <f t="shared" si="24"/>
        <v>40479.208333333336</v>
      </c>
      <c r="T391" s="12">
        <f t="shared" si="25"/>
        <v>40506.25</v>
      </c>
    </row>
    <row r="392" spans="1:20" hidden="1" x14ac:dyDescent="0.25">
      <c r="A392">
        <v>390</v>
      </c>
      <c r="B392" s="4" t="s">
        <v>832</v>
      </c>
      <c r="C392" s="3" t="s">
        <v>833</v>
      </c>
      <c r="D392">
        <v>2400</v>
      </c>
      <c r="E392" s="8">
        <v>4477</v>
      </c>
      <c r="F392" s="5">
        <f t="shared" si="26"/>
        <v>1.8654166666666667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2">
        <f t="shared" si="24"/>
        <v>41530.208333333336</v>
      </c>
      <c r="T392" s="12">
        <f t="shared" si="25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 s="8">
        <v>4393</v>
      </c>
      <c r="F393" s="5">
        <f t="shared" si="26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2">
        <f t="shared" si="24"/>
        <v>41653.25</v>
      </c>
      <c r="T393" s="12">
        <f t="shared" si="25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 s="8">
        <v>67546</v>
      </c>
      <c r="F394" s="5">
        <f t="shared" si="26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2">
        <f t="shared" si="24"/>
        <v>40549.25</v>
      </c>
      <c r="T394" s="12">
        <f t="shared" si="25"/>
        <v>40551.25</v>
      </c>
    </row>
    <row r="395" spans="1:20" hidden="1" x14ac:dyDescent="0.25">
      <c r="A395">
        <v>393</v>
      </c>
      <c r="B395" s="4" t="s">
        <v>838</v>
      </c>
      <c r="C395" s="3" t="s">
        <v>839</v>
      </c>
      <c r="D395">
        <v>62800</v>
      </c>
      <c r="E395" s="8">
        <v>143788</v>
      </c>
      <c r="F395" s="5">
        <f t="shared" si="26"/>
        <v>2.2896178343949045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2">
        <f t="shared" si="24"/>
        <v>42933.208333333328</v>
      </c>
      <c r="T395" s="12">
        <f t="shared" si="25"/>
        <v>42934.208333333328</v>
      </c>
    </row>
    <row r="396" spans="1:20" hidden="1" x14ac:dyDescent="0.25">
      <c r="A396">
        <v>394</v>
      </c>
      <c r="B396" s="4" t="s">
        <v>840</v>
      </c>
      <c r="C396" s="3" t="s">
        <v>841</v>
      </c>
      <c r="D396">
        <v>800</v>
      </c>
      <c r="E396" s="8">
        <v>3755</v>
      </c>
      <c r="F396" s="5">
        <f t="shared" si="26"/>
        <v>4.6937499999999996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2">
        <f t="shared" si="24"/>
        <v>41484.208333333336</v>
      </c>
      <c r="T396" s="12">
        <f t="shared" si="25"/>
        <v>41494.208333333336</v>
      </c>
    </row>
    <row r="397" spans="1:20" ht="31.5" hidden="1" x14ac:dyDescent="0.25">
      <c r="A397">
        <v>395</v>
      </c>
      <c r="B397" s="4" t="s">
        <v>295</v>
      </c>
      <c r="C397" s="3" t="s">
        <v>842</v>
      </c>
      <c r="D397">
        <v>7100</v>
      </c>
      <c r="E397" s="8">
        <v>9238</v>
      </c>
      <c r="F397" s="5">
        <f t="shared" si="26"/>
        <v>1.3011267605633803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2">
        <f t="shared" si="24"/>
        <v>40885.25</v>
      </c>
      <c r="T397" s="12">
        <f t="shared" si="25"/>
        <v>40886.25</v>
      </c>
    </row>
    <row r="398" spans="1:20" hidden="1" x14ac:dyDescent="0.25">
      <c r="A398">
        <v>396</v>
      </c>
      <c r="B398" s="4" t="s">
        <v>843</v>
      </c>
      <c r="C398" s="3" t="s">
        <v>844</v>
      </c>
      <c r="D398">
        <v>46100</v>
      </c>
      <c r="E398" s="8">
        <v>77012</v>
      </c>
      <c r="F398" s="5">
        <f t="shared" si="26"/>
        <v>1.6705422993492407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2">
        <f t="shared" si="24"/>
        <v>43378.208333333328</v>
      </c>
      <c r="T398" s="12">
        <f t="shared" si="25"/>
        <v>43386.208333333328</v>
      </c>
    </row>
    <row r="399" spans="1:20" hidden="1" x14ac:dyDescent="0.25">
      <c r="A399">
        <v>397</v>
      </c>
      <c r="B399" s="4" t="s">
        <v>845</v>
      </c>
      <c r="C399" s="3" t="s">
        <v>846</v>
      </c>
      <c r="D399">
        <v>8100</v>
      </c>
      <c r="E399" s="8">
        <v>14083</v>
      </c>
      <c r="F399" s="5">
        <f t="shared" si="26"/>
        <v>1.738641975308642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2">
        <f t="shared" si="24"/>
        <v>41417.208333333336</v>
      </c>
      <c r="T399" s="12">
        <f t="shared" si="25"/>
        <v>41423.208333333336</v>
      </c>
    </row>
    <row r="400" spans="1:20" hidden="1" x14ac:dyDescent="0.25">
      <c r="A400">
        <v>398</v>
      </c>
      <c r="B400" s="4" t="s">
        <v>847</v>
      </c>
      <c r="C400" s="3" t="s">
        <v>848</v>
      </c>
      <c r="D400">
        <v>1700</v>
      </c>
      <c r="E400" s="8">
        <v>12202</v>
      </c>
      <c r="F400" s="5">
        <f t="shared" si="26"/>
        <v>7.1776470588235295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2">
        <f t="shared" si="24"/>
        <v>43228.208333333328</v>
      </c>
      <c r="T400" s="12">
        <f t="shared" si="25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 s="8">
        <v>62127</v>
      </c>
      <c r="F401" s="5">
        <f t="shared" si="26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2">
        <f t="shared" si="24"/>
        <v>40576.25</v>
      </c>
      <c r="T401" s="12">
        <f t="shared" si="25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 s="8">
        <v>2</v>
      </c>
      <c r="F402" s="5">
        <f t="shared" si="26"/>
        <v>0.02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2">
        <f t="shared" si="24"/>
        <v>41502.208333333336</v>
      </c>
      <c r="T402" s="12">
        <f t="shared" si="25"/>
        <v>41524.208333333336</v>
      </c>
    </row>
    <row r="403" spans="1:20" hidden="1" x14ac:dyDescent="0.25">
      <c r="A403">
        <v>401</v>
      </c>
      <c r="B403" s="4" t="s">
        <v>853</v>
      </c>
      <c r="C403" s="3" t="s">
        <v>854</v>
      </c>
      <c r="D403">
        <v>900</v>
      </c>
      <c r="E403" s="8">
        <v>13772</v>
      </c>
      <c r="F403" s="5">
        <f t="shared" si="26"/>
        <v>15.302222222222222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2">
        <f t="shared" si="24"/>
        <v>43765.208333333328</v>
      </c>
      <c r="T403" s="12">
        <f t="shared" si="25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 s="8">
        <v>2946</v>
      </c>
      <c r="F404" s="5">
        <f t="shared" si="26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2">
        <f t="shared" si="24"/>
        <v>40914.25</v>
      </c>
      <c r="T404" s="12">
        <f t="shared" si="25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 s="8">
        <v>168820</v>
      </c>
      <c r="F405" s="5">
        <f t="shared" si="26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2">
        <f t="shared" si="24"/>
        <v>40310.208333333336</v>
      </c>
      <c r="T405" s="12">
        <f t="shared" si="25"/>
        <v>40346.208333333336</v>
      </c>
    </row>
    <row r="406" spans="1:20" hidden="1" x14ac:dyDescent="0.25">
      <c r="A406">
        <v>404</v>
      </c>
      <c r="B406" s="4" t="s">
        <v>859</v>
      </c>
      <c r="C406" s="3" t="s">
        <v>860</v>
      </c>
      <c r="D406">
        <v>48900</v>
      </c>
      <c r="E406" s="8">
        <v>154321</v>
      </c>
      <c r="F406" s="5">
        <f t="shared" si="26"/>
        <v>3.1558486707566464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2">
        <f t="shared" si="24"/>
        <v>43053.25</v>
      </c>
      <c r="T406" s="12">
        <f t="shared" si="25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 s="8">
        <v>26527</v>
      </c>
      <c r="F407" s="5">
        <f t="shared" si="26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2">
        <f t="shared" si="24"/>
        <v>43255.208333333328</v>
      </c>
      <c r="T407" s="12">
        <f t="shared" si="25"/>
        <v>43305.208333333328</v>
      </c>
    </row>
    <row r="408" spans="1:20" hidden="1" x14ac:dyDescent="0.25">
      <c r="A408">
        <v>406</v>
      </c>
      <c r="B408" s="4" t="s">
        <v>863</v>
      </c>
      <c r="C408" s="3" t="s">
        <v>864</v>
      </c>
      <c r="D408">
        <v>39300</v>
      </c>
      <c r="E408" s="8">
        <v>71583</v>
      </c>
      <c r="F408" s="5">
        <f t="shared" si="26"/>
        <v>1.8214503816793892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2">
        <f t="shared" si="24"/>
        <v>41304.25</v>
      </c>
      <c r="T408" s="12">
        <f t="shared" si="25"/>
        <v>41316.25</v>
      </c>
    </row>
    <row r="409" spans="1:20" hidden="1" x14ac:dyDescent="0.25">
      <c r="A409">
        <v>407</v>
      </c>
      <c r="B409" s="4" t="s">
        <v>865</v>
      </c>
      <c r="C409" s="3" t="s">
        <v>866</v>
      </c>
      <c r="D409">
        <v>3400</v>
      </c>
      <c r="E409" s="8">
        <v>12100</v>
      </c>
      <c r="F409" s="5">
        <f t="shared" si="26"/>
        <v>3.5588235294117645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2">
        <f t="shared" si="24"/>
        <v>43751.208333333328</v>
      </c>
      <c r="T409" s="12">
        <f t="shared" si="25"/>
        <v>43758.208333333328</v>
      </c>
    </row>
    <row r="410" spans="1:20" hidden="1" x14ac:dyDescent="0.25">
      <c r="A410">
        <v>408</v>
      </c>
      <c r="B410" s="4" t="s">
        <v>867</v>
      </c>
      <c r="C410" s="3" t="s">
        <v>868</v>
      </c>
      <c r="D410">
        <v>9200</v>
      </c>
      <c r="E410" s="8">
        <v>12129</v>
      </c>
      <c r="F410" s="5">
        <f t="shared" si="26"/>
        <v>1.3183695652173912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2">
        <f t="shared" si="24"/>
        <v>42541.208333333328</v>
      </c>
      <c r="T410" s="12">
        <f t="shared" si="25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 s="8">
        <v>62804</v>
      </c>
      <c r="F411" s="5">
        <f t="shared" si="26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2">
        <f t="shared" si="24"/>
        <v>42843.208333333328</v>
      </c>
      <c r="T411" s="12">
        <f t="shared" si="25"/>
        <v>42847.208333333328</v>
      </c>
    </row>
    <row r="412" spans="1:20" hidden="1" x14ac:dyDescent="0.25">
      <c r="A412">
        <v>410</v>
      </c>
      <c r="B412" s="4" t="s">
        <v>870</v>
      </c>
      <c r="C412" s="3" t="s">
        <v>871</v>
      </c>
      <c r="D412">
        <v>153700</v>
      </c>
      <c r="E412" s="8">
        <v>55536</v>
      </c>
      <c r="F412" s="5">
        <f t="shared" si="26"/>
        <v>0.36132726089785294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2">
        <f t="shared" si="24"/>
        <v>42122.208333333328</v>
      </c>
      <c r="T412" s="12">
        <f t="shared" si="25"/>
        <v>42122.208333333328</v>
      </c>
    </row>
    <row r="413" spans="1:20" hidden="1" x14ac:dyDescent="0.25">
      <c r="A413">
        <v>411</v>
      </c>
      <c r="B413" s="4" t="s">
        <v>872</v>
      </c>
      <c r="C413" s="3" t="s">
        <v>873</v>
      </c>
      <c r="D413">
        <v>7800</v>
      </c>
      <c r="E413" s="8">
        <v>8161</v>
      </c>
      <c r="F413" s="5">
        <f t="shared" si="26"/>
        <v>1.0462820512820512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2">
        <f t="shared" si="24"/>
        <v>42884.208333333328</v>
      </c>
      <c r="T413" s="12">
        <f t="shared" si="25"/>
        <v>42886.208333333328</v>
      </c>
    </row>
    <row r="414" spans="1:20" hidden="1" x14ac:dyDescent="0.25">
      <c r="A414">
        <v>412</v>
      </c>
      <c r="B414" s="4" t="s">
        <v>874</v>
      </c>
      <c r="C414" s="3" t="s">
        <v>875</v>
      </c>
      <c r="D414">
        <v>2100</v>
      </c>
      <c r="E414" s="8">
        <v>14046</v>
      </c>
      <c r="F414" s="5">
        <f t="shared" si="26"/>
        <v>6.6885714285714286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2">
        <f t="shared" si="24"/>
        <v>41642.25</v>
      </c>
      <c r="T414" s="12">
        <f t="shared" si="25"/>
        <v>41652.25</v>
      </c>
    </row>
    <row r="415" spans="1:20" hidden="1" x14ac:dyDescent="0.25">
      <c r="A415">
        <v>413</v>
      </c>
      <c r="B415" s="4" t="s">
        <v>876</v>
      </c>
      <c r="C415" s="3" t="s">
        <v>877</v>
      </c>
      <c r="D415">
        <v>189500</v>
      </c>
      <c r="E415" s="8">
        <v>117628</v>
      </c>
      <c r="F415" s="5">
        <f t="shared" si="26"/>
        <v>0.62072823218997364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2">
        <f t="shared" si="24"/>
        <v>43431.25</v>
      </c>
      <c r="T415" s="12">
        <f t="shared" si="25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 s="8">
        <v>159405</v>
      </c>
      <c r="F416" s="5">
        <f t="shared" si="26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2">
        <f t="shared" si="24"/>
        <v>40288.208333333336</v>
      </c>
      <c r="T416" s="12">
        <f t="shared" si="25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 s="8">
        <v>12552</v>
      </c>
      <c r="F417" s="5">
        <f t="shared" si="26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2">
        <f t="shared" si="24"/>
        <v>40921.25</v>
      </c>
      <c r="T417" s="12">
        <f t="shared" si="25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 s="8">
        <v>59007</v>
      </c>
      <c r="F418" s="5">
        <f t="shared" si="26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2">
        <f t="shared" si="24"/>
        <v>40560.25</v>
      </c>
      <c r="T418" s="12">
        <f t="shared" si="25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 s="8">
        <v>943</v>
      </c>
      <c r="F419" s="5">
        <f t="shared" si="26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2">
        <f t="shared" si="24"/>
        <v>43407.208333333328</v>
      </c>
      <c r="T419" s="12">
        <f t="shared" si="25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 s="8">
        <v>93963</v>
      </c>
      <c r="F420" s="5">
        <f t="shared" si="26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2">
        <f t="shared" si="24"/>
        <v>41035.208333333336</v>
      </c>
      <c r="T420" s="12">
        <f t="shared" si="25"/>
        <v>41036.208333333336</v>
      </c>
    </row>
    <row r="421" spans="1:20" hidden="1" x14ac:dyDescent="0.25">
      <c r="A421">
        <v>419</v>
      </c>
      <c r="B421" s="4" t="s">
        <v>887</v>
      </c>
      <c r="C421" s="3" t="s">
        <v>888</v>
      </c>
      <c r="D421">
        <v>113800</v>
      </c>
      <c r="E421" s="8">
        <v>140469</v>
      </c>
      <c r="F421" s="5">
        <f t="shared" si="26"/>
        <v>1.2343497363796134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2">
        <f t="shared" si="24"/>
        <v>40899.25</v>
      </c>
      <c r="T421" s="12">
        <f t="shared" si="25"/>
        <v>40905.25</v>
      </c>
    </row>
    <row r="422" spans="1:20" hidden="1" x14ac:dyDescent="0.25">
      <c r="A422">
        <v>420</v>
      </c>
      <c r="B422" s="4" t="s">
        <v>889</v>
      </c>
      <c r="C422" s="3" t="s">
        <v>890</v>
      </c>
      <c r="D422">
        <v>5000</v>
      </c>
      <c r="E422" s="8">
        <v>6423</v>
      </c>
      <c r="F422" s="5">
        <f t="shared" si="26"/>
        <v>1.2846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2">
        <f t="shared" si="24"/>
        <v>42911.208333333328</v>
      </c>
      <c r="T422" s="12">
        <f t="shared" si="25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 s="8">
        <v>6015</v>
      </c>
      <c r="F423" s="5">
        <f t="shared" si="26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2">
        <f t="shared" si="24"/>
        <v>42915.208333333328</v>
      </c>
      <c r="T423" s="12">
        <f t="shared" si="25"/>
        <v>42945.208333333328</v>
      </c>
    </row>
    <row r="424" spans="1:20" ht="31.5" hidden="1" x14ac:dyDescent="0.25">
      <c r="A424">
        <v>422</v>
      </c>
      <c r="B424" s="4" t="s">
        <v>893</v>
      </c>
      <c r="C424" s="3" t="s">
        <v>894</v>
      </c>
      <c r="D424">
        <v>8700</v>
      </c>
      <c r="E424" s="8">
        <v>11075</v>
      </c>
      <c r="F424" s="5">
        <f t="shared" si="26"/>
        <v>1.2729885057471264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2">
        <f t="shared" si="24"/>
        <v>40285.208333333336</v>
      </c>
      <c r="T424" s="12">
        <f t="shared" si="25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 s="8">
        <v>15723</v>
      </c>
      <c r="F425" s="5">
        <f t="shared" si="26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2">
        <f t="shared" si="24"/>
        <v>40808.208333333336</v>
      </c>
      <c r="T425" s="12">
        <f t="shared" si="25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 s="8">
        <v>2064</v>
      </c>
      <c r="F426" s="5">
        <f t="shared" si="26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2">
        <f t="shared" si="24"/>
        <v>43208.208333333328</v>
      </c>
      <c r="T426" s="12">
        <f t="shared" si="25"/>
        <v>43214.208333333328</v>
      </c>
    </row>
    <row r="427" spans="1:20" hidden="1" x14ac:dyDescent="0.25">
      <c r="A427">
        <v>425</v>
      </c>
      <c r="B427" s="4" t="s">
        <v>899</v>
      </c>
      <c r="C427" s="3" t="s">
        <v>900</v>
      </c>
      <c r="D427">
        <v>2700</v>
      </c>
      <c r="E427" s="8">
        <v>7767</v>
      </c>
      <c r="F427" s="5">
        <f t="shared" si="26"/>
        <v>2.8766666666666665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2">
        <f t="shared" si="24"/>
        <v>42213.208333333328</v>
      </c>
      <c r="T427" s="12">
        <f t="shared" si="25"/>
        <v>42219.208333333328</v>
      </c>
    </row>
    <row r="428" spans="1:20" hidden="1" x14ac:dyDescent="0.25">
      <c r="A428">
        <v>426</v>
      </c>
      <c r="B428" s="4" t="s">
        <v>901</v>
      </c>
      <c r="C428" s="3" t="s">
        <v>902</v>
      </c>
      <c r="D428">
        <v>1800</v>
      </c>
      <c r="E428" s="8">
        <v>10313</v>
      </c>
      <c r="F428" s="5">
        <f t="shared" si="26"/>
        <v>5.7294444444444448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2">
        <f t="shared" si="24"/>
        <v>41332.25</v>
      </c>
      <c r="T428" s="12">
        <f t="shared" si="25"/>
        <v>41339.25</v>
      </c>
    </row>
    <row r="429" spans="1:20" hidden="1" x14ac:dyDescent="0.25">
      <c r="A429">
        <v>427</v>
      </c>
      <c r="B429" s="4" t="s">
        <v>903</v>
      </c>
      <c r="C429" s="3" t="s">
        <v>904</v>
      </c>
      <c r="D429">
        <v>174500</v>
      </c>
      <c r="E429" s="8">
        <v>197018</v>
      </c>
      <c r="F429" s="5">
        <f t="shared" si="26"/>
        <v>1.1290429799426933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2">
        <f t="shared" si="24"/>
        <v>41895.208333333336</v>
      </c>
      <c r="T429" s="12">
        <f t="shared" si="25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 s="8">
        <v>47037</v>
      </c>
      <c r="F430" s="5">
        <f t="shared" si="26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2">
        <f t="shared" si="24"/>
        <v>40585.25</v>
      </c>
      <c r="T430" s="12">
        <f t="shared" si="25"/>
        <v>40592.25</v>
      </c>
    </row>
    <row r="431" spans="1:20" hidden="1" x14ac:dyDescent="0.25">
      <c r="A431">
        <v>429</v>
      </c>
      <c r="B431" s="4" t="s">
        <v>907</v>
      </c>
      <c r="C431" s="3" t="s">
        <v>908</v>
      </c>
      <c r="D431">
        <v>191000</v>
      </c>
      <c r="E431" s="8">
        <v>173191</v>
      </c>
      <c r="F431" s="5">
        <f t="shared" si="26"/>
        <v>0.90675916230366493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2">
        <f t="shared" si="24"/>
        <v>41680.25</v>
      </c>
      <c r="T431" s="12">
        <f t="shared" si="25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 s="8">
        <v>5487</v>
      </c>
      <c r="F432" s="5">
        <f t="shared" si="26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2">
        <f t="shared" si="24"/>
        <v>43737.208333333328</v>
      </c>
      <c r="T432" s="12">
        <f t="shared" si="25"/>
        <v>43771.208333333328</v>
      </c>
    </row>
    <row r="433" spans="1:20" hidden="1" x14ac:dyDescent="0.25">
      <c r="A433">
        <v>431</v>
      </c>
      <c r="B433" s="4" t="s">
        <v>911</v>
      </c>
      <c r="C433" s="3" t="s">
        <v>912</v>
      </c>
      <c r="D433">
        <v>5100</v>
      </c>
      <c r="E433" s="8">
        <v>9817</v>
      </c>
      <c r="F433" s="5">
        <f t="shared" si="26"/>
        <v>1.9249019607843136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2">
        <f t="shared" si="24"/>
        <v>43273.208333333328</v>
      </c>
      <c r="T433" s="12">
        <f t="shared" si="25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 s="8">
        <v>6369</v>
      </c>
      <c r="F434" s="5">
        <f t="shared" si="26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2">
        <f t="shared" si="24"/>
        <v>41761.208333333336</v>
      </c>
      <c r="T434" s="12">
        <f t="shared" si="25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 s="8">
        <v>65755</v>
      </c>
      <c r="F435" s="5">
        <f t="shared" si="26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2">
        <f t="shared" si="24"/>
        <v>41603.25</v>
      </c>
      <c r="T435" s="12">
        <f t="shared" si="25"/>
        <v>41619.25</v>
      </c>
    </row>
    <row r="436" spans="1:20" hidden="1" x14ac:dyDescent="0.25">
      <c r="A436">
        <v>434</v>
      </c>
      <c r="B436" s="4" t="s">
        <v>917</v>
      </c>
      <c r="C436" s="3" t="s">
        <v>918</v>
      </c>
      <c r="D436">
        <v>5400</v>
      </c>
      <c r="E436" s="8">
        <v>903</v>
      </c>
      <c r="F436" s="5">
        <f t="shared" si="26"/>
        <v>0.16722222222222222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2">
        <f t="shared" si="24"/>
        <v>42705.25</v>
      </c>
      <c r="T436" s="12">
        <f t="shared" si="25"/>
        <v>42719.25</v>
      </c>
    </row>
    <row r="437" spans="1:20" hidden="1" x14ac:dyDescent="0.25">
      <c r="A437">
        <v>435</v>
      </c>
      <c r="B437" s="4" t="s">
        <v>919</v>
      </c>
      <c r="C437" s="3" t="s">
        <v>920</v>
      </c>
      <c r="D437">
        <v>152400</v>
      </c>
      <c r="E437" s="8">
        <v>178120</v>
      </c>
      <c r="F437" s="5">
        <f t="shared" si="26"/>
        <v>1.168766404199475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2">
        <f t="shared" si="24"/>
        <v>41988.25</v>
      </c>
      <c r="T437" s="12">
        <f t="shared" si="25"/>
        <v>42000.25</v>
      </c>
    </row>
    <row r="438" spans="1:20" hidden="1" x14ac:dyDescent="0.25">
      <c r="A438">
        <v>436</v>
      </c>
      <c r="B438" s="4" t="s">
        <v>921</v>
      </c>
      <c r="C438" s="3" t="s">
        <v>922</v>
      </c>
      <c r="D438">
        <v>1300</v>
      </c>
      <c r="E438" s="8">
        <v>13678</v>
      </c>
      <c r="F438" s="5">
        <f t="shared" si="26"/>
        <v>10.521538461538462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2">
        <f t="shared" si="24"/>
        <v>43575.208333333328</v>
      </c>
      <c r="T438" s="12">
        <f t="shared" si="25"/>
        <v>43576.208333333328</v>
      </c>
    </row>
    <row r="439" spans="1:20" hidden="1" x14ac:dyDescent="0.25">
      <c r="A439">
        <v>437</v>
      </c>
      <c r="B439" s="4" t="s">
        <v>923</v>
      </c>
      <c r="C439" s="3" t="s">
        <v>924</v>
      </c>
      <c r="D439">
        <v>8100</v>
      </c>
      <c r="E439" s="8">
        <v>9969</v>
      </c>
      <c r="F439" s="5">
        <f t="shared" si="26"/>
        <v>1.2307407407407407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2">
        <f t="shared" si="24"/>
        <v>42260.208333333328</v>
      </c>
      <c r="T439" s="12">
        <f t="shared" si="25"/>
        <v>42263.208333333328</v>
      </c>
    </row>
    <row r="440" spans="1:20" ht="31.5" hidden="1" x14ac:dyDescent="0.25">
      <c r="A440">
        <v>438</v>
      </c>
      <c r="B440" s="4" t="s">
        <v>925</v>
      </c>
      <c r="C440" s="3" t="s">
        <v>926</v>
      </c>
      <c r="D440">
        <v>8300</v>
      </c>
      <c r="E440" s="8">
        <v>14827</v>
      </c>
      <c r="F440" s="5">
        <f t="shared" si="26"/>
        <v>1.7863855421686747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2">
        <f t="shared" si="24"/>
        <v>41337.25</v>
      </c>
      <c r="T440" s="12">
        <f t="shared" si="25"/>
        <v>41367.208333333336</v>
      </c>
    </row>
    <row r="441" spans="1:20" hidden="1" x14ac:dyDescent="0.25">
      <c r="A441">
        <v>439</v>
      </c>
      <c r="B441" s="4" t="s">
        <v>927</v>
      </c>
      <c r="C441" s="3" t="s">
        <v>928</v>
      </c>
      <c r="D441">
        <v>28400</v>
      </c>
      <c r="E441" s="8">
        <v>100900</v>
      </c>
      <c r="F441" s="5">
        <f t="shared" si="26"/>
        <v>3.5528169014084505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2">
        <f t="shared" si="24"/>
        <v>42680.208333333328</v>
      </c>
      <c r="T441" s="12">
        <f t="shared" si="25"/>
        <v>42687.25</v>
      </c>
    </row>
    <row r="442" spans="1:20" hidden="1" x14ac:dyDescent="0.25">
      <c r="A442">
        <v>440</v>
      </c>
      <c r="B442" s="4" t="s">
        <v>929</v>
      </c>
      <c r="C442" s="3" t="s">
        <v>930</v>
      </c>
      <c r="D442">
        <v>102500</v>
      </c>
      <c r="E442" s="8">
        <v>165954</v>
      </c>
      <c r="F442" s="5">
        <f t="shared" si="26"/>
        <v>1.6190634146341463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2">
        <f t="shared" si="24"/>
        <v>42916.208333333328</v>
      </c>
      <c r="T442" s="12">
        <f t="shared" si="25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 s="8">
        <v>1744</v>
      </c>
      <c r="F443" s="5">
        <f t="shared" si="26"/>
        <v>0.24914285714285714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2">
        <f t="shared" si="24"/>
        <v>41025.208333333336</v>
      </c>
      <c r="T443" s="12">
        <f t="shared" si="25"/>
        <v>41053.208333333336</v>
      </c>
    </row>
    <row r="444" spans="1:20" hidden="1" x14ac:dyDescent="0.25">
      <c r="A444">
        <v>442</v>
      </c>
      <c r="B444" s="4" t="s">
        <v>933</v>
      </c>
      <c r="C444" s="3" t="s">
        <v>934</v>
      </c>
      <c r="D444">
        <v>5400</v>
      </c>
      <c r="E444" s="8">
        <v>10731</v>
      </c>
      <c r="F444" s="5">
        <f t="shared" si="26"/>
        <v>1.9872222222222222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2">
        <f t="shared" si="24"/>
        <v>42980.208333333328</v>
      </c>
      <c r="T444" s="12">
        <f t="shared" si="25"/>
        <v>42996.208333333328</v>
      </c>
    </row>
    <row r="445" spans="1:20" hidden="1" x14ac:dyDescent="0.25">
      <c r="A445">
        <v>443</v>
      </c>
      <c r="B445" s="4" t="s">
        <v>935</v>
      </c>
      <c r="C445" s="3" t="s">
        <v>936</v>
      </c>
      <c r="D445">
        <v>9300</v>
      </c>
      <c r="E445" s="8">
        <v>3232</v>
      </c>
      <c r="F445" s="5">
        <f t="shared" si="26"/>
        <v>0.34752688172043011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2">
        <f t="shared" si="24"/>
        <v>40451.208333333336</v>
      </c>
      <c r="T445" s="12">
        <f t="shared" si="25"/>
        <v>40470.208333333336</v>
      </c>
    </row>
    <row r="446" spans="1:20" hidden="1" x14ac:dyDescent="0.25">
      <c r="A446">
        <v>444</v>
      </c>
      <c r="B446" s="4" t="s">
        <v>748</v>
      </c>
      <c r="C446" s="3" t="s">
        <v>937</v>
      </c>
      <c r="D446">
        <v>6200</v>
      </c>
      <c r="E446" s="8">
        <v>10938</v>
      </c>
      <c r="F446" s="5">
        <f t="shared" si="26"/>
        <v>1.7641935483870967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2">
        <f t="shared" si="24"/>
        <v>40748.208333333336</v>
      </c>
      <c r="T446" s="12">
        <f t="shared" si="25"/>
        <v>40750.208333333336</v>
      </c>
    </row>
    <row r="447" spans="1:20" ht="31.5" hidden="1" x14ac:dyDescent="0.25">
      <c r="A447">
        <v>445</v>
      </c>
      <c r="B447" s="4" t="s">
        <v>938</v>
      </c>
      <c r="C447" s="3" t="s">
        <v>939</v>
      </c>
      <c r="D447">
        <v>2100</v>
      </c>
      <c r="E447" s="8">
        <v>10739</v>
      </c>
      <c r="F447" s="5">
        <f t="shared" si="26"/>
        <v>5.1138095238095236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2">
        <f t="shared" si="24"/>
        <v>40515.25</v>
      </c>
      <c r="T447" s="12">
        <f t="shared" si="25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 s="8">
        <v>5579</v>
      </c>
      <c r="F448" s="5">
        <f t="shared" si="26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2">
        <f t="shared" si="24"/>
        <v>41261.25</v>
      </c>
      <c r="T448" s="12">
        <f t="shared" si="25"/>
        <v>41263.25</v>
      </c>
    </row>
    <row r="449" spans="1:20" ht="31.5" hidden="1" x14ac:dyDescent="0.25">
      <c r="A449">
        <v>447</v>
      </c>
      <c r="B449" s="4" t="s">
        <v>942</v>
      </c>
      <c r="C449" s="3" t="s">
        <v>943</v>
      </c>
      <c r="D449">
        <v>155200</v>
      </c>
      <c r="E449" s="8">
        <v>37754</v>
      </c>
      <c r="F449" s="5">
        <f t="shared" si="26"/>
        <v>0.24326030927835052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2">
        <f t="shared" si="24"/>
        <v>43088.25</v>
      </c>
      <c r="T449" s="12">
        <f t="shared" si="25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 s="8">
        <v>45384</v>
      </c>
      <c r="F450" s="5">
        <f t="shared" si="26"/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2">
        <f t="shared" si="24"/>
        <v>41378.208333333336</v>
      </c>
      <c r="T450" s="12">
        <f t="shared" si="25"/>
        <v>41380.208333333336</v>
      </c>
    </row>
    <row r="451" spans="1:20" hidden="1" x14ac:dyDescent="0.25">
      <c r="A451">
        <v>449</v>
      </c>
      <c r="B451" s="4" t="s">
        <v>946</v>
      </c>
      <c r="C451" s="3" t="s">
        <v>947</v>
      </c>
      <c r="D451">
        <v>900</v>
      </c>
      <c r="E451" s="8">
        <v>8703</v>
      </c>
      <c r="F451" s="5">
        <f t="shared" si="26"/>
        <v>9.67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2">
        <f t="shared" ref="S451:S514" si="28">(((L451/60)/60)/24)+DATE(1970,1,1)</f>
        <v>43530.25</v>
      </c>
      <c r="T451" s="12">
        <f t="shared" ref="T451:T514" si="29">(((M451/60)/60)/24)+DATE(1970,1,1)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 s="8">
        <v>4</v>
      </c>
      <c r="F452" s="5">
        <f t="shared" ref="F452:F515" si="30">E452/D452</f>
        <v>0.04</v>
      </c>
      <c r="G452" t="s">
        <v>14</v>
      </c>
      <c r="H452">
        <v>1</v>
      </c>
      <c r="I452" s="6">
        <f t="shared" ref="I452:I515" si="31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2">
        <f t="shared" si="28"/>
        <v>43394.208333333328</v>
      </c>
      <c r="T452" s="12">
        <f t="shared" si="29"/>
        <v>43417.25</v>
      </c>
    </row>
    <row r="453" spans="1:20" hidden="1" x14ac:dyDescent="0.25">
      <c r="A453">
        <v>451</v>
      </c>
      <c r="B453" s="4" t="s">
        <v>950</v>
      </c>
      <c r="C453" s="3" t="s">
        <v>951</v>
      </c>
      <c r="D453">
        <v>148400</v>
      </c>
      <c r="E453" s="8">
        <v>182302</v>
      </c>
      <c r="F453" s="5">
        <f t="shared" si="30"/>
        <v>1.2284501347708894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2">
        <f t="shared" si="28"/>
        <v>42935.208333333328</v>
      </c>
      <c r="T453" s="12">
        <f t="shared" si="29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 s="8">
        <v>3045</v>
      </c>
      <c r="F454" s="5">
        <f t="shared" si="30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2">
        <f t="shared" si="28"/>
        <v>40365.208333333336</v>
      </c>
      <c r="T454" s="12">
        <f t="shared" si="29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 s="8">
        <v>102749</v>
      </c>
      <c r="F455" s="5">
        <f t="shared" si="30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2">
        <f t="shared" si="28"/>
        <v>42705.25</v>
      </c>
      <c r="T455" s="12">
        <f t="shared" si="29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 s="8">
        <v>1763</v>
      </c>
      <c r="F456" s="5">
        <f t="shared" si="30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2">
        <f t="shared" si="28"/>
        <v>41568.208333333336</v>
      </c>
      <c r="T456" s="12">
        <f t="shared" si="29"/>
        <v>41604.25</v>
      </c>
    </row>
    <row r="457" spans="1:20" hidden="1" x14ac:dyDescent="0.25">
      <c r="A457">
        <v>455</v>
      </c>
      <c r="B457" s="4" t="s">
        <v>958</v>
      </c>
      <c r="C457" s="3" t="s">
        <v>959</v>
      </c>
      <c r="D457">
        <v>116500</v>
      </c>
      <c r="E457" s="8">
        <v>137904</v>
      </c>
      <c r="F457" s="5">
        <f t="shared" si="30"/>
        <v>1.1837253218884121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2">
        <f t="shared" si="28"/>
        <v>40809.208333333336</v>
      </c>
      <c r="T457" s="12">
        <f t="shared" si="29"/>
        <v>40832.208333333336</v>
      </c>
    </row>
    <row r="458" spans="1:20" ht="31.5" hidden="1" x14ac:dyDescent="0.25">
      <c r="A458">
        <v>456</v>
      </c>
      <c r="B458" s="4" t="s">
        <v>960</v>
      </c>
      <c r="C458" s="3" t="s">
        <v>961</v>
      </c>
      <c r="D458">
        <v>146400</v>
      </c>
      <c r="E458" s="8">
        <v>152438</v>
      </c>
      <c r="F458" s="5">
        <f t="shared" si="30"/>
        <v>1.041243169398907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2">
        <f t="shared" si="28"/>
        <v>43141.25</v>
      </c>
      <c r="T458" s="12">
        <f t="shared" si="29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 s="8">
        <v>1332</v>
      </c>
      <c r="F459" s="5">
        <f t="shared" si="30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2">
        <f t="shared" si="28"/>
        <v>42657.208333333328</v>
      </c>
      <c r="T459" s="12">
        <f t="shared" si="29"/>
        <v>42659.208333333328</v>
      </c>
    </row>
    <row r="460" spans="1:20" hidden="1" x14ac:dyDescent="0.25">
      <c r="A460">
        <v>458</v>
      </c>
      <c r="B460" s="4" t="s">
        <v>964</v>
      </c>
      <c r="C460" s="3" t="s">
        <v>965</v>
      </c>
      <c r="D460">
        <v>33800</v>
      </c>
      <c r="E460" s="8">
        <v>118706</v>
      </c>
      <c r="F460" s="5">
        <f t="shared" si="30"/>
        <v>3.5120118343195266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2">
        <f t="shared" si="28"/>
        <v>40265.208333333336</v>
      </c>
      <c r="T460" s="12">
        <f t="shared" si="29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 s="8">
        <v>5674</v>
      </c>
      <c r="F461" s="5">
        <f t="shared" si="30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2">
        <f t="shared" si="28"/>
        <v>42001.25</v>
      </c>
      <c r="T461" s="12">
        <f t="shared" si="29"/>
        <v>42026.25</v>
      </c>
    </row>
    <row r="462" spans="1:20" hidden="1" x14ac:dyDescent="0.25">
      <c r="A462">
        <v>460</v>
      </c>
      <c r="B462" s="4" t="s">
        <v>968</v>
      </c>
      <c r="C462" s="3" t="s">
        <v>969</v>
      </c>
      <c r="D462">
        <v>2400</v>
      </c>
      <c r="E462" s="8">
        <v>4119</v>
      </c>
      <c r="F462" s="5">
        <f t="shared" si="30"/>
        <v>1.7162500000000001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2">
        <f t="shared" si="28"/>
        <v>40399.208333333336</v>
      </c>
      <c r="T462" s="12">
        <f t="shared" si="29"/>
        <v>40402.208333333336</v>
      </c>
    </row>
    <row r="463" spans="1:20" hidden="1" x14ac:dyDescent="0.25">
      <c r="A463">
        <v>461</v>
      </c>
      <c r="B463" s="4" t="s">
        <v>970</v>
      </c>
      <c r="C463" s="3" t="s">
        <v>971</v>
      </c>
      <c r="D463">
        <v>98800</v>
      </c>
      <c r="E463" s="8">
        <v>139354</v>
      </c>
      <c r="F463" s="5">
        <f t="shared" si="30"/>
        <v>1.4104655870445344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2">
        <f t="shared" si="28"/>
        <v>41757.208333333336</v>
      </c>
      <c r="T463" s="12">
        <f t="shared" si="29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 s="8">
        <v>57734</v>
      </c>
      <c r="F464" s="5">
        <f t="shared" si="30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2">
        <f t="shared" si="28"/>
        <v>41304.25</v>
      </c>
      <c r="T464" s="12">
        <f t="shared" si="29"/>
        <v>41342.25</v>
      </c>
    </row>
    <row r="465" spans="1:20" ht="31.5" hidden="1" x14ac:dyDescent="0.25">
      <c r="A465">
        <v>463</v>
      </c>
      <c r="B465" s="4" t="s">
        <v>974</v>
      </c>
      <c r="C465" s="3" t="s">
        <v>975</v>
      </c>
      <c r="D465">
        <v>134300</v>
      </c>
      <c r="E465" s="8">
        <v>145265</v>
      </c>
      <c r="F465" s="5">
        <f t="shared" si="30"/>
        <v>1.0816455696202532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2">
        <f t="shared" si="28"/>
        <v>41639.25</v>
      </c>
      <c r="T465" s="12">
        <f t="shared" si="29"/>
        <v>41643.25</v>
      </c>
    </row>
    <row r="466" spans="1:20" hidden="1" x14ac:dyDescent="0.25">
      <c r="A466">
        <v>464</v>
      </c>
      <c r="B466" s="4" t="s">
        <v>976</v>
      </c>
      <c r="C466" s="3" t="s">
        <v>977</v>
      </c>
      <c r="D466">
        <v>71200</v>
      </c>
      <c r="E466" s="8">
        <v>95020</v>
      </c>
      <c r="F466" s="5">
        <f t="shared" si="30"/>
        <v>1.3345505617977529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2">
        <f t="shared" si="28"/>
        <v>43142.25</v>
      </c>
      <c r="T466" s="12">
        <f t="shared" si="29"/>
        <v>43156.25</v>
      </c>
    </row>
    <row r="467" spans="1:20" hidden="1" x14ac:dyDescent="0.25">
      <c r="A467">
        <v>465</v>
      </c>
      <c r="B467" s="4" t="s">
        <v>978</v>
      </c>
      <c r="C467" s="3" t="s">
        <v>979</v>
      </c>
      <c r="D467">
        <v>4700</v>
      </c>
      <c r="E467" s="8">
        <v>8829</v>
      </c>
      <c r="F467" s="5">
        <f t="shared" si="30"/>
        <v>1.8785106382978722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2">
        <f t="shared" si="28"/>
        <v>43127.25</v>
      </c>
      <c r="T467" s="12">
        <f t="shared" si="29"/>
        <v>43136.25</v>
      </c>
    </row>
    <row r="468" spans="1:20" hidden="1" x14ac:dyDescent="0.25">
      <c r="A468">
        <v>466</v>
      </c>
      <c r="B468" s="4" t="s">
        <v>980</v>
      </c>
      <c r="C468" s="3" t="s">
        <v>981</v>
      </c>
      <c r="D468">
        <v>1200</v>
      </c>
      <c r="E468" s="8">
        <v>3984</v>
      </c>
      <c r="F468" s="5">
        <f t="shared" si="30"/>
        <v>3.32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2">
        <f t="shared" si="28"/>
        <v>41409.208333333336</v>
      </c>
      <c r="T468" s="12">
        <f t="shared" si="29"/>
        <v>41432.208333333336</v>
      </c>
    </row>
    <row r="469" spans="1:20" ht="31.5" hidden="1" x14ac:dyDescent="0.25">
      <c r="A469">
        <v>467</v>
      </c>
      <c r="B469" s="4" t="s">
        <v>982</v>
      </c>
      <c r="C469" s="3" t="s">
        <v>983</v>
      </c>
      <c r="D469">
        <v>1400</v>
      </c>
      <c r="E469" s="8">
        <v>8053</v>
      </c>
      <c r="F469" s="5">
        <f t="shared" si="30"/>
        <v>5.7521428571428572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2">
        <f t="shared" si="28"/>
        <v>42331.25</v>
      </c>
      <c r="T469" s="12">
        <f t="shared" si="29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 s="8">
        <v>1620</v>
      </c>
      <c r="F470" s="5">
        <f t="shared" si="30"/>
        <v>0.40500000000000003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2">
        <f t="shared" si="28"/>
        <v>43569.208333333328</v>
      </c>
      <c r="T470" s="12">
        <f t="shared" si="29"/>
        <v>43585.208333333328</v>
      </c>
    </row>
    <row r="471" spans="1:20" hidden="1" x14ac:dyDescent="0.25">
      <c r="A471">
        <v>469</v>
      </c>
      <c r="B471" s="4" t="s">
        <v>986</v>
      </c>
      <c r="C471" s="3" t="s">
        <v>987</v>
      </c>
      <c r="D471">
        <v>5600</v>
      </c>
      <c r="E471" s="8">
        <v>10328</v>
      </c>
      <c r="F471" s="5">
        <f t="shared" si="30"/>
        <v>1.8442857142857143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2">
        <f t="shared" si="28"/>
        <v>42142.208333333328</v>
      </c>
      <c r="T471" s="12">
        <f t="shared" si="29"/>
        <v>42144.208333333328</v>
      </c>
    </row>
    <row r="472" spans="1:20" hidden="1" x14ac:dyDescent="0.25">
      <c r="A472">
        <v>470</v>
      </c>
      <c r="B472" s="4" t="s">
        <v>988</v>
      </c>
      <c r="C472" s="3" t="s">
        <v>989</v>
      </c>
      <c r="D472">
        <v>3600</v>
      </c>
      <c r="E472" s="8">
        <v>10289</v>
      </c>
      <c r="F472" s="5">
        <f t="shared" si="30"/>
        <v>2.8580555555555556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2">
        <f t="shared" si="28"/>
        <v>42716.25</v>
      </c>
      <c r="T472" s="12">
        <f t="shared" si="29"/>
        <v>42723.25</v>
      </c>
    </row>
    <row r="473" spans="1:20" hidden="1" x14ac:dyDescent="0.25">
      <c r="A473">
        <v>471</v>
      </c>
      <c r="B473" s="4" t="s">
        <v>446</v>
      </c>
      <c r="C473" s="3" t="s">
        <v>990</v>
      </c>
      <c r="D473">
        <v>3100</v>
      </c>
      <c r="E473" s="8">
        <v>9889</v>
      </c>
      <c r="F473" s="5">
        <f t="shared" si="30"/>
        <v>3.19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2">
        <f t="shared" si="28"/>
        <v>41031.208333333336</v>
      </c>
      <c r="T473" s="12">
        <f t="shared" si="29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 s="8">
        <v>60342</v>
      </c>
      <c r="F474" s="5">
        <f t="shared" si="30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2">
        <f t="shared" si="28"/>
        <v>43535.208333333328</v>
      </c>
      <c r="T474" s="12">
        <f t="shared" si="29"/>
        <v>43589.208333333328</v>
      </c>
    </row>
    <row r="475" spans="1:20" hidden="1" x14ac:dyDescent="0.25">
      <c r="A475">
        <v>473</v>
      </c>
      <c r="B475" s="4" t="s">
        <v>993</v>
      </c>
      <c r="C475" s="3" t="s">
        <v>994</v>
      </c>
      <c r="D475">
        <v>5000</v>
      </c>
      <c r="E475" s="8">
        <v>8907</v>
      </c>
      <c r="F475" s="5">
        <f t="shared" si="30"/>
        <v>1.7814000000000001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2">
        <f t="shared" si="28"/>
        <v>43277.208333333328</v>
      </c>
      <c r="T475" s="12">
        <f t="shared" si="29"/>
        <v>43278.208333333328</v>
      </c>
    </row>
    <row r="476" spans="1:20" hidden="1" x14ac:dyDescent="0.25">
      <c r="A476">
        <v>474</v>
      </c>
      <c r="B476" s="4" t="s">
        <v>995</v>
      </c>
      <c r="C476" s="3" t="s">
        <v>996</v>
      </c>
      <c r="D476">
        <v>4000</v>
      </c>
      <c r="E476" s="8">
        <v>14606</v>
      </c>
      <c r="F476" s="5">
        <f t="shared" si="30"/>
        <v>3.6515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2">
        <f t="shared" si="28"/>
        <v>41989.25</v>
      </c>
      <c r="T476" s="12">
        <f t="shared" si="29"/>
        <v>41990.25</v>
      </c>
    </row>
    <row r="477" spans="1:20" ht="31.5" hidden="1" x14ac:dyDescent="0.25">
      <c r="A477">
        <v>475</v>
      </c>
      <c r="B477" s="4" t="s">
        <v>997</v>
      </c>
      <c r="C477" s="3" t="s">
        <v>998</v>
      </c>
      <c r="D477">
        <v>7400</v>
      </c>
      <c r="E477" s="8">
        <v>8432</v>
      </c>
      <c r="F477" s="5">
        <f t="shared" si="30"/>
        <v>1.1394594594594594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2">
        <f t="shared" si="28"/>
        <v>41450.208333333336</v>
      </c>
      <c r="T477" s="12">
        <f t="shared" si="29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 s="8">
        <v>57122</v>
      </c>
      <c r="F478" s="5">
        <f t="shared" si="30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2">
        <f t="shared" si="28"/>
        <v>43322.208333333328</v>
      </c>
      <c r="T478" s="12">
        <f t="shared" si="29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 s="8">
        <v>4613</v>
      </c>
      <c r="F479" s="5">
        <f t="shared" si="30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2">
        <f t="shared" si="28"/>
        <v>40720.208333333336</v>
      </c>
      <c r="T479" s="12">
        <f t="shared" si="29"/>
        <v>40747.208333333336</v>
      </c>
    </row>
    <row r="480" spans="1:20" hidden="1" x14ac:dyDescent="0.25">
      <c r="A480">
        <v>478</v>
      </c>
      <c r="B480" s="4" t="s">
        <v>1003</v>
      </c>
      <c r="C480" s="3" t="s">
        <v>1004</v>
      </c>
      <c r="D480">
        <v>68800</v>
      </c>
      <c r="E480" s="8">
        <v>162603</v>
      </c>
      <c r="F480" s="5">
        <f t="shared" si="30"/>
        <v>2.3634156976744185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2">
        <f t="shared" si="28"/>
        <v>42072.208333333328</v>
      </c>
      <c r="T480" s="12">
        <f t="shared" si="29"/>
        <v>42084.208333333328</v>
      </c>
    </row>
    <row r="481" spans="1:20" hidden="1" x14ac:dyDescent="0.25">
      <c r="A481">
        <v>479</v>
      </c>
      <c r="B481" s="4" t="s">
        <v>1005</v>
      </c>
      <c r="C481" s="3" t="s">
        <v>1006</v>
      </c>
      <c r="D481">
        <v>2400</v>
      </c>
      <c r="E481" s="8">
        <v>12310</v>
      </c>
      <c r="F481" s="5">
        <f t="shared" si="30"/>
        <v>5.1291666666666664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2">
        <f t="shared" si="28"/>
        <v>42945.208333333328</v>
      </c>
      <c r="T481" s="12">
        <f t="shared" si="29"/>
        <v>42947.208333333328</v>
      </c>
    </row>
    <row r="482" spans="1:20" hidden="1" x14ac:dyDescent="0.25">
      <c r="A482">
        <v>480</v>
      </c>
      <c r="B482" s="4" t="s">
        <v>1007</v>
      </c>
      <c r="C482" s="3" t="s">
        <v>1008</v>
      </c>
      <c r="D482">
        <v>8600</v>
      </c>
      <c r="E482" s="8">
        <v>8656</v>
      </c>
      <c r="F482" s="5">
        <f t="shared" si="30"/>
        <v>1.0065116279069768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2">
        <f t="shared" si="28"/>
        <v>40248.25</v>
      </c>
      <c r="T482" s="12">
        <f t="shared" si="29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 s="8">
        <v>159931</v>
      </c>
      <c r="F483" s="5">
        <f t="shared" si="30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2">
        <f t="shared" si="28"/>
        <v>41913.208333333336</v>
      </c>
      <c r="T483" s="12">
        <f t="shared" si="29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 s="8">
        <v>689</v>
      </c>
      <c r="F484" s="5">
        <f t="shared" si="30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2">
        <f t="shared" si="28"/>
        <v>40963.25</v>
      </c>
      <c r="T484" s="12">
        <f t="shared" si="29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 s="8">
        <v>48236</v>
      </c>
      <c r="F485" s="5">
        <f t="shared" si="30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2">
        <f t="shared" si="28"/>
        <v>43811.25</v>
      </c>
      <c r="T485" s="12">
        <f t="shared" si="29"/>
        <v>43818.25</v>
      </c>
    </row>
    <row r="486" spans="1:20" hidden="1" x14ac:dyDescent="0.25">
      <c r="A486">
        <v>484</v>
      </c>
      <c r="B486" s="4" t="s">
        <v>1015</v>
      </c>
      <c r="C486" s="3" t="s">
        <v>1016</v>
      </c>
      <c r="D486">
        <v>29600</v>
      </c>
      <c r="E486" s="8">
        <v>77021</v>
      </c>
      <c r="F486" s="5">
        <f t="shared" si="30"/>
        <v>2.6020608108108108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2">
        <f t="shared" si="28"/>
        <v>41855.208333333336</v>
      </c>
      <c r="T486" s="12">
        <f t="shared" si="29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 s="8">
        <v>27844</v>
      </c>
      <c r="F487" s="5">
        <f t="shared" si="30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2">
        <f t="shared" si="28"/>
        <v>43626.208333333328</v>
      </c>
      <c r="T487" s="12">
        <f t="shared" si="29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 s="8">
        <v>702</v>
      </c>
      <c r="F488" s="5">
        <f t="shared" si="30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2">
        <f t="shared" si="28"/>
        <v>43168.25</v>
      </c>
      <c r="T488" s="12">
        <f t="shared" si="29"/>
        <v>43183.208333333328</v>
      </c>
    </row>
    <row r="489" spans="1:20" hidden="1" x14ac:dyDescent="0.25">
      <c r="A489">
        <v>487</v>
      </c>
      <c r="B489" s="4" t="s">
        <v>1021</v>
      </c>
      <c r="C489" s="3" t="s">
        <v>1022</v>
      </c>
      <c r="D489">
        <v>110300</v>
      </c>
      <c r="E489" s="8">
        <v>197024</v>
      </c>
      <c r="F489" s="5">
        <f t="shared" si="30"/>
        <v>1.7862556663644606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2">
        <f t="shared" si="28"/>
        <v>42845.208333333328</v>
      </c>
      <c r="T489" s="12">
        <f t="shared" si="29"/>
        <v>42878.208333333328</v>
      </c>
    </row>
    <row r="490" spans="1:20" hidden="1" x14ac:dyDescent="0.25">
      <c r="A490">
        <v>488</v>
      </c>
      <c r="B490" s="4" t="s">
        <v>1023</v>
      </c>
      <c r="C490" s="3" t="s">
        <v>1024</v>
      </c>
      <c r="D490">
        <v>5300</v>
      </c>
      <c r="E490" s="8">
        <v>11663</v>
      </c>
      <c r="F490" s="5">
        <f t="shared" si="30"/>
        <v>2.2005660377358489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2">
        <f t="shared" si="28"/>
        <v>42403.25</v>
      </c>
      <c r="T490" s="12">
        <f t="shared" si="29"/>
        <v>42420.25</v>
      </c>
    </row>
    <row r="491" spans="1:20" hidden="1" x14ac:dyDescent="0.25">
      <c r="A491">
        <v>489</v>
      </c>
      <c r="B491" s="4" t="s">
        <v>1025</v>
      </c>
      <c r="C491" s="3" t="s">
        <v>1026</v>
      </c>
      <c r="D491">
        <v>9200</v>
      </c>
      <c r="E491" s="8">
        <v>9339</v>
      </c>
      <c r="F491" s="5">
        <f t="shared" si="30"/>
        <v>1.015108695652174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2">
        <f t="shared" si="28"/>
        <v>40406.208333333336</v>
      </c>
      <c r="T491" s="12">
        <f t="shared" si="29"/>
        <v>40411.208333333336</v>
      </c>
    </row>
    <row r="492" spans="1:20" hidden="1" x14ac:dyDescent="0.25">
      <c r="A492">
        <v>490</v>
      </c>
      <c r="B492" s="4" t="s">
        <v>1027</v>
      </c>
      <c r="C492" s="3" t="s">
        <v>1028</v>
      </c>
      <c r="D492">
        <v>2400</v>
      </c>
      <c r="E492" s="8">
        <v>4596</v>
      </c>
      <c r="F492" s="5">
        <f t="shared" si="30"/>
        <v>1.915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2">
        <f t="shared" si="28"/>
        <v>43786.25</v>
      </c>
      <c r="T492" s="12">
        <f t="shared" si="29"/>
        <v>43793.25</v>
      </c>
    </row>
    <row r="493" spans="1:20" ht="31.5" hidden="1" x14ac:dyDescent="0.25">
      <c r="A493">
        <v>491</v>
      </c>
      <c r="B493" s="4" t="s">
        <v>1030</v>
      </c>
      <c r="C493" s="3" t="s">
        <v>1031</v>
      </c>
      <c r="D493">
        <v>56800</v>
      </c>
      <c r="E493" s="8">
        <v>173437</v>
      </c>
      <c r="F493" s="5">
        <f t="shared" si="30"/>
        <v>3.0534683098591549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2">
        <f t="shared" si="28"/>
        <v>41456.208333333336</v>
      </c>
      <c r="T493" s="12">
        <f t="shared" si="29"/>
        <v>41482.208333333336</v>
      </c>
    </row>
    <row r="494" spans="1:20" hidden="1" x14ac:dyDescent="0.25">
      <c r="A494">
        <v>492</v>
      </c>
      <c r="B494" s="4" t="s">
        <v>1032</v>
      </c>
      <c r="C494" s="3" t="s">
        <v>1033</v>
      </c>
      <c r="D494">
        <v>191000</v>
      </c>
      <c r="E494" s="8">
        <v>45831</v>
      </c>
      <c r="F494" s="5">
        <f t="shared" si="30"/>
        <v>0.23995287958115183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2">
        <f t="shared" si="28"/>
        <v>40336.208333333336</v>
      </c>
      <c r="T494" s="12">
        <f t="shared" si="29"/>
        <v>40371.208333333336</v>
      </c>
    </row>
    <row r="495" spans="1:20" hidden="1" x14ac:dyDescent="0.25">
      <c r="A495">
        <v>493</v>
      </c>
      <c r="B495" s="4" t="s">
        <v>1034</v>
      </c>
      <c r="C495" s="3" t="s">
        <v>1035</v>
      </c>
      <c r="D495">
        <v>900</v>
      </c>
      <c r="E495" s="8">
        <v>6514</v>
      </c>
      <c r="F495" s="5">
        <f t="shared" si="30"/>
        <v>7.2377777777777776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2">
        <f t="shared" si="28"/>
        <v>43645.208333333328</v>
      </c>
      <c r="T495" s="12">
        <f t="shared" si="29"/>
        <v>43658.208333333328</v>
      </c>
    </row>
    <row r="496" spans="1:20" hidden="1" x14ac:dyDescent="0.25">
      <c r="A496">
        <v>494</v>
      </c>
      <c r="B496" s="4" t="s">
        <v>1036</v>
      </c>
      <c r="C496" s="3" t="s">
        <v>1037</v>
      </c>
      <c r="D496">
        <v>2500</v>
      </c>
      <c r="E496" s="8">
        <v>13684</v>
      </c>
      <c r="F496" s="5">
        <f t="shared" si="30"/>
        <v>5.4736000000000002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2">
        <f t="shared" si="28"/>
        <v>40990.208333333336</v>
      </c>
      <c r="T496" s="12">
        <f t="shared" si="29"/>
        <v>40991.208333333336</v>
      </c>
    </row>
    <row r="497" spans="1:20" hidden="1" x14ac:dyDescent="0.25">
      <c r="A497">
        <v>495</v>
      </c>
      <c r="B497" s="4" t="s">
        <v>1038</v>
      </c>
      <c r="C497" s="3" t="s">
        <v>1039</v>
      </c>
      <c r="D497">
        <v>3200</v>
      </c>
      <c r="E497" s="8">
        <v>13264</v>
      </c>
      <c r="F497" s="5">
        <f t="shared" si="30"/>
        <v>4.1449999999999996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2">
        <f t="shared" si="28"/>
        <v>41800.208333333336</v>
      </c>
      <c r="T497" s="12">
        <f t="shared" si="29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 s="8">
        <v>1667</v>
      </c>
      <c r="F498" s="5">
        <f t="shared" si="30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2">
        <f t="shared" si="28"/>
        <v>42876.208333333328</v>
      </c>
      <c r="T498" s="12">
        <f t="shared" si="29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 s="8">
        <v>3349</v>
      </c>
      <c r="F499" s="5">
        <f t="shared" si="30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2">
        <f t="shared" si="28"/>
        <v>42724.25</v>
      </c>
      <c r="T499" s="12">
        <f t="shared" si="29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 s="8">
        <v>46317</v>
      </c>
      <c r="F500" s="5">
        <f t="shared" si="30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2">
        <f t="shared" si="28"/>
        <v>42005.25</v>
      </c>
      <c r="T500" s="12">
        <f t="shared" si="29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 s="8">
        <v>78743</v>
      </c>
      <c r="F501" s="5">
        <f t="shared" si="30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2">
        <f t="shared" si="28"/>
        <v>42444.208333333328</v>
      </c>
      <c r="T501" s="12">
        <f t="shared" si="29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 s="8">
        <v>0</v>
      </c>
      <c r="F502" s="5">
        <f t="shared" si="30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2">
        <f t="shared" si="28"/>
        <v>41395.208333333336</v>
      </c>
      <c r="T502" s="12">
        <f t="shared" si="29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 s="8">
        <v>107743</v>
      </c>
      <c r="F503" s="5">
        <f t="shared" si="30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2">
        <f t="shared" si="28"/>
        <v>41345.208333333336</v>
      </c>
      <c r="T503" s="12">
        <f t="shared" si="29"/>
        <v>41347.208333333336</v>
      </c>
    </row>
    <row r="504" spans="1:20" hidden="1" x14ac:dyDescent="0.25">
      <c r="A504">
        <v>502</v>
      </c>
      <c r="B504" s="4" t="s">
        <v>477</v>
      </c>
      <c r="C504" s="3" t="s">
        <v>1052</v>
      </c>
      <c r="D504">
        <v>1300</v>
      </c>
      <c r="E504" s="8">
        <v>6889</v>
      </c>
      <c r="F504" s="5">
        <f t="shared" si="30"/>
        <v>5.2992307692307694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2">
        <f t="shared" si="28"/>
        <v>41117.208333333336</v>
      </c>
      <c r="T504" s="12">
        <f t="shared" si="29"/>
        <v>41146.208333333336</v>
      </c>
    </row>
    <row r="505" spans="1:20" ht="31.5" hidden="1" x14ac:dyDescent="0.25">
      <c r="A505">
        <v>503</v>
      </c>
      <c r="B505" s="4" t="s">
        <v>1053</v>
      </c>
      <c r="C505" s="3" t="s">
        <v>1054</v>
      </c>
      <c r="D505">
        <v>25500</v>
      </c>
      <c r="E505" s="8">
        <v>45983</v>
      </c>
      <c r="F505" s="5">
        <f t="shared" si="30"/>
        <v>1.8032549019607844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2">
        <f t="shared" si="28"/>
        <v>42186.208333333328</v>
      </c>
      <c r="T505" s="12">
        <f t="shared" si="29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 s="8">
        <v>6924</v>
      </c>
      <c r="F506" s="5">
        <f t="shared" si="30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2">
        <f t="shared" si="28"/>
        <v>42142.208333333328</v>
      </c>
      <c r="T506" s="12">
        <f t="shared" si="29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 s="8">
        <v>12497</v>
      </c>
      <c r="F507" s="5">
        <f t="shared" si="30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2">
        <f t="shared" si="28"/>
        <v>41341.25</v>
      </c>
      <c r="T507" s="12">
        <f t="shared" si="29"/>
        <v>41383.208333333336</v>
      </c>
    </row>
    <row r="508" spans="1:20" hidden="1" x14ac:dyDescent="0.25">
      <c r="A508">
        <v>506</v>
      </c>
      <c r="B508" s="4" t="s">
        <v>1059</v>
      </c>
      <c r="C508" s="3" t="s">
        <v>1060</v>
      </c>
      <c r="D508">
        <v>18000</v>
      </c>
      <c r="E508" s="8">
        <v>166874</v>
      </c>
      <c r="F508" s="5">
        <f t="shared" si="30"/>
        <v>9.2707777777777771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2">
        <f t="shared" si="28"/>
        <v>43062.25</v>
      </c>
      <c r="T508" s="12">
        <f t="shared" si="29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 s="8">
        <v>837</v>
      </c>
      <c r="F509" s="5">
        <f t="shared" si="30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2">
        <f t="shared" si="28"/>
        <v>41373.208333333336</v>
      </c>
      <c r="T509" s="12">
        <f t="shared" si="29"/>
        <v>41422.208333333336</v>
      </c>
    </row>
    <row r="510" spans="1:20" hidden="1" x14ac:dyDescent="0.25">
      <c r="A510">
        <v>508</v>
      </c>
      <c r="B510" s="4" t="s">
        <v>1063</v>
      </c>
      <c r="C510" s="3" t="s">
        <v>1064</v>
      </c>
      <c r="D510">
        <v>172700</v>
      </c>
      <c r="E510" s="8">
        <v>193820</v>
      </c>
      <c r="F510" s="5">
        <f t="shared" si="30"/>
        <v>1.1222929936305732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2">
        <f t="shared" si="28"/>
        <v>43310.208333333328</v>
      </c>
      <c r="T510" s="12">
        <f t="shared" si="29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 s="8">
        <v>119510</v>
      </c>
      <c r="F511" s="5">
        <f t="shared" si="30"/>
        <v>0.70925816023738875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2">
        <f t="shared" si="28"/>
        <v>41034.208333333336</v>
      </c>
      <c r="T511" s="12">
        <f t="shared" si="29"/>
        <v>41044.208333333336</v>
      </c>
    </row>
    <row r="512" spans="1:20" hidden="1" x14ac:dyDescent="0.25">
      <c r="A512">
        <v>510</v>
      </c>
      <c r="B512" s="4" t="s">
        <v>1066</v>
      </c>
      <c r="C512" s="3" t="s">
        <v>1067</v>
      </c>
      <c r="D512">
        <v>7800</v>
      </c>
      <c r="E512" s="8">
        <v>9289</v>
      </c>
      <c r="F512" s="5">
        <f t="shared" si="30"/>
        <v>1.1908974358974358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2">
        <f t="shared" si="28"/>
        <v>43251.208333333328</v>
      </c>
      <c r="T512" s="12">
        <f t="shared" si="29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 s="8">
        <v>35498</v>
      </c>
      <c r="F513" s="5">
        <f t="shared" si="30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2">
        <f t="shared" si="28"/>
        <v>43671.208333333328</v>
      </c>
      <c r="T513" s="12">
        <f t="shared" si="29"/>
        <v>43681.208333333328</v>
      </c>
    </row>
    <row r="514" spans="1:20" hidden="1" x14ac:dyDescent="0.25">
      <c r="A514">
        <v>512</v>
      </c>
      <c r="B514" s="4" t="s">
        <v>1070</v>
      </c>
      <c r="C514" s="3" t="s">
        <v>1071</v>
      </c>
      <c r="D514">
        <v>9100</v>
      </c>
      <c r="E514" s="8">
        <v>12678</v>
      </c>
      <c r="F514" s="5">
        <f t="shared" si="30"/>
        <v>1.3931868131868133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2">
        <f t="shared" si="28"/>
        <v>41825.208333333336</v>
      </c>
      <c r="T514" s="12">
        <f t="shared" si="29"/>
        <v>41826.208333333336</v>
      </c>
    </row>
    <row r="515" spans="1:20" hidden="1" x14ac:dyDescent="0.25">
      <c r="A515">
        <v>513</v>
      </c>
      <c r="B515" s="4" t="s">
        <v>1072</v>
      </c>
      <c r="C515" s="3" t="s">
        <v>1073</v>
      </c>
      <c r="D515">
        <v>8300</v>
      </c>
      <c r="E515" s="8">
        <v>3260</v>
      </c>
      <c r="F515" s="5">
        <f t="shared" si="30"/>
        <v>0.39277108433734942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2">
        <f t="shared" ref="S515:S578" si="32">(((L515/60)/60)/24)+DATE(1970,1,1)</f>
        <v>40430.208333333336</v>
      </c>
      <c r="T515" s="12">
        <f t="shared" ref="T515:T578" si="33">(((M515/60)/60)/24)+DATE(1970,1,1)</f>
        <v>40432.208333333336</v>
      </c>
    </row>
    <row r="516" spans="1:20" hidden="1" x14ac:dyDescent="0.25">
      <c r="A516">
        <v>514</v>
      </c>
      <c r="B516" s="4" t="s">
        <v>1074</v>
      </c>
      <c r="C516" s="3" t="s">
        <v>1075</v>
      </c>
      <c r="D516">
        <v>138700</v>
      </c>
      <c r="E516" s="8">
        <v>31123</v>
      </c>
      <c r="F516" s="5">
        <f t="shared" ref="F516:F579" si="34">E516/D516</f>
        <v>0.22439077144917088</v>
      </c>
      <c r="G516" t="s">
        <v>74</v>
      </c>
      <c r="H516">
        <v>528</v>
      </c>
      <c r="I516" s="6">
        <f t="shared" ref="I516:I579" si="35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2">
        <f t="shared" si="32"/>
        <v>41614.25</v>
      </c>
      <c r="T516" s="12">
        <f t="shared" si="33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 s="8">
        <v>4797</v>
      </c>
      <c r="F517" s="5">
        <f t="shared" si="34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2">
        <f t="shared" si="32"/>
        <v>40900.25</v>
      </c>
      <c r="T517" s="12">
        <f t="shared" si="33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 s="8">
        <v>53324</v>
      </c>
      <c r="F518" s="5">
        <f t="shared" si="34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2">
        <f t="shared" si="32"/>
        <v>40396.208333333336</v>
      </c>
      <c r="T518" s="12">
        <f t="shared" si="33"/>
        <v>40434.208333333336</v>
      </c>
    </row>
    <row r="519" spans="1:20" hidden="1" x14ac:dyDescent="0.25">
      <c r="A519">
        <v>517</v>
      </c>
      <c r="B519" s="4" t="s">
        <v>1080</v>
      </c>
      <c r="C519" s="3" t="s">
        <v>1081</v>
      </c>
      <c r="D519">
        <v>5900</v>
      </c>
      <c r="E519" s="8">
        <v>6608</v>
      </c>
      <c r="F519" s="5">
        <f t="shared" si="34"/>
        <v>1.1200000000000001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2">
        <f t="shared" si="32"/>
        <v>42860.208333333328</v>
      </c>
      <c r="T519" s="12">
        <f t="shared" si="33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 s="8">
        <v>622</v>
      </c>
      <c r="F520" s="5">
        <f t="shared" si="34"/>
        <v>7.0681818181818179E-2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2">
        <f t="shared" si="32"/>
        <v>43154.25</v>
      </c>
      <c r="T520" s="12">
        <f t="shared" si="33"/>
        <v>43156.25</v>
      </c>
    </row>
    <row r="521" spans="1:20" hidden="1" x14ac:dyDescent="0.25">
      <c r="A521">
        <v>519</v>
      </c>
      <c r="B521" s="4" t="s">
        <v>1084</v>
      </c>
      <c r="C521" s="3" t="s">
        <v>1085</v>
      </c>
      <c r="D521">
        <v>177700</v>
      </c>
      <c r="E521" s="8">
        <v>180802</v>
      </c>
      <c r="F521" s="5">
        <f t="shared" si="34"/>
        <v>1.0174563871693867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2">
        <f t="shared" si="32"/>
        <v>42012.25</v>
      </c>
      <c r="T521" s="12">
        <f t="shared" si="33"/>
        <v>42026.25</v>
      </c>
    </row>
    <row r="522" spans="1:20" hidden="1" x14ac:dyDescent="0.25">
      <c r="A522">
        <v>520</v>
      </c>
      <c r="B522" s="4" t="s">
        <v>1086</v>
      </c>
      <c r="C522" s="3" t="s">
        <v>1087</v>
      </c>
      <c r="D522">
        <v>800</v>
      </c>
      <c r="E522" s="8">
        <v>3406</v>
      </c>
      <c r="F522" s="5">
        <f t="shared" si="34"/>
        <v>4.2575000000000003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2">
        <f t="shared" si="32"/>
        <v>43574.208333333328</v>
      </c>
      <c r="T522" s="12">
        <f t="shared" si="33"/>
        <v>43577.208333333328</v>
      </c>
    </row>
    <row r="523" spans="1:20" hidden="1" x14ac:dyDescent="0.25">
      <c r="A523">
        <v>521</v>
      </c>
      <c r="B523" s="4" t="s">
        <v>1088</v>
      </c>
      <c r="C523" s="3" t="s">
        <v>141</v>
      </c>
      <c r="D523">
        <v>7600</v>
      </c>
      <c r="E523" s="8">
        <v>11061</v>
      </c>
      <c r="F523" s="5">
        <f t="shared" si="34"/>
        <v>1.4553947368421052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2">
        <f t="shared" si="32"/>
        <v>42605.208333333328</v>
      </c>
      <c r="T523" s="12">
        <f t="shared" si="33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 s="8">
        <v>16389</v>
      </c>
      <c r="F524" s="5">
        <f t="shared" si="34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2">
        <f t="shared" si="32"/>
        <v>41093.208333333336</v>
      </c>
      <c r="T524" s="12">
        <f t="shared" si="33"/>
        <v>41105.208333333336</v>
      </c>
    </row>
    <row r="525" spans="1:20" hidden="1" x14ac:dyDescent="0.25">
      <c r="A525">
        <v>523</v>
      </c>
      <c r="B525" s="4" t="s">
        <v>1091</v>
      </c>
      <c r="C525" s="3" t="s">
        <v>1092</v>
      </c>
      <c r="D525">
        <v>900</v>
      </c>
      <c r="E525" s="8">
        <v>6303</v>
      </c>
      <c r="F525" s="5">
        <f t="shared" si="34"/>
        <v>7.003333333333333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2">
        <f t="shared" si="32"/>
        <v>40241.25</v>
      </c>
      <c r="T525" s="12">
        <f t="shared" si="33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 s="8">
        <v>81136</v>
      </c>
      <c r="F526" s="5">
        <f t="shared" si="34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2">
        <f t="shared" si="32"/>
        <v>40294.208333333336</v>
      </c>
      <c r="T526" s="12">
        <f t="shared" si="33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 s="8">
        <v>1768</v>
      </c>
      <c r="F527" s="5">
        <f t="shared" si="34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2">
        <f t="shared" si="32"/>
        <v>40505.25</v>
      </c>
      <c r="T527" s="12">
        <f t="shared" si="33"/>
        <v>40509.25</v>
      </c>
    </row>
    <row r="528" spans="1:20" ht="31.5" hidden="1" x14ac:dyDescent="0.25">
      <c r="A528">
        <v>526</v>
      </c>
      <c r="B528" s="4" t="s">
        <v>1097</v>
      </c>
      <c r="C528" s="3" t="s">
        <v>1098</v>
      </c>
      <c r="D528">
        <v>8300</v>
      </c>
      <c r="E528" s="8">
        <v>12944</v>
      </c>
      <c r="F528" s="5">
        <f t="shared" si="34"/>
        <v>1.5595180722891566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2">
        <f t="shared" si="32"/>
        <v>42364.25</v>
      </c>
      <c r="T528" s="12">
        <f t="shared" si="33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 s="8">
        <v>188480</v>
      </c>
      <c r="F529" s="5">
        <f t="shared" si="34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2">
        <f t="shared" si="32"/>
        <v>42405.25</v>
      </c>
      <c r="T529" s="12">
        <f t="shared" si="33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 s="8">
        <v>7227</v>
      </c>
      <c r="F530" s="5">
        <f t="shared" si="34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2">
        <f t="shared" si="32"/>
        <v>41601.25</v>
      </c>
      <c r="T530" s="12">
        <f t="shared" si="33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 s="8">
        <v>574</v>
      </c>
      <c r="F531" s="5">
        <f t="shared" si="34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2">
        <f t="shared" si="32"/>
        <v>41769.208333333336</v>
      </c>
      <c r="T531" s="12">
        <f t="shared" si="33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 s="8">
        <v>96328</v>
      </c>
      <c r="F532" s="5">
        <f t="shared" si="34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2">
        <f t="shared" si="32"/>
        <v>40421.208333333336</v>
      </c>
      <c r="T532" s="12">
        <f t="shared" si="33"/>
        <v>40435.208333333336</v>
      </c>
    </row>
    <row r="533" spans="1:20" ht="31.5" hidden="1" x14ac:dyDescent="0.25">
      <c r="A533">
        <v>531</v>
      </c>
      <c r="B533" s="4" t="s">
        <v>1107</v>
      </c>
      <c r="C533" s="3" t="s">
        <v>1108</v>
      </c>
      <c r="D533">
        <v>186700</v>
      </c>
      <c r="E533" s="8">
        <v>178338</v>
      </c>
      <c r="F533" s="5">
        <f t="shared" si="34"/>
        <v>0.95521156936261387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2">
        <f t="shared" si="32"/>
        <v>41589.25</v>
      </c>
      <c r="T533" s="12">
        <f t="shared" si="33"/>
        <v>41645.25</v>
      </c>
    </row>
    <row r="534" spans="1:20" hidden="1" x14ac:dyDescent="0.25">
      <c r="A534">
        <v>532</v>
      </c>
      <c r="B534" s="4" t="s">
        <v>1109</v>
      </c>
      <c r="C534" s="3" t="s">
        <v>1110</v>
      </c>
      <c r="D534">
        <v>1600</v>
      </c>
      <c r="E534" s="8">
        <v>8046</v>
      </c>
      <c r="F534" s="5">
        <f t="shared" si="34"/>
        <v>5.0287499999999996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2">
        <f t="shared" si="32"/>
        <v>43125.25</v>
      </c>
      <c r="T534" s="12">
        <f t="shared" si="33"/>
        <v>43126.25</v>
      </c>
    </row>
    <row r="535" spans="1:20" hidden="1" x14ac:dyDescent="0.25">
      <c r="A535">
        <v>533</v>
      </c>
      <c r="B535" s="4" t="s">
        <v>1111</v>
      </c>
      <c r="C535" s="3" t="s">
        <v>1112</v>
      </c>
      <c r="D535">
        <v>115600</v>
      </c>
      <c r="E535" s="8">
        <v>184086</v>
      </c>
      <c r="F535" s="5">
        <f t="shared" si="34"/>
        <v>1.5924394463667819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2">
        <f t="shared" si="32"/>
        <v>41479.208333333336</v>
      </c>
      <c r="T535" s="12">
        <f t="shared" si="33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 s="8">
        <v>13385</v>
      </c>
      <c r="F536" s="5">
        <f t="shared" si="34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2">
        <f t="shared" si="32"/>
        <v>43329.208333333328</v>
      </c>
      <c r="T536" s="12">
        <f t="shared" si="33"/>
        <v>43330.208333333328</v>
      </c>
    </row>
    <row r="537" spans="1:20" hidden="1" x14ac:dyDescent="0.25">
      <c r="A537">
        <v>535</v>
      </c>
      <c r="B537" s="4" t="s">
        <v>1115</v>
      </c>
      <c r="C537" s="3" t="s">
        <v>1116</v>
      </c>
      <c r="D537">
        <v>2600</v>
      </c>
      <c r="E537" s="8">
        <v>12533</v>
      </c>
      <c r="F537" s="5">
        <f t="shared" si="34"/>
        <v>4.820384615384615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2">
        <f t="shared" si="32"/>
        <v>43259.208333333328</v>
      </c>
      <c r="T537" s="12">
        <f t="shared" si="33"/>
        <v>43261.208333333328</v>
      </c>
    </row>
    <row r="538" spans="1:20" hidden="1" x14ac:dyDescent="0.25">
      <c r="A538">
        <v>536</v>
      </c>
      <c r="B538" s="4" t="s">
        <v>1117</v>
      </c>
      <c r="C538" s="3" t="s">
        <v>1118</v>
      </c>
      <c r="D538">
        <v>9800</v>
      </c>
      <c r="E538" s="8">
        <v>14697</v>
      </c>
      <c r="F538" s="5">
        <f t="shared" si="34"/>
        <v>1.4996938775510205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2">
        <f t="shared" si="32"/>
        <v>40414.208333333336</v>
      </c>
      <c r="T538" s="12">
        <f t="shared" si="33"/>
        <v>40440.208333333336</v>
      </c>
    </row>
    <row r="539" spans="1:20" hidden="1" x14ac:dyDescent="0.25">
      <c r="A539">
        <v>537</v>
      </c>
      <c r="B539" s="4" t="s">
        <v>1119</v>
      </c>
      <c r="C539" s="3" t="s">
        <v>1120</v>
      </c>
      <c r="D539">
        <v>84400</v>
      </c>
      <c r="E539" s="8">
        <v>98935</v>
      </c>
      <c r="F539" s="5">
        <f t="shared" si="34"/>
        <v>1.1722156398104266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2">
        <f t="shared" si="32"/>
        <v>43342.208333333328</v>
      </c>
      <c r="T539" s="12">
        <f t="shared" si="33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 s="8">
        <v>57034</v>
      </c>
      <c r="F540" s="5">
        <f t="shared" si="34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2">
        <f t="shared" si="32"/>
        <v>41539.208333333336</v>
      </c>
      <c r="T540" s="12">
        <f t="shared" si="33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 s="8">
        <v>7120</v>
      </c>
      <c r="F541" s="5">
        <f t="shared" si="34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2">
        <f t="shared" si="32"/>
        <v>43647.208333333328</v>
      </c>
      <c r="T541" s="12">
        <f t="shared" si="33"/>
        <v>43653.208333333328</v>
      </c>
    </row>
    <row r="542" spans="1:20" hidden="1" x14ac:dyDescent="0.25">
      <c r="A542">
        <v>540</v>
      </c>
      <c r="B542" s="4" t="s">
        <v>1125</v>
      </c>
      <c r="C542" s="3" t="s">
        <v>1126</v>
      </c>
      <c r="D542">
        <v>5300</v>
      </c>
      <c r="E542" s="8">
        <v>14097</v>
      </c>
      <c r="F542" s="5">
        <f t="shared" si="34"/>
        <v>2.6598113207547169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2">
        <f t="shared" si="32"/>
        <v>43225.208333333328</v>
      </c>
      <c r="T542" s="12">
        <f t="shared" si="33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 s="8">
        <v>43086</v>
      </c>
      <c r="F543" s="5">
        <f t="shared" si="34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2">
        <f t="shared" si="32"/>
        <v>42165.208333333328</v>
      </c>
      <c r="T543" s="12">
        <f t="shared" si="33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 s="8">
        <v>1930</v>
      </c>
      <c r="F544" s="5">
        <f t="shared" si="34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2">
        <f t="shared" si="32"/>
        <v>42391.25</v>
      </c>
      <c r="T544" s="12">
        <f t="shared" si="33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 s="8">
        <v>13864</v>
      </c>
      <c r="F545" s="5">
        <f t="shared" si="34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2">
        <f t="shared" si="32"/>
        <v>41528.208333333336</v>
      </c>
      <c r="T545" s="12">
        <f t="shared" si="33"/>
        <v>41543.208333333336</v>
      </c>
    </row>
    <row r="546" spans="1:20" ht="31.5" hidden="1" x14ac:dyDescent="0.25">
      <c r="A546">
        <v>544</v>
      </c>
      <c r="B546" s="4" t="s">
        <v>1133</v>
      </c>
      <c r="C546" s="3" t="s">
        <v>1134</v>
      </c>
      <c r="D546">
        <v>2800</v>
      </c>
      <c r="E546" s="8">
        <v>7742</v>
      </c>
      <c r="F546" s="5">
        <f t="shared" si="34"/>
        <v>2.7650000000000001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2">
        <f t="shared" si="32"/>
        <v>42377.25</v>
      </c>
      <c r="T546" s="12">
        <f t="shared" si="33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 s="8">
        <v>164109</v>
      </c>
      <c r="F547" s="5">
        <f t="shared" si="34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2">
        <f t="shared" si="32"/>
        <v>43824.25</v>
      </c>
      <c r="T547" s="12">
        <f t="shared" si="33"/>
        <v>43844.25</v>
      </c>
    </row>
    <row r="548" spans="1:20" hidden="1" x14ac:dyDescent="0.25">
      <c r="A548">
        <v>546</v>
      </c>
      <c r="B548" s="4" t="s">
        <v>1137</v>
      </c>
      <c r="C548" s="3" t="s">
        <v>1138</v>
      </c>
      <c r="D548">
        <v>4200</v>
      </c>
      <c r="E548" s="8">
        <v>6870</v>
      </c>
      <c r="F548" s="5">
        <f t="shared" si="34"/>
        <v>1.6357142857142857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2">
        <f t="shared" si="32"/>
        <v>43360.208333333328</v>
      </c>
      <c r="T548" s="12">
        <f t="shared" si="33"/>
        <v>43363.208333333328</v>
      </c>
    </row>
    <row r="549" spans="1:20" hidden="1" x14ac:dyDescent="0.25">
      <c r="A549">
        <v>547</v>
      </c>
      <c r="B549" s="4" t="s">
        <v>1139</v>
      </c>
      <c r="C549" s="3" t="s">
        <v>1140</v>
      </c>
      <c r="D549">
        <v>1300</v>
      </c>
      <c r="E549" s="8">
        <v>12597</v>
      </c>
      <c r="F549" s="5">
        <f t="shared" si="34"/>
        <v>9.69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2">
        <f t="shared" si="32"/>
        <v>42029.25</v>
      </c>
      <c r="T549" s="12">
        <f t="shared" si="33"/>
        <v>42041.25</v>
      </c>
    </row>
    <row r="550" spans="1:20" hidden="1" x14ac:dyDescent="0.25">
      <c r="A550">
        <v>548</v>
      </c>
      <c r="B550" s="4" t="s">
        <v>1141</v>
      </c>
      <c r="C550" s="3" t="s">
        <v>1142</v>
      </c>
      <c r="D550">
        <v>66100</v>
      </c>
      <c r="E550" s="8">
        <v>179074</v>
      </c>
      <c r="F550" s="5">
        <f t="shared" si="34"/>
        <v>2.7091376701966716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2">
        <f t="shared" si="32"/>
        <v>42461.208333333328</v>
      </c>
      <c r="T550" s="12">
        <f t="shared" si="33"/>
        <v>42474.208333333328</v>
      </c>
    </row>
    <row r="551" spans="1:20" ht="31.5" hidden="1" x14ac:dyDescent="0.25">
      <c r="A551">
        <v>549</v>
      </c>
      <c r="B551" s="4" t="s">
        <v>1143</v>
      </c>
      <c r="C551" s="3" t="s">
        <v>1144</v>
      </c>
      <c r="D551">
        <v>29500</v>
      </c>
      <c r="E551" s="8">
        <v>83843</v>
      </c>
      <c r="F551" s="5">
        <f t="shared" si="34"/>
        <v>2.8421355932203389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2">
        <f t="shared" si="32"/>
        <v>41422.208333333336</v>
      </c>
      <c r="T551" s="12">
        <f t="shared" si="33"/>
        <v>41431.208333333336</v>
      </c>
    </row>
    <row r="552" spans="1:20" ht="31.5" hidden="1" x14ac:dyDescent="0.25">
      <c r="A552">
        <v>550</v>
      </c>
      <c r="B552" s="4" t="s">
        <v>1145</v>
      </c>
      <c r="C552" s="3" t="s">
        <v>1146</v>
      </c>
      <c r="D552">
        <v>100</v>
      </c>
      <c r="E552" s="8">
        <v>4</v>
      </c>
      <c r="F552" s="5">
        <f t="shared" si="34"/>
        <v>0.04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2">
        <f t="shared" si="32"/>
        <v>40968.25</v>
      </c>
      <c r="T552" s="12">
        <f t="shared" si="33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 s="8">
        <v>105598</v>
      </c>
      <c r="F553" s="5">
        <f t="shared" si="34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2">
        <f t="shared" si="32"/>
        <v>41993.25</v>
      </c>
      <c r="T553" s="12">
        <f t="shared" si="33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 s="8">
        <v>8866</v>
      </c>
      <c r="F554" s="5">
        <f t="shared" si="34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2">
        <f t="shared" si="32"/>
        <v>42700.25</v>
      </c>
      <c r="T554" s="12">
        <f t="shared" si="33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 s="8">
        <v>75022</v>
      </c>
      <c r="F555" s="5">
        <f t="shared" si="34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2">
        <f t="shared" si="32"/>
        <v>40545.25</v>
      </c>
      <c r="T555" s="12">
        <f t="shared" si="33"/>
        <v>40546.25</v>
      </c>
    </row>
    <row r="556" spans="1:20" ht="31.5" hidden="1" x14ac:dyDescent="0.25">
      <c r="A556">
        <v>554</v>
      </c>
      <c r="B556" s="4" t="s">
        <v>1153</v>
      </c>
      <c r="C556" s="3" t="s">
        <v>1154</v>
      </c>
      <c r="D556">
        <v>9500</v>
      </c>
      <c r="E556" s="8">
        <v>14408</v>
      </c>
      <c r="F556" s="5">
        <f t="shared" si="34"/>
        <v>1.5166315789473683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2">
        <f t="shared" si="32"/>
        <v>42723.25</v>
      </c>
      <c r="T556" s="12">
        <f t="shared" si="33"/>
        <v>42729.25</v>
      </c>
    </row>
    <row r="557" spans="1:20" hidden="1" x14ac:dyDescent="0.25">
      <c r="A557">
        <v>555</v>
      </c>
      <c r="B557" s="4" t="s">
        <v>1155</v>
      </c>
      <c r="C557" s="3" t="s">
        <v>1156</v>
      </c>
      <c r="D557">
        <v>6300</v>
      </c>
      <c r="E557" s="8">
        <v>14089</v>
      </c>
      <c r="F557" s="5">
        <f t="shared" si="34"/>
        <v>2.2363492063492063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2">
        <f t="shared" si="32"/>
        <v>41731.208333333336</v>
      </c>
      <c r="T557" s="12">
        <f t="shared" si="33"/>
        <v>41762.208333333336</v>
      </c>
    </row>
    <row r="558" spans="1:20" hidden="1" x14ac:dyDescent="0.25">
      <c r="A558">
        <v>556</v>
      </c>
      <c r="B558" s="4" t="s">
        <v>442</v>
      </c>
      <c r="C558" s="3" t="s">
        <v>1157</v>
      </c>
      <c r="D558">
        <v>5200</v>
      </c>
      <c r="E558" s="8">
        <v>12467</v>
      </c>
      <c r="F558" s="5">
        <f t="shared" si="34"/>
        <v>2.3975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2">
        <f t="shared" si="32"/>
        <v>40792.208333333336</v>
      </c>
      <c r="T558" s="12">
        <f t="shared" si="33"/>
        <v>40799.208333333336</v>
      </c>
    </row>
    <row r="559" spans="1:20" hidden="1" x14ac:dyDescent="0.25">
      <c r="A559">
        <v>557</v>
      </c>
      <c r="B559" s="4" t="s">
        <v>1158</v>
      </c>
      <c r="C559" s="3" t="s">
        <v>1159</v>
      </c>
      <c r="D559">
        <v>6000</v>
      </c>
      <c r="E559" s="8">
        <v>11960</v>
      </c>
      <c r="F559" s="5">
        <f t="shared" si="34"/>
        <v>1.9933333333333334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2">
        <f t="shared" si="32"/>
        <v>42279.208333333328</v>
      </c>
      <c r="T559" s="12">
        <f t="shared" si="33"/>
        <v>42282.208333333328</v>
      </c>
    </row>
    <row r="560" spans="1:20" hidden="1" x14ac:dyDescent="0.25">
      <c r="A560">
        <v>558</v>
      </c>
      <c r="B560" s="4" t="s">
        <v>1160</v>
      </c>
      <c r="C560" s="3" t="s">
        <v>1161</v>
      </c>
      <c r="D560">
        <v>5800</v>
      </c>
      <c r="E560" s="8">
        <v>7966</v>
      </c>
      <c r="F560" s="5">
        <f t="shared" si="34"/>
        <v>1.373448275862069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2">
        <f t="shared" si="32"/>
        <v>42424.25</v>
      </c>
      <c r="T560" s="12">
        <f t="shared" si="33"/>
        <v>42467.208333333328</v>
      </c>
    </row>
    <row r="561" spans="1:20" hidden="1" x14ac:dyDescent="0.25">
      <c r="A561">
        <v>559</v>
      </c>
      <c r="B561" s="4" t="s">
        <v>1162</v>
      </c>
      <c r="C561" s="3" t="s">
        <v>1163</v>
      </c>
      <c r="D561">
        <v>105300</v>
      </c>
      <c r="E561" s="8">
        <v>106321</v>
      </c>
      <c r="F561" s="5">
        <f t="shared" si="34"/>
        <v>1.009696106362773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2">
        <f t="shared" si="32"/>
        <v>42584.208333333328</v>
      </c>
      <c r="T561" s="12">
        <f t="shared" si="33"/>
        <v>42591.208333333328</v>
      </c>
    </row>
    <row r="562" spans="1:20" hidden="1" x14ac:dyDescent="0.25">
      <c r="A562">
        <v>560</v>
      </c>
      <c r="B562" s="4" t="s">
        <v>1164</v>
      </c>
      <c r="C562" s="3" t="s">
        <v>1165</v>
      </c>
      <c r="D562">
        <v>20000</v>
      </c>
      <c r="E562" s="8">
        <v>158832</v>
      </c>
      <c r="F562" s="5">
        <f t="shared" si="34"/>
        <v>7.9416000000000002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2">
        <f t="shared" si="32"/>
        <v>40865.25</v>
      </c>
      <c r="T562" s="12">
        <f t="shared" si="33"/>
        <v>40905.25</v>
      </c>
    </row>
    <row r="563" spans="1:20" hidden="1" x14ac:dyDescent="0.25">
      <c r="A563">
        <v>561</v>
      </c>
      <c r="B563" s="4" t="s">
        <v>1166</v>
      </c>
      <c r="C563" s="3" t="s">
        <v>1167</v>
      </c>
      <c r="D563">
        <v>3000</v>
      </c>
      <c r="E563" s="8">
        <v>11091</v>
      </c>
      <c r="F563" s="5">
        <f t="shared" si="34"/>
        <v>3.6970000000000001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2">
        <f t="shared" si="32"/>
        <v>40833.208333333336</v>
      </c>
      <c r="T563" s="12">
        <f t="shared" si="33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 s="8">
        <v>1269</v>
      </c>
      <c r="F564" s="5">
        <f t="shared" si="34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2">
        <f t="shared" si="32"/>
        <v>43536.208333333328</v>
      </c>
      <c r="T564" s="12">
        <f t="shared" si="33"/>
        <v>43538.208333333328</v>
      </c>
    </row>
    <row r="565" spans="1:20" hidden="1" x14ac:dyDescent="0.25">
      <c r="A565">
        <v>563</v>
      </c>
      <c r="B565" s="4" t="s">
        <v>1170</v>
      </c>
      <c r="C565" s="3" t="s">
        <v>1171</v>
      </c>
      <c r="D565">
        <v>3700</v>
      </c>
      <c r="E565" s="8">
        <v>5107</v>
      </c>
      <c r="F565" s="5">
        <f t="shared" si="34"/>
        <v>1.3802702702702703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2">
        <f t="shared" si="32"/>
        <v>43417.25</v>
      </c>
      <c r="T565" s="12">
        <f t="shared" si="33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 s="8">
        <v>141393</v>
      </c>
      <c r="F566" s="5">
        <f t="shared" si="34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2">
        <f t="shared" si="32"/>
        <v>42078.208333333328</v>
      </c>
      <c r="T566" s="12">
        <f t="shared" si="33"/>
        <v>42086.208333333328</v>
      </c>
    </row>
    <row r="567" spans="1:20" hidden="1" x14ac:dyDescent="0.25">
      <c r="A567">
        <v>565</v>
      </c>
      <c r="B567" s="4" t="s">
        <v>1174</v>
      </c>
      <c r="C567" s="3" t="s">
        <v>1175</v>
      </c>
      <c r="D567">
        <v>94900</v>
      </c>
      <c r="E567" s="8">
        <v>194166</v>
      </c>
      <c r="F567" s="5">
        <f t="shared" si="34"/>
        <v>2.0460063224446787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2">
        <f t="shared" si="32"/>
        <v>40862.25</v>
      </c>
      <c r="T567" s="12">
        <f t="shared" si="33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 s="8">
        <v>4124</v>
      </c>
      <c r="F568" s="5">
        <f t="shared" si="34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2">
        <f t="shared" si="32"/>
        <v>42424.25</v>
      </c>
      <c r="T568" s="12">
        <f t="shared" si="33"/>
        <v>42447.208333333328</v>
      </c>
    </row>
    <row r="569" spans="1:20" ht="31.5" hidden="1" x14ac:dyDescent="0.25">
      <c r="A569">
        <v>567</v>
      </c>
      <c r="B569" s="4" t="s">
        <v>1178</v>
      </c>
      <c r="C569" s="3" t="s">
        <v>1179</v>
      </c>
      <c r="D569">
        <v>6800</v>
      </c>
      <c r="E569" s="8">
        <v>14865</v>
      </c>
      <c r="F569" s="5">
        <f t="shared" si="34"/>
        <v>2.1860294117647059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2">
        <f t="shared" si="32"/>
        <v>41830.208333333336</v>
      </c>
      <c r="T569" s="12">
        <f t="shared" si="33"/>
        <v>41832.208333333336</v>
      </c>
    </row>
    <row r="570" spans="1:20" hidden="1" x14ac:dyDescent="0.25">
      <c r="A570">
        <v>568</v>
      </c>
      <c r="B570" s="4" t="s">
        <v>1180</v>
      </c>
      <c r="C570" s="3" t="s">
        <v>1181</v>
      </c>
      <c r="D570">
        <v>72400</v>
      </c>
      <c r="E570" s="8">
        <v>134688</v>
      </c>
      <c r="F570" s="5">
        <f t="shared" si="34"/>
        <v>1.8603314917127072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2">
        <f t="shared" si="32"/>
        <v>40374.208333333336</v>
      </c>
      <c r="T570" s="12">
        <f t="shared" si="33"/>
        <v>40419.208333333336</v>
      </c>
    </row>
    <row r="571" spans="1:20" hidden="1" x14ac:dyDescent="0.25">
      <c r="A571">
        <v>569</v>
      </c>
      <c r="B571" s="4" t="s">
        <v>1182</v>
      </c>
      <c r="C571" s="3" t="s">
        <v>1183</v>
      </c>
      <c r="D571">
        <v>20100</v>
      </c>
      <c r="E571" s="8">
        <v>47705</v>
      </c>
      <c r="F571" s="5">
        <f t="shared" si="34"/>
        <v>2.3733830845771142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2">
        <f t="shared" si="32"/>
        <v>40554.25</v>
      </c>
      <c r="T571" s="12">
        <f t="shared" si="33"/>
        <v>40566.25</v>
      </c>
    </row>
    <row r="572" spans="1:20" hidden="1" x14ac:dyDescent="0.25">
      <c r="A572">
        <v>570</v>
      </c>
      <c r="B572" s="4" t="s">
        <v>1184</v>
      </c>
      <c r="C572" s="3" t="s">
        <v>1185</v>
      </c>
      <c r="D572">
        <v>31200</v>
      </c>
      <c r="E572" s="8">
        <v>95364</v>
      </c>
      <c r="F572" s="5">
        <f t="shared" si="34"/>
        <v>3.0565384615384614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2">
        <f t="shared" si="32"/>
        <v>41993.25</v>
      </c>
      <c r="T572" s="12">
        <f t="shared" si="33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 s="8">
        <v>3295</v>
      </c>
      <c r="F573" s="5">
        <f t="shared" si="34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2">
        <f t="shared" si="32"/>
        <v>42174.208333333328</v>
      </c>
      <c r="T573" s="12">
        <f t="shared" si="33"/>
        <v>42221.208333333328</v>
      </c>
    </row>
    <row r="574" spans="1:20" hidden="1" x14ac:dyDescent="0.25">
      <c r="A574">
        <v>572</v>
      </c>
      <c r="B574" s="4" t="s">
        <v>1188</v>
      </c>
      <c r="C574" s="3" t="s">
        <v>1189</v>
      </c>
      <c r="D574">
        <v>9000</v>
      </c>
      <c r="E574" s="8">
        <v>4896</v>
      </c>
      <c r="F574" s="5">
        <f t="shared" si="34"/>
        <v>0.54400000000000004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2">
        <f t="shared" si="32"/>
        <v>42275.208333333328</v>
      </c>
      <c r="T574" s="12">
        <f t="shared" si="33"/>
        <v>42291.208333333328</v>
      </c>
    </row>
    <row r="575" spans="1:20" hidden="1" x14ac:dyDescent="0.25">
      <c r="A575">
        <v>573</v>
      </c>
      <c r="B575" s="4" t="s">
        <v>1190</v>
      </c>
      <c r="C575" s="3" t="s">
        <v>1191</v>
      </c>
      <c r="D575">
        <v>6700</v>
      </c>
      <c r="E575" s="8">
        <v>7496</v>
      </c>
      <c r="F575" s="5">
        <f t="shared" si="34"/>
        <v>1.1188059701492536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2">
        <f t="shared" si="32"/>
        <v>41761.208333333336</v>
      </c>
      <c r="T575" s="12">
        <f t="shared" si="33"/>
        <v>41763.208333333336</v>
      </c>
    </row>
    <row r="576" spans="1:20" hidden="1" x14ac:dyDescent="0.25">
      <c r="A576">
        <v>574</v>
      </c>
      <c r="B576" s="4" t="s">
        <v>1192</v>
      </c>
      <c r="C576" s="3" t="s">
        <v>1193</v>
      </c>
      <c r="D576">
        <v>2700</v>
      </c>
      <c r="E576" s="8">
        <v>9967</v>
      </c>
      <c r="F576" s="5">
        <f t="shared" si="34"/>
        <v>3.6914814814814814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2">
        <f t="shared" si="32"/>
        <v>43806.25</v>
      </c>
      <c r="T576" s="12">
        <f t="shared" si="33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 s="8">
        <v>52421</v>
      </c>
      <c r="F577" s="5">
        <f t="shared" si="34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2">
        <f t="shared" si="32"/>
        <v>41779.208333333336</v>
      </c>
      <c r="T577" s="12">
        <f t="shared" si="33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 s="8">
        <v>6298</v>
      </c>
      <c r="F578" s="5">
        <f t="shared" si="34"/>
        <v>0.6492783505154639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2">
        <f t="shared" si="32"/>
        <v>43040.208333333328</v>
      </c>
      <c r="T578" s="12">
        <f t="shared" si="33"/>
        <v>43057.25</v>
      </c>
    </row>
    <row r="579" spans="1:20" hidden="1" x14ac:dyDescent="0.25">
      <c r="A579">
        <v>577</v>
      </c>
      <c r="B579" s="4" t="s">
        <v>1198</v>
      </c>
      <c r="C579" s="3" t="s">
        <v>1199</v>
      </c>
      <c r="D579">
        <v>8200</v>
      </c>
      <c r="E579" s="8">
        <v>1546</v>
      </c>
      <c r="F579" s="5">
        <f t="shared" si="34"/>
        <v>0.18853658536585366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2">
        <f t="shared" ref="S579:S642" si="36">(((L579/60)/60)/24)+DATE(1970,1,1)</f>
        <v>40613.25</v>
      </c>
      <c r="T579" s="12">
        <f t="shared" ref="T579:T642" si="37">(((M579/60)/60)/24)+DATE(1970,1,1)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 s="8">
        <v>16168</v>
      </c>
      <c r="F580" s="5">
        <f t="shared" ref="F580:F643" si="38">E580/D580</f>
        <v>0.1675440414507772</v>
      </c>
      <c r="G580" t="s">
        <v>14</v>
      </c>
      <c r="H580">
        <v>245</v>
      </c>
      <c r="I580" s="6">
        <f t="shared" ref="I580:I643" si="3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2">
        <f t="shared" si="36"/>
        <v>40878.25</v>
      </c>
      <c r="T580" s="12">
        <f t="shared" si="37"/>
        <v>40881.25</v>
      </c>
    </row>
    <row r="581" spans="1:20" hidden="1" x14ac:dyDescent="0.25">
      <c r="A581">
        <v>579</v>
      </c>
      <c r="B581" s="4" t="s">
        <v>1202</v>
      </c>
      <c r="C581" s="3" t="s">
        <v>1203</v>
      </c>
      <c r="D581">
        <v>6200</v>
      </c>
      <c r="E581" s="8">
        <v>6269</v>
      </c>
      <c r="F581" s="5">
        <f t="shared" si="38"/>
        <v>1.0111290322580646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2">
        <f t="shared" si="36"/>
        <v>40762.208333333336</v>
      </c>
      <c r="T581" s="12">
        <f t="shared" si="37"/>
        <v>40774.208333333336</v>
      </c>
    </row>
    <row r="582" spans="1:20" hidden="1" x14ac:dyDescent="0.25">
      <c r="A582">
        <v>580</v>
      </c>
      <c r="B582" s="4" t="s">
        <v>556</v>
      </c>
      <c r="C582" s="3" t="s">
        <v>1204</v>
      </c>
      <c r="D582">
        <v>43800</v>
      </c>
      <c r="E582" s="8">
        <v>149578</v>
      </c>
      <c r="F582" s="5">
        <f t="shared" si="38"/>
        <v>3.4150228310502282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2">
        <f t="shared" si="36"/>
        <v>41696.25</v>
      </c>
      <c r="T582" s="12">
        <f t="shared" si="37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 s="8">
        <v>3841</v>
      </c>
      <c r="F583" s="5">
        <f t="shared" si="38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2">
        <f t="shared" si="36"/>
        <v>40662.208333333336</v>
      </c>
      <c r="T583" s="12">
        <f t="shared" si="37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 s="8">
        <v>4531</v>
      </c>
      <c r="F584" s="5">
        <f t="shared" si="38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2">
        <f t="shared" si="36"/>
        <v>42165.208333333328</v>
      </c>
      <c r="T584" s="12">
        <f t="shared" si="37"/>
        <v>42170.208333333328</v>
      </c>
    </row>
    <row r="585" spans="1:20" ht="31.5" hidden="1" x14ac:dyDescent="0.25">
      <c r="A585">
        <v>583</v>
      </c>
      <c r="B585" s="4" t="s">
        <v>1209</v>
      </c>
      <c r="C585" s="3" t="s">
        <v>1210</v>
      </c>
      <c r="D585">
        <v>18900</v>
      </c>
      <c r="E585" s="8">
        <v>60934</v>
      </c>
      <c r="F585" s="5">
        <f t="shared" si="38"/>
        <v>3.2240211640211642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2">
        <f t="shared" si="36"/>
        <v>40959.25</v>
      </c>
      <c r="T585" s="12">
        <f t="shared" si="37"/>
        <v>40976.25</v>
      </c>
    </row>
    <row r="586" spans="1:20" hidden="1" x14ac:dyDescent="0.25">
      <c r="A586">
        <v>584</v>
      </c>
      <c r="B586" s="4" t="s">
        <v>45</v>
      </c>
      <c r="C586" s="3" t="s">
        <v>1211</v>
      </c>
      <c r="D586">
        <v>86400</v>
      </c>
      <c r="E586" s="8">
        <v>103255</v>
      </c>
      <c r="F586" s="5">
        <f t="shared" si="38"/>
        <v>1.1950810185185186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2">
        <f t="shared" si="36"/>
        <v>41024.208333333336</v>
      </c>
      <c r="T586" s="12">
        <f t="shared" si="37"/>
        <v>41038.208333333336</v>
      </c>
    </row>
    <row r="587" spans="1:20" hidden="1" x14ac:dyDescent="0.25">
      <c r="A587">
        <v>585</v>
      </c>
      <c r="B587" s="4" t="s">
        <v>1212</v>
      </c>
      <c r="C587" s="3" t="s">
        <v>1213</v>
      </c>
      <c r="D587">
        <v>8900</v>
      </c>
      <c r="E587" s="8">
        <v>13065</v>
      </c>
      <c r="F587" s="5">
        <f t="shared" si="38"/>
        <v>1.4679775280898877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2">
        <f t="shared" si="36"/>
        <v>40255.208333333336</v>
      </c>
      <c r="T587" s="12">
        <f t="shared" si="37"/>
        <v>40265.208333333336</v>
      </c>
    </row>
    <row r="588" spans="1:20" hidden="1" x14ac:dyDescent="0.25">
      <c r="A588">
        <v>586</v>
      </c>
      <c r="B588" s="4" t="s">
        <v>1214</v>
      </c>
      <c r="C588" s="3" t="s">
        <v>1215</v>
      </c>
      <c r="D588">
        <v>700</v>
      </c>
      <c r="E588" s="8">
        <v>6654</v>
      </c>
      <c r="F588" s="5">
        <f t="shared" si="38"/>
        <v>9.5057142857142853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2">
        <f t="shared" si="36"/>
        <v>40499.25</v>
      </c>
      <c r="T588" s="12">
        <f t="shared" si="37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 s="8">
        <v>6852</v>
      </c>
      <c r="F589" s="5">
        <f t="shared" si="38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2">
        <f t="shared" si="36"/>
        <v>43484.25</v>
      </c>
      <c r="T589" s="12">
        <f t="shared" si="37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 s="8">
        <v>124517</v>
      </c>
      <c r="F590" s="5">
        <f t="shared" si="38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2">
        <f t="shared" si="36"/>
        <v>40262.208333333336</v>
      </c>
      <c r="T590" s="12">
        <f t="shared" si="37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 s="8">
        <v>5113</v>
      </c>
      <c r="F591" s="5">
        <f t="shared" si="38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2">
        <f t="shared" si="36"/>
        <v>42190.208333333328</v>
      </c>
      <c r="T591" s="12">
        <f t="shared" si="37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 s="8">
        <v>5824</v>
      </c>
      <c r="F592" s="5">
        <f t="shared" si="38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2">
        <f t="shared" si="36"/>
        <v>41994.25</v>
      </c>
      <c r="T592" s="12">
        <f t="shared" si="37"/>
        <v>42005.25</v>
      </c>
    </row>
    <row r="593" spans="1:20" hidden="1" x14ac:dyDescent="0.25">
      <c r="A593">
        <v>591</v>
      </c>
      <c r="B593" s="4" t="s">
        <v>1224</v>
      </c>
      <c r="C593" s="3" t="s">
        <v>1225</v>
      </c>
      <c r="D593">
        <v>600</v>
      </c>
      <c r="E593" s="8">
        <v>6226</v>
      </c>
      <c r="F593" s="5">
        <f t="shared" si="38"/>
        <v>10.376666666666667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2">
        <f t="shared" si="36"/>
        <v>40373.208333333336</v>
      </c>
      <c r="T593" s="12">
        <f t="shared" si="37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 s="8">
        <v>20243</v>
      </c>
      <c r="F594" s="5">
        <f t="shared" si="38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2">
        <f t="shared" si="36"/>
        <v>41789.208333333336</v>
      </c>
      <c r="T594" s="12">
        <f t="shared" si="37"/>
        <v>41798.208333333336</v>
      </c>
    </row>
    <row r="595" spans="1:20" hidden="1" x14ac:dyDescent="0.25">
      <c r="A595">
        <v>593</v>
      </c>
      <c r="B595" s="4" t="s">
        <v>1228</v>
      </c>
      <c r="C595" s="3" t="s">
        <v>1229</v>
      </c>
      <c r="D595">
        <v>121600</v>
      </c>
      <c r="E595" s="8">
        <v>188288</v>
      </c>
      <c r="F595" s="5">
        <f t="shared" si="38"/>
        <v>1.5484210526315789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2">
        <f t="shared" si="36"/>
        <v>41724.208333333336</v>
      </c>
      <c r="T595" s="12">
        <f t="shared" si="37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 s="8">
        <v>11167</v>
      </c>
      <c r="F596" s="5">
        <f t="shared" si="38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2">
        <f t="shared" si="36"/>
        <v>42548.208333333328</v>
      </c>
      <c r="T596" s="12">
        <f t="shared" si="37"/>
        <v>42551.208333333328</v>
      </c>
    </row>
    <row r="597" spans="1:20" ht="31.5" hidden="1" x14ac:dyDescent="0.25">
      <c r="A597">
        <v>595</v>
      </c>
      <c r="B597" s="4" t="s">
        <v>1232</v>
      </c>
      <c r="C597" s="3" t="s">
        <v>1233</v>
      </c>
      <c r="D597">
        <v>70300</v>
      </c>
      <c r="E597" s="8">
        <v>146595</v>
      </c>
      <c r="F597" s="5">
        <f t="shared" si="38"/>
        <v>2.0852773826458035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2">
        <f t="shared" si="36"/>
        <v>40253.208333333336</v>
      </c>
      <c r="T597" s="12">
        <f t="shared" si="37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 s="8">
        <v>7875</v>
      </c>
      <c r="F598" s="5">
        <f t="shared" si="38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2">
        <f t="shared" si="36"/>
        <v>42434.25</v>
      </c>
      <c r="T598" s="12">
        <f t="shared" si="37"/>
        <v>42441.25</v>
      </c>
    </row>
    <row r="599" spans="1:20" hidden="1" x14ac:dyDescent="0.25">
      <c r="A599">
        <v>597</v>
      </c>
      <c r="B599" s="4" t="s">
        <v>1236</v>
      </c>
      <c r="C599" s="3" t="s">
        <v>1237</v>
      </c>
      <c r="D599">
        <v>73800</v>
      </c>
      <c r="E599" s="8">
        <v>148779</v>
      </c>
      <c r="F599" s="5">
        <f t="shared" si="38"/>
        <v>2.0159756097560977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2">
        <f t="shared" si="36"/>
        <v>43786.25</v>
      </c>
      <c r="T599" s="12">
        <f t="shared" si="37"/>
        <v>43804.25</v>
      </c>
    </row>
    <row r="600" spans="1:20" hidden="1" x14ac:dyDescent="0.25">
      <c r="A600">
        <v>598</v>
      </c>
      <c r="B600" s="4" t="s">
        <v>1238</v>
      </c>
      <c r="C600" s="3" t="s">
        <v>1239</v>
      </c>
      <c r="D600">
        <v>108500</v>
      </c>
      <c r="E600" s="8">
        <v>175868</v>
      </c>
      <c r="F600" s="5">
        <f t="shared" si="38"/>
        <v>1.6209032258064515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2">
        <f t="shared" si="36"/>
        <v>40344.208333333336</v>
      </c>
      <c r="T600" s="12">
        <f t="shared" si="37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 s="8">
        <v>5112</v>
      </c>
      <c r="F601" s="5">
        <f t="shared" si="38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2">
        <f t="shared" si="36"/>
        <v>42047.25</v>
      </c>
      <c r="T601" s="12">
        <f t="shared" si="37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 s="8">
        <v>5</v>
      </c>
      <c r="F602" s="5">
        <f t="shared" si="38"/>
        <v>0.05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2">
        <f t="shared" si="36"/>
        <v>41485.208333333336</v>
      </c>
      <c r="T602" s="12">
        <f t="shared" si="37"/>
        <v>41497.208333333336</v>
      </c>
    </row>
    <row r="603" spans="1:20" hidden="1" x14ac:dyDescent="0.25">
      <c r="A603">
        <v>601</v>
      </c>
      <c r="B603" s="4" t="s">
        <v>1244</v>
      </c>
      <c r="C603" s="3" t="s">
        <v>1245</v>
      </c>
      <c r="D603">
        <v>6300</v>
      </c>
      <c r="E603" s="8">
        <v>13018</v>
      </c>
      <c r="F603" s="5">
        <f t="shared" si="38"/>
        <v>2.0663492063492064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2">
        <f t="shared" si="36"/>
        <v>41789.208333333336</v>
      </c>
      <c r="T603" s="12">
        <f t="shared" si="37"/>
        <v>41806.208333333336</v>
      </c>
    </row>
    <row r="604" spans="1:20" hidden="1" x14ac:dyDescent="0.25">
      <c r="A604">
        <v>602</v>
      </c>
      <c r="B604" s="4" t="s">
        <v>1246</v>
      </c>
      <c r="C604" s="3" t="s">
        <v>1247</v>
      </c>
      <c r="D604">
        <v>71100</v>
      </c>
      <c r="E604" s="8">
        <v>91176</v>
      </c>
      <c r="F604" s="5">
        <f t="shared" si="38"/>
        <v>1.2823628691983122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2">
        <f t="shared" si="36"/>
        <v>42160.208333333328</v>
      </c>
      <c r="T604" s="12">
        <f t="shared" si="37"/>
        <v>42171.208333333328</v>
      </c>
    </row>
    <row r="605" spans="1:20" hidden="1" x14ac:dyDescent="0.25">
      <c r="A605">
        <v>603</v>
      </c>
      <c r="B605" s="4" t="s">
        <v>1248</v>
      </c>
      <c r="C605" s="3" t="s">
        <v>1249</v>
      </c>
      <c r="D605">
        <v>5300</v>
      </c>
      <c r="E605" s="8">
        <v>6342</v>
      </c>
      <c r="F605" s="5">
        <f t="shared" si="38"/>
        <v>1.1966037735849056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2">
        <f t="shared" si="36"/>
        <v>43573.208333333328</v>
      </c>
      <c r="T605" s="12">
        <f t="shared" si="37"/>
        <v>43600.208333333328</v>
      </c>
    </row>
    <row r="606" spans="1:20" hidden="1" x14ac:dyDescent="0.25">
      <c r="A606">
        <v>604</v>
      </c>
      <c r="B606" s="4" t="s">
        <v>1250</v>
      </c>
      <c r="C606" s="3" t="s">
        <v>1251</v>
      </c>
      <c r="D606">
        <v>88700</v>
      </c>
      <c r="E606" s="8">
        <v>151438</v>
      </c>
      <c r="F606" s="5">
        <f t="shared" si="38"/>
        <v>1.7073055242390078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2">
        <f t="shared" si="36"/>
        <v>40565.25</v>
      </c>
      <c r="T606" s="12">
        <f t="shared" si="37"/>
        <v>40586.25</v>
      </c>
    </row>
    <row r="607" spans="1:20" hidden="1" x14ac:dyDescent="0.25">
      <c r="A607">
        <v>605</v>
      </c>
      <c r="B607" s="4" t="s">
        <v>1252</v>
      </c>
      <c r="C607" s="3" t="s">
        <v>1253</v>
      </c>
      <c r="D607">
        <v>3300</v>
      </c>
      <c r="E607" s="8">
        <v>6178</v>
      </c>
      <c r="F607" s="5">
        <f t="shared" si="38"/>
        <v>1.8721212121212121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2">
        <f t="shared" si="36"/>
        <v>42280.208333333328</v>
      </c>
      <c r="T607" s="12">
        <f t="shared" si="37"/>
        <v>42321.25</v>
      </c>
    </row>
    <row r="608" spans="1:20" hidden="1" x14ac:dyDescent="0.25">
      <c r="A608">
        <v>606</v>
      </c>
      <c r="B608" s="4" t="s">
        <v>1254</v>
      </c>
      <c r="C608" s="3" t="s">
        <v>1255</v>
      </c>
      <c r="D608">
        <v>3400</v>
      </c>
      <c r="E608" s="8">
        <v>6405</v>
      </c>
      <c r="F608" s="5">
        <f t="shared" si="38"/>
        <v>1.8838235294117647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2">
        <f t="shared" si="36"/>
        <v>42436.25</v>
      </c>
      <c r="T608" s="12">
        <f t="shared" si="37"/>
        <v>42447.208333333328</v>
      </c>
    </row>
    <row r="609" spans="1:20" hidden="1" x14ac:dyDescent="0.25">
      <c r="A609">
        <v>607</v>
      </c>
      <c r="B609" s="4" t="s">
        <v>1256</v>
      </c>
      <c r="C609" s="3" t="s">
        <v>1257</v>
      </c>
      <c r="D609">
        <v>137600</v>
      </c>
      <c r="E609" s="8">
        <v>180667</v>
      </c>
      <c r="F609" s="5">
        <f t="shared" si="38"/>
        <v>1.3129869186046512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2">
        <f t="shared" si="36"/>
        <v>41721.208333333336</v>
      </c>
      <c r="T609" s="12">
        <f t="shared" si="37"/>
        <v>41723.208333333336</v>
      </c>
    </row>
    <row r="610" spans="1:20" hidden="1" x14ac:dyDescent="0.25">
      <c r="A610">
        <v>608</v>
      </c>
      <c r="B610" s="4" t="s">
        <v>1258</v>
      </c>
      <c r="C610" s="3" t="s">
        <v>1259</v>
      </c>
      <c r="D610">
        <v>3900</v>
      </c>
      <c r="E610" s="8">
        <v>11075</v>
      </c>
      <c r="F610" s="5">
        <f t="shared" si="38"/>
        <v>2.8397435897435899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2">
        <f t="shared" si="36"/>
        <v>43530.25</v>
      </c>
      <c r="T610" s="12">
        <f t="shared" si="37"/>
        <v>43534.25</v>
      </c>
    </row>
    <row r="611" spans="1:20" hidden="1" x14ac:dyDescent="0.25">
      <c r="A611">
        <v>609</v>
      </c>
      <c r="B611" s="4" t="s">
        <v>1260</v>
      </c>
      <c r="C611" s="3" t="s">
        <v>1261</v>
      </c>
      <c r="D611">
        <v>10000</v>
      </c>
      <c r="E611" s="8">
        <v>12042</v>
      </c>
      <c r="F611" s="5">
        <f t="shared" si="38"/>
        <v>1.2041999999999999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2">
        <f t="shared" si="36"/>
        <v>43481.25</v>
      </c>
      <c r="T611" s="12">
        <f t="shared" si="37"/>
        <v>43498.25</v>
      </c>
    </row>
    <row r="612" spans="1:20" ht="31.5" hidden="1" x14ac:dyDescent="0.25">
      <c r="A612">
        <v>610</v>
      </c>
      <c r="B612" s="4" t="s">
        <v>1262</v>
      </c>
      <c r="C612" s="3" t="s">
        <v>1263</v>
      </c>
      <c r="D612">
        <v>42800</v>
      </c>
      <c r="E612" s="8">
        <v>179356</v>
      </c>
      <c r="F612" s="5">
        <f t="shared" si="38"/>
        <v>4.1905607476635511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2">
        <f t="shared" si="36"/>
        <v>41259.25</v>
      </c>
      <c r="T612" s="12">
        <f t="shared" si="37"/>
        <v>41273.25</v>
      </c>
    </row>
    <row r="613" spans="1:20" hidden="1" x14ac:dyDescent="0.25">
      <c r="A613">
        <v>611</v>
      </c>
      <c r="B613" s="4" t="s">
        <v>1264</v>
      </c>
      <c r="C613" s="3" t="s">
        <v>1265</v>
      </c>
      <c r="D613">
        <v>8200</v>
      </c>
      <c r="E613" s="8">
        <v>1136</v>
      </c>
      <c r="F613" s="5">
        <f t="shared" si="38"/>
        <v>0.13853658536585367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2">
        <f t="shared" si="36"/>
        <v>41480.208333333336</v>
      </c>
      <c r="T613" s="12">
        <f t="shared" si="37"/>
        <v>41492.208333333336</v>
      </c>
    </row>
    <row r="614" spans="1:20" hidden="1" x14ac:dyDescent="0.25">
      <c r="A614">
        <v>612</v>
      </c>
      <c r="B614" s="4" t="s">
        <v>1266</v>
      </c>
      <c r="C614" s="3" t="s">
        <v>1267</v>
      </c>
      <c r="D614">
        <v>6200</v>
      </c>
      <c r="E614" s="8">
        <v>8645</v>
      </c>
      <c r="F614" s="5">
        <f t="shared" si="38"/>
        <v>1.3943548387096774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2">
        <f t="shared" si="36"/>
        <v>40474.208333333336</v>
      </c>
      <c r="T614" s="12">
        <f t="shared" si="37"/>
        <v>40497.25</v>
      </c>
    </row>
    <row r="615" spans="1:20" hidden="1" x14ac:dyDescent="0.25">
      <c r="A615">
        <v>613</v>
      </c>
      <c r="B615" s="4" t="s">
        <v>1268</v>
      </c>
      <c r="C615" s="3" t="s">
        <v>1269</v>
      </c>
      <c r="D615">
        <v>1100</v>
      </c>
      <c r="E615" s="8">
        <v>1914</v>
      </c>
      <c r="F615" s="5">
        <f t="shared" si="38"/>
        <v>1.74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2">
        <f t="shared" si="36"/>
        <v>42973.208333333328</v>
      </c>
      <c r="T615" s="12">
        <f t="shared" si="37"/>
        <v>42982.208333333328</v>
      </c>
    </row>
    <row r="616" spans="1:20" ht="31.5" hidden="1" x14ac:dyDescent="0.25">
      <c r="A616">
        <v>614</v>
      </c>
      <c r="B616" s="4" t="s">
        <v>1270</v>
      </c>
      <c r="C616" s="3" t="s">
        <v>1271</v>
      </c>
      <c r="D616">
        <v>26500</v>
      </c>
      <c r="E616" s="8">
        <v>41205</v>
      </c>
      <c r="F616" s="5">
        <f t="shared" si="38"/>
        <v>1.5549056603773586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2">
        <f t="shared" si="36"/>
        <v>42746.25</v>
      </c>
      <c r="T616" s="12">
        <f t="shared" si="37"/>
        <v>42764.25</v>
      </c>
    </row>
    <row r="617" spans="1:20" hidden="1" x14ac:dyDescent="0.25">
      <c r="A617">
        <v>615</v>
      </c>
      <c r="B617" s="4" t="s">
        <v>1272</v>
      </c>
      <c r="C617" s="3" t="s">
        <v>1273</v>
      </c>
      <c r="D617">
        <v>8500</v>
      </c>
      <c r="E617" s="8">
        <v>14488</v>
      </c>
      <c r="F617" s="5">
        <f t="shared" si="38"/>
        <v>1.7044705882352942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2">
        <f t="shared" si="36"/>
        <v>42489.208333333328</v>
      </c>
      <c r="T617" s="12">
        <f t="shared" si="37"/>
        <v>42499.208333333328</v>
      </c>
    </row>
    <row r="618" spans="1:20" hidden="1" x14ac:dyDescent="0.25">
      <c r="A618">
        <v>616</v>
      </c>
      <c r="B618" s="4" t="s">
        <v>1274</v>
      </c>
      <c r="C618" s="3" t="s">
        <v>1275</v>
      </c>
      <c r="D618">
        <v>6400</v>
      </c>
      <c r="E618" s="8">
        <v>12129</v>
      </c>
      <c r="F618" s="5">
        <f t="shared" si="38"/>
        <v>1.8951562500000001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2">
        <f t="shared" si="36"/>
        <v>41537.208333333336</v>
      </c>
      <c r="T618" s="12">
        <f t="shared" si="37"/>
        <v>41538.208333333336</v>
      </c>
    </row>
    <row r="619" spans="1:20" hidden="1" x14ac:dyDescent="0.25">
      <c r="A619">
        <v>617</v>
      </c>
      <c r="B619" s="4" t="s">
        <v>1276</v>
      </c>
      <c r="C619" s="3" t="s">
        <v>1277</v>
      </c>
      <c r="D619">
        <v>1400</v>
      </c>
      <c r="E619" s="8">
        <v>3496</v>
      </c>
      <c r="F619" s="5">
        <f t="shared" si="38"/>
        <v>2.4971428571428573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2">
        <f t="shared" si="36"/>
        <v>41794.208333333336</v>
      </c>
      <c r="T619" s="12">
        <f t="shared" si="37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 s="8">
        <v>97037</v>
      </c>
      <c r="F620" s="5">
        <f t="shared" si="38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2">
        <f t="shared" si="36"/>
        <v>41396.208333333336</v>
      </c>
      <c r="T620" s="12">
        <f t="shared" si="37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 s="8">
        <v>55757</v>
      </c>
      <c r="F621" s="5">
        <f t="shared" si="38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2">
        <f t="shared" si="36"/>
        <v>40669.208333333336</v>
      </c>
      <c r="T621" s="12">
        <f t="shared" si="37"/>
        <v>40670.208333333336</v>
      </c>
    </row>
    <row r="622" spans="1:20" hidden="1" x14ac:dyDescent="0.25">
      <c r="A622">
        <v>620</v>
      </c>
      <c r="B622" s="4" t="s">
        <v>1282</v>
      </c>
      <c r="C622" s="3" t="s">
        <v>1283</v>
      </c>
      <c r="D622">
        <v>4300</v>
      </c>
      <c r="E622" s="8">
        <v>11525</v>
      </c>
      <c r="F622" s="5">
        <f t="shared" si="38"/>
        <v>2.6802325581395348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2">
        <f t="shared" si="36"/>
        <v>42559.208333333328</v>
      </c>
      <c r="T622" s="12">
        <f t="shared" si="37"/>
        <v>42563.208333333328</v>
      </c>
    </row>
    <row r="623" spans="1:20" hidden="1" x14ac:dyDescent="0.25">
      <c r="A623">
        <v>621</v>
      </c>
      <c r="B623" s="4" t="s">
        <v>1284</v>
      </c>
      <c r="C623" s="3" t="s">
        <v>1285</v>
      </c>
      <c r="D623">
        <v>25600</v>
      </c>
      <c r="E623" s="8">
        <v>158669</v>
      </c>
      <c r="F623" s="5">
        <f t="shared" si="38"/>
        <v>6.1980078125000002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2">
        <f t="shared" si="36"/>
        <v>42626.208333333328</v>
      </c>
      <c r="T623" s="12">
        <f t="shared" si="37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 s="8">
        <v>5916</v>
      </c>
      <c r="F624" s="5">
        <f t="shared" si="38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2">
        <f t="shared" si="36"/>
        <v>43205.208333333328</v>
      </c>
      <c r="T624" s="12">
        <f t="shared" si="37"/>
        <v>43231.208333333328</v>
      </c>
    </row>
    <row r="625" spans="1:20" hidden="1" x14ac:dyDescent="0.25">
      <c r="A625">
        <v>623</v>
      </c>
      <c r="B625" s="4" t="s">
        <v>1288</v>
      </c>
      <c r="C625" s="3" t="s">
        <v>1289</v>
      </c>
      <c r="D625">
        <v>94300</v>
      </c>
      <c r="E625" s="8">
        <v>150806</v>
      </c>
      <c r="F625" s="5">
        <f t="shared" si="38"/>
        <v>1.5992152704135738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2">
        <f t="shared" si="36"/>
        <v>42201.208333333328</v>
      </c>
      <c r="T625" s="12">
        <f t="shared" si="37"/>
        <v>42206.208333333328</v>
      </c>
    </row>
    <row r="626" spans="1:20" hidden="1" x14ac:dyDescent="0.25">
      <c r="A626">
        <v>624</v>
      </c>
      <c r="B626" s="4" t="s">
        <v>1290</v>
      </c>
      <c r="C626" s="3" t="s">
        <v>1291</v>
      </c>
      <c r="D626">
        <v>5100</v>
      </c>
      <c r="E626" s="8">
        <v>14249</v>
      </c>
      <c r="F626" s="5">
        <f t="shared" si="38"/>
        <v>2.793921568627451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2">
        <f t="shared" si="36"/>
        <v>42029.25</v>
      </c>
      <c r="T626" s="12">
        <f t="shared" si="37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 s="8">
        <v>5803</v>
      </c>
      <c r="F627" s="5">
        <f t="shared" si="38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2">
        <f t="shared" si="36"/>
        <v>43857.25</v>
      </c>
      <c r="T627" s="12">
        <f t="shared" si="37"/>
        <v>43871.25</v>
      </c>
    </row>
    <row r="628" spans="1:20" ht="31.5" hidden="1" x14ac:dyDescent="0.25">
      <c r="A628">
        <v>626</v>
      </c>
      <c r="B628" s="4" t="s">
        <v>1294</v>
      </c>
      <c r="C628" s="3" t="s">
        <v>1295</v>
      </c>
      <c r="D628">
        <v>6400</v>
      </c>
      <c r="E628" s="8">
        <v>13205</v>
      </c>
      <c r="F628" s="5">
        <f t="shared" si="38"/>
        <v>2.0632812500000002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2">
        <f t="shared" si="36"/>
        <v>40449.208333333336</v>
      </c>
      <c r="T628" s="12">
        <f t="shared" si="37"/>
        <v>40458.208333333336</v>
      </c>
    </row>
    <row r="629" spans="1:20" hidden="1" x14ac:dyDescent="0.25">
      <c r="A629">
        <v>627</v>
      </c>
      <c r="B629" s="4" t="s">
        <v>1296</v>
      </c>
      <c r="C629" s="3" t="s">
        <v>1297</v>
      </c>
      <c r="D629">
        <v>1600</v>
      </c>
      <c r="E629" s="8">
        <v>11108</v>
      </c>
      <c r="F629" s="5">
        <f t="shared" si="38"/>
        <v>6.9424999999999999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2">
        <f t="shared" si="36"/>
        <v>40345.208333333336</v>
      </c>
      <c r="T629" s="12">
        <f t="shared" si="37"/>
        <v>40369.208333333336</v>
      </c>
    </row>
    <row r="630" spans="1:20" hidden="1" x14ac:dyDescent="0.25">
      <c r="A630">
        <v>628</v>
      </c>
      <c r="B630" s="4" t="s">
        <v>1298</v>
      </c>
      <c r="C630" s="3" t="s">
        <v>1299</v>
      </c>
      <c r="D630">
        <v>1900</v>
      </c>
      <c r="E630" s="8">
        <v>2884</v>
      </c>
      <c r="F630" s="5">
        <f t="shared" si="38"/>
        <v>1.5178947368421052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2">
        <f t="shared" si="36"/>
        <v>40455.208333333336</v>
      </c>
      <c r="T630" s="12">
        <f t="shared" si="37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 s="8">
        <v>55476</v>
      </c>
      <c r="F631" s="5">
        <f t="shared" si="38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2">
        <f t="shared" si="36"/>
        <v>42557.208333333328</v>
      </c>
      <c r="T631" s="12">
        <f t="shared" si="37"/>
        <v>42559.208333333328</v>
      </c>
    </row>
    <row r="632" spans="1:20" hidden="1" x14ac:dyDescent="0.25">
      <c r="A632">
        <v>630</v>
      </c>
      <c r="B632" s="4" t="s">
        <v>1302</v>
      </c>
      <c r="C632" s="3" t="s">
        <v>1303</v>
      </c>
      <c r="D632">
        <v>9500</v>
      </c>
      <c r="E632" s="8">
        <v>5973</v>
      </c>
      <c r="F632" s="5">
        <f t="shared" si="38"/>
        <v>0.62873684210526315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2">
        <f t="shared" si="36"/>
        <v>43586.208333333328</v>
      </c>
      <c r="T632" s="12">
        <f t="shared" si="37"/>
        <v>43597.208333333328</v>
      </c>
    </row>
    <row r="633" spans="1:20" hidden="1" x14ac:dyDescent="0.25">
      <c r="A633">
        <v>631</v>
      </c>
      <c r="B633" s="4" t="s">
        <v>1304</v>
      </c>
      <c r="C633" s="3" t="s">
        <v>1305</v>
      </c>
      <c r="D633">
        <v>59200</v>
      </c>
      <c r="E633" s="8">
        <v>183756</v>
      </c>
      <c r="F633" s="5">
        <f t="shared" si="38"/>
        <v>3.1039864864864866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2">
        <f t="shared" si="36"/>
        <v>43550.208333333328</v>
      </c>
      <c r="T633" s="12">
        <f t="shared" si="37"/>
        <v>43554.208333333328</v>
      </c>
    </row>
    <row r="634" spans="1:20" hidden="1" x14ac:dyDescent="0.25">
      <c r="A634">
        <v>632</v>
      </c>
      <c r="B634" s="4" t="s">
        <v>1306</v>
      </c>
      <c r="C634" s="3" t="s">
        <v>1307</v>
      </c>
      <c r="D634">
        <v>72100</v>
      </c>
      <c r="E634" s="8">
        <v>30902</v>
      </c>
      <c r="F634" s="5">
        <f t="shared" si="38"/>
        <v>0.42859916782246882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2">
        <f t="shared" si="36"/>
        <v>41945.208333333336</v>
      </c>
      <c r="T634" s="12">
        <f t="shared" si="37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 s="8">
        <v>5569</v>
      </c>
      <c r="F635" s="5">
        <f t="shared" si="38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2">
        <f t="shared" si="36"/>
        <v>42315.25</v>
      </c>
      <c r="T635" s="12">
        <f t="shared" si="37"/>
        <v>42319.25</v>
      </c>
    </row>
    <row r="636" spans="1:20" hidden="1" x14ac:dyDescent="0.25">
      <c r="A636">
        <v>634</v>
      </c>
      <c r="B636" s="4" t="s">
        <v>1310</v>
      </c>
      <c r="C636" s="3" t="s">
        <v>1311</v>
      </c>
      <c r="D636">
        <v>118200</v>
      </c>
      <c r="E636" s="8">
        <v>92824</v>
      </c>
      <c r="F636" s="5">
        <f t="shared" si="38"/>
        <v>0.78531302876480547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2">
        <f t="shared" si="36"/>
        <v>42819.208333333328</v>
      </c>
      <c r="T636" s="12">
        <f t="shared" si="37"/>
        <v>42833.208333333328</v>
      </c>
    </row>
    <row r="637" spans="1:20" hidden="1" x14ac:dyDescent="0.25">
      <c r="A637">
        <v>635</v>
      </c>
      <c r="B637" s="4" t="s">
        <v>1312</v>
      </c>
      <c r="C637" s="3" t="s">
        <v>1313</v>
      </c>
      <c r="D637">
        <v>139000</v>
      </c>
      <c r="E637" s="8">
        <v>158590</v>
      </c>
      <c r="F637" s="5">
        <f t="shared" si="38"/>
        <v>1.1409352517985611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2">
        <f t="shared" si="36"/>
        <v>41314.25</v>
      </c>
      <c r="T637" s="12">
        <f t="shared" si="37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 s="8">
        <v>127591</v>
      </c>
      <c r="F638" s="5">
        <f t="shared" si="38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2">
        <f t="shared" si="36"/>
        <v>40926.25</v>
      </c>
      <c r="T638" s="12">
        <f t="shared" si="37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 s="8">
        <v>6750</v>
      </c>
      <c r="F639" s="5">
        <f t="shared" si="38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2">
        <f t="shared" si="36"/>
        <v>42688.25</v>
      </c>
      <c r="T639" s="12">
        <f t="shared" si="37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 s="8">
        <v>9318</v>
      </c>
      <c r="F640" s="5">
        <f t="shared" si="38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2">
        <f t="shared" si="36"/>
        <v>40386.208333333336</v>
      </c>
      <c r="T640" s="12">
        <f t="shared" si="37"/>
        <v>40398.208333333336</v>
      </c>
    </row>
    <row r="641" spans="1:20" hidden="1" x14ac:dyDescent="0.25">
      <c r="A641">
        <v>639</v>
      </c>
      <c r="B641" s="4" t="s">
        <v>1320</v>
      </c>
      <c r="C641" s="3" t="s">
        <v>1321</v>
      </c>
      <c r="D641">
        <v>8600</v>
      </c>
      <c r="E641" s="8">
        <v>4832</v>
      </c>
      <c r="F641" s="5">
        <f t="shared" si="38"/>
        <v>0.56186046511627907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2">
        <f t="shared" si="36"/>
        <v>43309.208333333328</v>
      </c>
      <c r="T641" s="12">
        <f t="shared" si="37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 s="8">
        <v>19769</v>
      </c>
      <c r="F642" s="5">
        <f t="shared" si="38"/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2">
        <f t="shared" si="36"/>
        <v>42387.25</v>
      </c>
      <c r="T642" s="12">
        <f t="shared" si="37"/>
        <v>42390.25</v>
      </c>
    </row>
    <row r="643" spans="1:20" ht="31.5" hidden="1" x14ac:dyDescent="0.25">
      <c r="A643">
        <v>641</v>
      </c>
      <c r="B643" s="4" t="s">
        <v>1324</v>
      </c>
      <c r="C643" s="3" t="s">
        <v>1325</v>
      </c>
      <c r="D643">
        <v>9400</v>
      </c>
      <c r="E643" s="8">
        <v>11277</v>
      </c>
      <c r="F643" s="5">
        <f t="shared" si="38"/>
        <v>1.1996808510638297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2">
        <f t="shared" ref="S643:S706" si="40">(((L643/60)/60)/24)+DATE(1970,1,1)</f>
        <v>42786.25</v>
      </c>
      <c r="T643" s="12">
        <f t="shared" ref="T643:T706" si="41">(((M643/60)/60)/24)+DATE(1970,1,1)</f>
        <v>42814.208333333328</v>
      </c>
    </row>
    <row r="644" spans="1:20" hidden="1" x14ac:dyDescent="0.25">
      <c r="A644">
        <v>642</v>
      </c>
      <c r="B644" s="4" t="s">
        <v>1326</v>
      </c>
      <c r="C644" s="3" t="s">
        <v>1327</v>
      </c>
      <c r="D644">
        <v>9200</v>
      </c>
      <c r="E644" s="8">
        <v>13382</v>
      </c>
      <c r="F644" s="5">
        <f t="shared" ref="F644:F707" si="42">E644/D644</f>
        <v>1.4545652173913044</v>
      </c>
      <c r="G644" t="s">
        <v>20</v>
      </c>
      <c r="H644">
        <v>129</v>
      </c>
      <c r="I644" s="6">
        <f t="shared" ref="I644:I707" si="4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2">
        <f t="shared" si="40"/>
        <v>43451.25</v>
      </c>
      <c r="T644" s="12">
        <f t="shared" si="41"/>
        <v>43460.25</v>
      </c>
    </row>
    <row r="645" spans="1:20" hidden="1" x14ac:dyDescent="0.25">
      <c r="A645">
        <v>643</v>
      </c>
      <c r="B645" s="4" t="s">
        <v>1328</v>
      </c>
      <c r="C645" s="3" t="s">
        <v>1329</v>
      </c>
      <c r="D645">
        <v>14900</v>
      </c>
      <c r="E645" s="8">
        <v>32986</v>
      </c>
      <c r="F645" s="5">
        <f t="shared" si="42"/>
        <v>2.2138255033557046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2">
        <f t="shared" si="40"/>
        <v>42795.25</v>
      </c>
      <c r="T645" s="12">
        <f t="shared" si="41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 s="8">
        <v>81984</v>
      </c>
      <c r="F646" s="5">
        <f t="shared" si="42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2">
        <f t="shared" si="40"/>
        <v>43452.25</v>
      </c>
      <c r="T646" s="12">
        <f t="shared" si="41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 s="8">
        <v>178483</v>
      </c>
      <c r="F647" s="5">
        <f t="shared" si="42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2">
        <f t="shared" si="40"/>
        <v>43369.208333333328</v>
      </c>
      <c r="T647" s="12">
        <f t="shared" si="41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 s="8">
        <v>87448</v>
      </c>
      <c r="F648" s="5">
        <f t="shared" si="42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2">
        <f t="shared" si="40"/>
        <v>41346.208333333336</v>
      </c>
      <c r="T648" s="12">
        <f t="shared" si="41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 s="8">
        <v>1863</v>
      </c>
      <c r="F649" s="5">
        <f t="shared" si="42"/>
        <v>0.41399999999999998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2">
        <f t="shared" si="40"/>
        <v>43199.208333333328</v>
      </c>
      <c r="T649" s="12">
        <f t="shared" si="41"/>
        <v>43223.208333333328</v>
      </c>
    </row>
    <row r="650" spans="1:20" hidden="1" x14ac:dyDescent="0.25">
      <c r="A650">
        <v>648</v>
      </c>
      <c r="B650" s="4" t="s">
        <v>1338</v>
      </c>
      <c r="C650" s="3" t="s">
        <v>1339</v>
      </c>
      <c r="D650">
        <v>98600</v>
      </c>
      <c r="E650" s="8">
        <v>62174</v>
      </c>
      <c r="F650" s="5">
        <f t="shared" si="42"/>
        <v>0.63056795131845844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2">
        <f t="shared" si="40"/>
        <v>42922.208333333328</v>
      </c>
      <c r="T650" s="12">
        <f t="shared" si="41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 s="8">
        <v>59003</v>
      </c>
      <c r="F651" s="5">
        <f t="shared" si="42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2">
        <f t="shared" si="40"/>
        <v>40471.208333333336</v>
      </c>
      <c r="T651" s="12">
        <f t="shared" si="41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 s="8">
        <v>2</v>
      </c>
      <c r="F652" s="5">
        <f t="shared" si="42"/>
        <v>0.02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2">
        <f t="shared" si="40"/>
        <v>41828.208333333336</v>
      </c>
      <c r="T652" s="12">
        <f t="shared" si="41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 s="8">
        <v>174039</v>
      </c>
      <c r="F653" s="5">
        <f t="shared" si="42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2">
        <f t="shared" si="40"/>
        <v>41692.25</v>
      </c>
      <c r="T653" s="12">
        <f t="shared" si="41"/>
        <v>41707.25</v>
      </c>
    </row>
    <row r="654" spans="1:20" hidden="1" x14ac:dyDescent="0.25">
      <c r="A654">
        <v>652</v>
      </c>
      <c r="B654" s="4" t="s">
        <v>1346</v>
      </c>
      <c r="C654" s="3" t="s">
        <v>1347</v>
      </c>
      <c r="D654">
        <v>10000</v>
      </c>
      <c r="E654" s="8">
        <v>12684</v>
      </c>
      <c r="F654" s="5">
        <f t="shared" si="42"/>
        <v>1.2684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2">
        <f t="shared" si="40"/>
        <v>42587.208333333328</v>
      </c>
      <c r="T654" s="12">
        <f t="shared" si="41"/>
        <v>42630.208333333328</v>
      </c>
    </row>
    <row r="655" spans="1:20" hidden="1" x14ac:dyDescent="0.25">
      <c r="A655">
        <v>653</v>
      </c>
      <c r="B655" s="4" t="s">
        <v>1348</v>
      </c>
      <c r="C655" s="3" t="s">
        <v>1349</v>
      </c>
      <c r="D655">
        <v>600</v>
      </c>
      <c r="E655" s="8">
        <v>14033</v>
      </c>
      <c r="F655" s="5">
        <f t="shared" si="42"/>
        <v>23.388333333333332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2">
        <f t="shared" si="40"/>
        <v>42468.208333333328</v>
      </c>
      <c r="T655" s="12">
        <f t="shared" si="41"/>
        <v>42470.208333333328</v>
      </c>
    </row>
    <row r="656" spans="1:20" hidden="1" x14ac:dyDescent="0.25">
      <c r="A656">
        <v>654</v>
      </c>
      <c r="B656" s="4" t="s">
        <v>1350</v>
      </c>
      <c r="C656" s="3" t="s">
        <v>1351</v>
      </c>
      <c r="D656">
        <v>35000</v>
      </c>
      <c r="E656" s="8">
        <v>177936</v>
      </c>
      <c r="F656" s="5">
        <f t="shared" si="42"/>
        <v>5.0838857142857146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2">
        <f t="shared" si="40"/>
        <v>42240.208333333328</v>
      </c>
      <c r="T656" s="12">
        <f t="shared" si="41"/>
        <v>42245.208333333328</v>
      </c>
    </row>
    <row r="657" spans="1:20" hidden="1" x14ac:dyDescent="0.25">
      <c r="A657">
        <v>655</v>
      </c>
      <c r="B657" s="4" t="s">
        <v>1352</v>
      </c>
      <c r="C657" s="3" t="s">
        <v>1353</v>
      </c>
      <c r="D657">
        <v>6900</v>
      </c>
      <c r="E657" s="8">
        <v>13212</v>
      </c>
      <c r="F657" s="5">
        <f t="shared" si="42"/>
        <v>1.9147826086956521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2">
        <f t="shared" si="40"/>
        <v>42796.25</v>
      </c>
      <c r="T657" s="12">
        <f t="shared" si="41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 s="8">
        <v>49879</v>
      </c>
      <c r="F658" s="5">
        <f t="shared" si="42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2">
        <f t="shared" si="40"/>
        <v>43097.25</v>
      </c>
      <c r="T658" s="12">
        <f t="shared" si="41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 s="8">
        <v>824</v>
      </c>
      <c r="F659" s="5">
        <f t="shared" si="42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2">
        <f t="shared" si="40"/>
        <v>43096.25</v>
      </c>
      <c r="T659" s="12">
        <f t="shared" si="41"/>
        <v>43112.25</v>
      </c>
    </row>
    <row r="660" spans="1:20" hidden="1" x14ac:dyDescent="0.25">
      <c r="A660">
        <v>658</v>
      </c>
      <c r="B660" s="4" t="s">
        <v>1358</v>
      </c>
      <c r="C660" s="3" t="s">
        <v>1359</v>
      </c>
      <c r="D660">
        <v>52600</v>
      </c>
      <c r="E660" s="8">
        <v>31594</v>
      </c>
      <c r="F660" s="5">
        <f t="shared" si="42"/>
        <v>0.60064638783269964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2">
        <f t="shared" si="40"/>
        <v>42246.208333333328</v>
      </c>
      <c r="T660" s="12">
        <f t="shared" si="41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 s="8">
        <v>57010</v>
      </c>
      <c r="F661" s="5">
        <f t="shared" si="42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2">
        <f t="shared" si="40"/>
        <v>40570.25</v>
      </c>
      <c r="T661" s="12">
        <f t="shared" si="41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 s="8">
        <v>7438</v>
      </c>
      <c r="F662" s="5">
        <f t="shared" si="42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2">
        <f t="shared" si="40"/>
        <v>42237.208333333328</v>
      </c>
      <c r="T662" s="12">
        <f t="shared" si="41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 s="8">
        <v>57872</v>
      </c>
      <c r="F663" s="5">
        <f t="shared" si="42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2">
        <f t="shared" si="40"/>
        <v>40996.208333333336</v>
      </c>
      <c r="T663" s="12">
        <f t="shared" si="41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 s="8">
        <v>8906</v>
      </c>
      <c r="F664" s="5">
        <f t="shared" si="42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2">
        <f t="shared" si="40"/>
        <v>43443.25</v>
      </c>
      <c r="T664" s="12">
        <f t="shared" si="41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 s="8">
        <v>7724</v>
      </c>
      <c r="F665" s="5">
        <f t="shared" si="42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2">
        <f t="shared" si="40"/>
        <v>40458.208333333336</v>
      </c>
      <c r="T665" s="12">
        <f t="shared" si="41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 s="8">
        <v>26571</v>
      </c>
      <c r="F666" s="5">
        <f t="shared" si="42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2">
        <f t="shared" si="40"/>
        <v>40959.25</v>
      </c>
      <c r="T666" s="12">
        <f t="shared" si="41"/>
        <v>40969.25</v>
      </c>
    </row>
    <row r="667" spans="1:20" hidden="1" x14ac:dyDescent="0.25">
      <c r="A667">
        <v>665</v>
      </c>
      <c r="B667" s="4" t="s">
        <v>1371</v>
      </c>
      <c r="C667" s="3" t="s">
        <v>1372</v>
      </c>
      <c r="D667">
        <v>5100</v>
      </c>
      <c r="E667" s="8">
        <v>12219</v>
      </c>
      <c r="F667" s="5">
        <f t="shared" si="42"/>
        <v>2.3958823529411766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2">
        <f t="shared" si="40"/>
        <v>40733.208333333336</v>
      </c>
      <c r="T667" s="12">
        <f t="shared" si="41"/>
        <v>40747.208333333336</v>
      </c>
    </row>
    <row r="668" spans="1:20" hidden="1" x14ac:dyDescent="0.25">
      <c r="A668">
        <v>666</v>
      </c>
      <c r="B668" s="4" t="s">
        <v>1373</v>
      </c>
      <c r="C668" s="3" t="s">
        <v>1374</v>
      </c>
      <c r="D668">
        <v>3100</v>
      </c>
      <c r="E668" s="8">
        <v>1985</v>
      </c>
      <c r="F668" s="5">
        <f t="shared" si="42"/>
        <v>0.64032258064516134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2">
        <f t="shared" si="40"/>
        <v>41516.208333333336</v>
      </c>
      <c r="T668" s="12">
        <f t="shared" si="41"/>
        <v>41522.208333333336</v>
      </c>
    </row>
    <row r="669" spans="1:20" ht="31.5" hidden="1" x14ac:dyDescent="0.25">
      <c r="A669">
        <v>667</v>
      </c>
      <c r="B669" s="4" t="s">
        <v>1375</v>
      </c>
      <c r="C669" s="3" t="s">
        <v>1376</v>
      </c>
      <c r="D669">
        <v>6900</v>
      </c>
      <c r="E669" s="8">
        <v>12155</v>
      </c>
      <c r="F669" s="5">
        <f t="shared" si="42"/>
        <v>1.7615942028985507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2">
        <f t="shared" si="40"/>
        <v>41892.208333333336</v>
      </c>
      <c r="T669" s="12">
        <f t="shared" si="41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 s="8">
        <v>5593</v>
      </c>
      <c r="F670" s="5">
        <f t="shared" si="42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2">
        <f t="shared" si="40"/>
        <v>41122.208333333336</v>
      </c>
      <c r="T670" s="12">
        <f t="shared" si="41"/>
        <v>41134.208333333336</v>
      </c>
    </row>
    <row r="671" spans="1:20" hidden="1" x14ac:dyDescent="0.25">
      <c r="A671">
        <v>669</v>
      </c>
      <c r="B671" s="4" t="s">
        <v>1379</v>
      </c>
      <c r="C671" s="3" t="s">
        <v>1380</v>
      </c>
      <c r="D671">
        <v>48800</v>
      </c>
      <c r="E671" s="8">
        <v>175020</v>
      </c>
      <c r="F671" s="5">
        <f t="shared" si="42"/>
        <v>3.5864754098360656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2">
        <f t="shared" si="40"/>
        <v>42912.208333333328</v>
      </c>
      <c r="T671" s="12">
        <f t="shared" si="41"/>
        <v>42921.208333333328</v>
      </c>
    </row>
    <row r="672" spans="1:20" ht="31.5" hidden="1" x14ac:dyDescent="0.25">
      <c r="A672">
        <v>670</v>
      </c>
      <c r="B672" s="4" t="s">
        <v>1334</v>
      </c>
      <c r="C672" s="3" t="s">
        <v>1381</v>
      </c>
      <c r="D672">
        <v>16200</v>
      </c>
      <c r="E672" s="8">
        <v>75955</v>
      </c>
      <c r="F672" s="5">
        <f t="shared" si="42"/>
        <v>4.6885802469135802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2">
        <f t="shared" si="40"/>
        <v>42425.25</v>
      </c>
      <c r="T672" s="12">
        <f t="shared" si="41"/>
        <v>42437.25</v>
      </c>
    </row>
    <row r="673" spans="1:20" ht="31.5" hidden="1" x14ac:dyDescent="0.25">
      <c r="A673">
        <v>671</v>
      </c>
      <c r="B673" s="4" t="s">
        <v>1382</v>
      </c>
      <c r="C673" s="3" t="s">
        <v>1383</v>
      </c>
      <c r="D673">
        <v>97600</v>
      </c>
      <c r="E673" s="8">
        <v>119127</v>
      </c>
      <c r="F673" s="5">
        <f t="shared" si="42"/>
        <v>1.220563524590164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2">
        <f t="shared" si="40"/>
        <v>40390.208333333336</v>
      </c>
      <c r="T673" s="12">
        <f t="shared" si="41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 s="8">
        <v>110689</v>
      </c>
      <c r="F674" s="5">
        <f t="shared" si="42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2">
        <f t="shared" si="40"/>
        <v>43180.208333333328</v>
      </c>
      <c r="T674" s="12">
        <f t="shared" si="41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 s="8">
        <v>2445</v>
      </c>
      <c r="F675" s="5">
        <f t="shared" si="42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2">
        <f t="shared" si="40"/>
        <v>42475.208333333328</v>
      </c>
      <c r="T675" s="12">
        <f t="shared" si="41"/>
        <v>42496.208333333328</v>
      </c>
    </row>
    <row r="676" spans="1:20" hidden="1" x14ac:dyDescent="0.25">
      <c r="A676">
        <v>674</v>
      </c>
      <c r="B676" s="4" t="s">
        <v>1388</v>
      </c>
      <c r="C676" s="3" t="s">
        <v>1389</v>
      </c>
      <c r="D676">
        <v>170700</v>
      </c>
      <c r="E676" s="8">
        <v>57250</v>
      </c>
      <c r="F676" s="5">
        <f t="shared" si="42"/>
        <v>0.33538371411833628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2">
        <f t="shared" si="40"/>
        <v>40774.208333333336</v>
      </c>
      <c r="T676" s="12">
        <f t="shared" si="41"/>
        <v>40821.208333333336</v>
      </c>
    </row>
    <row r="677" spans="1:20" hidden="1" x14ac:dyDescent="0.25">
      <c r="A677">
        <v>675</v>
      </c>
      <c r="B677" s="4" t="s">
        <v>1390</v>
      </c>
      <c r="C677" s="3" t="s">
        <v>1391</v>
      </c>
      <c r="D677">
        <v>9700</v>
      </c>
      <c r="E677" s="8">
        <v>11929</v>
      </c>
      <c r="F677" s="5">
        <f t="shared" si="42"/>
        <v>1.2297938144329896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2">
        <f t="shared" si="40"/>
        <v>43719.208333333328</v>
      </c>
      <c r="T677" s="12">
        <f t="shared" si="41"/>
        <v>43726.208333333328</v>
      </c>
    </row>
    <row r="678" spans="1:20" hidden="1" x14ac:dyDescent="0.25">
      <c r="A678">
        <v>676</v>
      </c>
      <c r="B678" s="4" t="s">
        <v>1392</v>
      </c>
      <c r="C678" s="3" t="s">
        <v>1393</v>
      </c>
      <c r="D678">
        <v>62300</v>
      </c>
      <c r="E678" s="8">
        <v>118214</v>
      </c>
      <c r="F678" s="5">
        <f t="shared" si="42"/>
        <v>1.8974959871589085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2">
        <f t="shared" si="40"/>
        <v>41178.208333333336</v>
      </c>
      <c r="T678" s="12">
        <f t="shared" si="41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 s="8">
        <v>4432</v>
      </c>
      <c r="F679" s="5">
        <f t="shared" si="42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2">
        <f t="shared" si="40"/>
        <v>42561.208333333328</v>
      </c>
      <c r="T679" s="12">
        <f t="shared" si="41"/>
        <v>42611.208333333328</v>
      </c>
    </row>
    <row r="680" spans="1:20" hidden="1" x14ac:dyDescent="0.25">
      <c r="A680">
        <v>678</v>
      </c>
      <c r="B680" s="4" t="s">
        <v>1396</v>
      </c>
      <c r="C680" s="3" t="s">
        <v>1397</v>
      </c>
      <c r="D680">
        <v>99500</v>
      </c>
      <c r="E680" s="8">
        <v>17879</v>
      </c>
      <c r="F680" s="5">
        <f t="shared" si="42"/>
        <v>0.17968844221105529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2">
        <f t="shared" si="40"/>
        <v>43484.25</v>
      </c>
      <c r="T680" s="12">
        <f t="shared" si="41"/>
        <v>43486.25</v>
      </c>
    </row>
    <row r="681" spans="1:20" hidden="1" x14ac:dyDescent="0.25">
      <c r="A681">
        <v>679</v>
      </c>
      <c r="B681" s="4" t="s">
        <v>668</v>
      </c>
      <c r="C681" s="3" t="s">
        <v>1398</v>
      </c>
      <c r="D681">
        <v>1400</v>
      </c>
      <c r="E681" s="8">
        <v>14511</v>
      </c>
      <c r="F681" s="5">
        <f t="shared" si="42"/>
        <v>10.365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2">
        <f t="shared" si="40"/>
        <v>43756.208333333328</v>
      </c>
      <c r="T681" s="12">
        <f t="shared" si="41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 s="8">
        <v>141822</v>
      </c>
      <c r="F682" s="5">
        <f t="shared" si="42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2">
        <f t="shared" si="40"/>
        <v>43813.25</v>
      </c>
      <c r="T682" s="12">
        <f t="shared" si="41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 s="8">
        <v>159037</v>
      </c>
      <c r="F683" s="5">
        <f t="shared" si="42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2">
        <f t="shared" si="40"/>
        <v>40898.25</v>
      </c>
      <c r="T683" s="12">
        <f t="shared" si="41"/>
        <v>40904.25</v>
      </c>
    </row>
    <row r="684" spans="1:20" hidden="1" x14ac:dyDescent="0.25">
      <c r="A684">
        <v>682</v>
      </c>
      <c r="B684" s="4" t="s">
        <v>1403</v>
      </c>
      <c r="C684" s="3" t="s">
        <v>1404</v>
      </c>
      <c r="D684">
        <v>5400</v>
      </c>
      <c r="E684" s="8">
        <v>8109</v>
      </c>
      <c r="F684" s="5">
        <f t="shared" si="42"/>
        <v>1.5016666666666667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2">
        <f t="shared" si="40"/>
        <v>41619.25</v>
      </c>
      <c r="T684" s="12">
        <f t="shared" si="41"/>
        <v>41628.25</v>
      </c>
    </row>
    <row r="685" spans="1:20" hidden="1" x14ac:dyDescent="0.25">
      <c r="A685">
        <v>683</v>
      </c>
      <c r="B685" s="4" t="s">
        <v>1405</v>
      </c>
      <c r="C685" s="3" t="s">
        <v>1406</v>
      </c>
      <c r="D685">
        <v>2300</v>
      </c>
      <c r="E685" s="8">
        <v>8244</v>
      </c>
      <c r="F685" s="5">
        <f t="shared" si="42"/>
        <v>3.5843478260869563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2">
        <f t="shared" si="40"/>
        <v>43359.208333333328</v>
      </c>
      <c r="T685" s="12">
        <f t="shared" si="41"/>
        <v>43361.208333333328</v>
      </c>
    </row>
    <row r="686" spans="1:20" hidden="1" x14ac:dyDescent="0.25">
      <c r="A686">
        <v>684</v>
      </c>
      <c r="B686" s="4" t="s">
        <v>1407</v>
      </c>
      <c r="C686" s="3" t="s">
        <v>1408</v>
      </c>
      <c r="D686">
        <v>1400</v>
      </c>
      <c r="E686" s="8">
        <v>7600</v>
      </c>
      <c r="F686" s="5">
        <f t="shared" si="42"/>
        <v>5.4285714285714288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2">
        <f t="shared" si="40"/>
        <v>40358.208333333336</v>
      </c>
      <c r="T686" s="12">
        <f t="shared" si="41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 s="8">
        <v>94501</v>
      </c>
      <c r="F687" s="5">
        <f t="shared" si="42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2">
        <f t="shared" si="40"/>
        <v>42239.208333333328</v>
      </c>
      <c r="T687" s="12">
        <f t="shared" si="41"/>
        <v>42263.208333333328</v>
      </c>
    </row>
    <row r="688" spans="1:20" hidden="1" x14ac:dyDescent="0.25">
      <c r="A688">
        <v>686</v>
      </c>
      <c r="B688" s="4" t="s">
        <v>1411</v>
      </c>
      <c r="C688" s="3" t="s">
        <v>1412</v>
      </c>
      <c r="D688">
        <v>7500</v>
      </c>
      <c r="E688" s="8">
        <v>14381</v>
      </c>
      <c r="F688" s="5">
        <f t="shared" si="42"/>
        <v>1.9174666666666667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2">
        <f t="shared" si="40"/>
        <v>43186.208333333328</v>
      </c>
      <c r="T688" s="12">
        <f t="shared" si="41"/>
        <v>43197.208333333328</v>
      </c>
    </row>
    <row r="689" spans="1:20" hidden="1" x14ac:dyDescent="0.25">
      <c r="A689">
        <v>687</v>
      </c>
      <c r="B689" s="4" t="s">
        <v>1413</v>
      </c>
      <c r="C689" s="3" t="s">
        <v>1414</v>
      </c>
      <c r="D689">
        <v>1500</v>
      </c>
      <c r="E689" s="8">
        <v>13980</v>
      </c>
      <c r="F689" s="5">
        <f t="shared" si="42"/>
        <v>9.32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2">
        <f t="shared" si="40"/>
        <v>42806.25</v>
      </c>
      <c r="T689" s="12">
        <f t="shared" si="41"/>
        <v>42809.208333333328</v>
      </c>
    </row>
    <row r="690" spans="1:20" hidden="1" x14ac:dyDescent="0.25">
      <c r="A690">
        <v>688</v>
      </c>
      <c r="B690" s="4" t="s">
        <v>1415</v>
      </c>
      <c r="C690" s="3" t="s">
        <v>1416</v>
      </c>
      <c r="D690">
        <v>2900</v>
      </c>
      <c r="E690" s="8">
        <v>12449</v>
      </c>
      <c r="F690" s="5">
        <f t="shared" si="42"/>
        <v>4.2927586206896553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2">
        <f t="shared" si="40"/>
        <v>43475.25</v>
      </c>
      <c r="T690" s="12">
        <f t="shared" si="41"/>
        <v>43491.25</v>
      </c>
    </row>
    <row r="691" spans="1:20" hidden="1" x14ac:dyDescent="0.25">
      <c r="A691">
        <v>689</v>
      </c>
      <c r="B691" s="4" t="s">
        <v>1417</v>
      </c>
      <c r="C691" s="3" t="s">
        <v>1418</v>
      </c>
      <c r="D691">
        <v>7300</v>
      </c>
      <c r="E691" s="8">
        <v>7348</v>
      </c>
      <c r="F691" s="5">
        <f t="shared" si="42"/>
        <v>1.0065753424657535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2">
        <f t="shared" si="40"/>
        <v>41576.208333333336</v>
      </c>
      <c r="T691" s="12">
        <f t="shared" si="41"/>
        <v>41588.25</v>
      </c>
    </row>
    <row r="692" spans="1:20" hidden="1" x14ac:dyDescent="0.25">
      <c r="A692">
        <v>690</v>
      </c>
      <c r="B692" s="4" t="s">
        <v>1419</v>
      </c>
      <c r="C692" s="3" t="s">
        <v>1420</v>
      </c>
      <c r="D692">
        <v>3600</v>
      </c>
      <c r="E692" s="8">
        <v>8158</v>
      </c>
      <c r="F692" s="5">
        <f t="shared" si="42"/>
        <v>2.266111111111111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2">
        <f t="shared" si="40"/>
        <v>40874.25</v>
      </c>
      <c r="T692" s="12">
        <f t="shared" si="41"/>
        <v>40880.25</v>
      </c>
    </row>
    <row r="693" spans="1:20" hidden="1" x14ac:dyDescent="0.25">
      <c r="A693">
        <v>691</v>
      </c>
      <c r="B693" s="4" t="s">
        <v>1421</v>
      </c>
      <c r="C693" s="3" t="s">
        <v>1422</v>
      </c>
      <c r="D693">
        <v>5000</v>
      </c>
      <c r="E693" s="8">
        <v>7119</v>
      </c>
      <c r="F693" s="5">
        <f t="shared" si="42"/>
        <v>1.4238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2">
        <f t="shared" si="40"/>
        <v>41185.208333333336</v>
      </c>
      <c r="T693" s="12">
        <f t="shared" si="41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 s="8">
        <v>5438</v>
      </c>
      <c r="F694" s="5">
        <f t="shared" si="42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2">
        <f t="shared" si="40"/>
        <v>43655.208333333328</v>
      </c>
      <c r="T694" s="12">
        <f t="shared" si="41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 s="8">
        <v>115396</v>
      </c>
      <c r="F695" s="5">
        <f t="shared" si="42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2">
        <f t="shared" si="40"/>
        <v>43025.208333333328</v>
      </c>
      <c r="T695" s="12">
        <f t="shared" si="41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 s="8">
        <v>7656</v>
      </c>
      <c r="F696" s="5">
        <f t="shared" si="42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2">
        <f t="shared" si="40"/>
        <v>43066.25</v>
      </c>
      <c r="T696" s="12">
        <f t="shared" si="41"/>
        <v>43103.25</v>
      </c>
    </row>
    <row r="697" spans="1:20" hidden="1" x14ac:dyDescent="0.25">
      <c r="A697">
        <v>695</v>
      </c>
      <c r="B697" s="4" t="s">
        <v>1429</v>
      </c>
      <c r="C697" s="3" t="s">
        <v>1430</v>
      </c>
      <c r="D697">
        <v>9200</v>
      </c>
      <c r="E697" s="8">
        <v>12322</v>
      </c>
      <c r="F697" s="5">
        <f t="shared" si="42"/>
        <v>1.3393478260869565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2">
        <f t="shared" si="40"/>
        <v>42322.25</v>
      </c>
      <c r="T697" s="12">
        <f t="shared" si="41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 s="8">
        <v>96888</v>
      </c>
      <c r="F698" s="5">
        <f t="shared" si="42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2">
        <f t="shared" si="40"/>
        <v>42114.208333333328</v>
      </c>
      <c r="T698" s="12">
        <f t="shared" si="41"/>
        <v>42115.208333333328</v>
      </c>
    </row>
    <row r="699" spans="1:20" hidden="1" x14ac:dyDescent="0.25">
      <c r="A699">
        <v>697</v>
      </c>
      <c r="B699" s="4" t="s">
        <v>1433</v>
      </c>
      <c r="C699" s="3" t="s">
        <v>1434</v>
      </c>
      <c r="D699">
        <v>128900</v>
      </c>
      <c r="E699" s="8">
        <v>196960</v>
      </c>
      <c r="F699" s="5">
        <f t="shared" si="42"/>
        <v>1.5280062063615205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2">
        <f t="shared" si="40"/>
        <v>43190.208333333328</v>
      </c>
      <c r="T699" s="12">
        <f t="shared" si="41"/>
        <v>43192.208333333328</v>
      </c>
    </row>
    <row r="700" spans="1:20" hidden="1" x14ac:dyDescent="0.25">
      <c r="A700">
        <v>698</v>
      </c>
      <c r="B700" s="4" t="s">
        <v>1435</v>
      </c>
      <c r="C700" s="3" t="s">
        <v>1436</v>
      </c>
      <c r="D700">
        <v>42100</v>
      </c>
      <c r="E700" s="8">
        <v>188057</v>
      </c>
      <c r="F700" s="5">
        <f t="shared" si="42"/>
        <v>4.466912114014252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2">
        <f t="shared" si="40"/>
        <v>40871.25</v>
      </c>
      <c r="T700" s="12">
        <f t="shared" si="41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 s="8">
        <v>6245</v>
      </c>
      <c r="F701" s="5">
        <f t="shared" si="42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2">
        <f t="shared" si="40"/>
        <v>43641.208333333328</v>
      </c>
      <c r="T701" s="12">
        <f t="shared" si="41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 s="8">
        <v>3</v>
      </c>
      <c r="F702" s="5">
        <f t="shared" si="42"/>
        <v>0.03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2">
        <f t="shared" si="40"/>
        <v>40203.25</v>
      </c>
      <c r="T702" s="12">
        <f t="shared" si="41"/>
        <v>40218.25</v>
      </c>
    </row>
    <row r="703" spans="1:20" ht="31.5" hidden="1" x14ac:dyDescent="0.25">
      <c r="A703">
        <v>701</v>
      </c>
      <c r="B703" s="4" t="s">
        <v>1440</v>
      </c>
      <c r="C703" s="3" t="s">
        <v>1441</v>
      </c>
      <c r="D703">
        <v>52000</v>
      </c>
      <c r="E703" s="8">
        <v>91014</v>
      </c>
      <c r="F703" s="5">
        <f t="shared" si="42"/>
        <v>1.7502692307692307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2">
        <f t="shared" si="40"/>
        <v>40629.208333333336</v>
      </c>
      <c r="T703" s="12">
        <f t="shared" si="41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 s="8">
        <v>4710</v>
      </c>
      <c r="F704" s="5">
        <f t="shared" si="42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2">
        <f t="shared" si="40"/>
        <v>41477.208333333336</v>
      </c>
      <c r="T704" s="12">
        <f t="shared" si="41"/>
        <v>41482.208333333336</v>
      </c>
    </row>
    <row r="705" spans="1:20" hidden="1" x14ac:dyDescent="0.25">
      <c r="A705">
        <v>703</v>
      </c>
      <c r="B705" s="4" t="s">
        <v>1444</v>
      </c>
      <c r="C705" s="3" t="s">
        <v>1445</v>
      </c>
      <c r="D705">
        <v>63400</v>
      </c>
      <c r="E705" s="8">
        <v>197728</v>
      </c>
      <c r="F705" s="5">
        <f t="shared" si="42"/>
        <v>3.1187381703470032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2">
        <f t="shared" si="40"/>
        <v>41020.208333333336</v>
      </c>
      <c r="T705" s="12">
        <f t="shared" si="41"/>
        <v>41037.208333333336</v>
      </c>
    </row>
    <row r="706" spans="1:20" ht="31.5" hidden="1" x14ac:dyDescent="0.25">
      <c r="A706">
        <v>704</v>
      </c>
      <c r="B706" s="4" t="s">
        <v>1446</v>
      </c>
      <c r="C706" s="3" t="s">
        <v>1447</v>
      </c>
      <c r="D706">
        <v>8700</v>
      </c>
      <c r="E706" s="8">
        <v>10682</v>
      </c>
      <c r="F706" s="5">
        <f t="shared" si="42"/>
        <v>1.2278160919540231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2">
        <f t="shared" si="40"/>
        <v>42555.208333333328</v>
      </c>
      <c r="T706" s="12">
        <f t="shared" si="41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 s="8">
        <v>168048</v>
      </c>
      <c r="F707" s="5">
        <f t="shared" si="42"/>
        <v>0.99026517383618151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2">
        <f t="shared" ref="S707:S770" si="44">(((L707/60)/60)/24)+DATE(1970,1,1)</f>
        <v>41619.25</v>
      </c>
      <c r="T707" s="12">
        <f t="shared" ref="T707:T770" si="45">(((M707/60)/60)/24)+DATE(1970,1,1)</f>
        <v>41623.25</v>
      </c>
    </row>
    <row r="708" spans="1:20" ht="31.5" hidden="1" x14ac:dyDescent="0.25">
      <c r="A708">
        <v>706</v>
      </c>
      <c r="B708" s="4" t="s">
        <v>1450</v>
      </c>
      <c r="C708" s="3" t="s">
        <v>1451</v>
      </c>
      <c r="D708">
        <v>108400</v>
      </c>
      <c r="E708" s="8">
        <v>138586</v>
      </c>
      <c r="F708" s="5">
        <f t="shared" ref="F708:F771" si="46">E708/D708</f>
        <v>1.278468634686347</v>
      </c>
      <c r="G708" t="s">
        <v>20</v>
      </c>
      <c r="H708">
        <v>1345</v>
      </c>
      <c r="I708" s="6">
        <f t="shared" ref="I708:I771" si="47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2">
        <f t="shared" si="44"/>
        <v>43471.25</v>
      </c>
      <c r="T708" s="12">
        <f t="shared" si="45"/>
        <v>43479.25</v>
      </c>
    </row>
    <row r="709" spans="1:20" ht="31.5" hidden="1" x14ac:dyDescent="0.25">
      <c r="A709">
        <v>707</v>
      </c>
      <c r="B709" s="4" t="s">
        <v>1452</v>
      </c>
      <c r="C709" s="3" t="s">
        <v>1453</v>
      </c>
      <c r="D709">
        <v>7300</v>
      </c>
      <c r="E709" s="8">
        <v>11579</v>
      </c>
      <c r="F709" s="5">
        <f t="shared" si="46"/>
        <v>1.5861643835616439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2">
        <f t="shared" si="44"/>
        <v>43442.25</v>
      </c>
      <c r="T709" s="12">
        <f t="shared" si="45"/>
        <v>43478.25</v>
      </c>
    </row>
    <row r="710" spans="1:20" hidden="1" x14ac:dyDescent="0.25">
      <c r="A710">
        <v>708</v>
      </c>
      <c r="B710" s="4" t="s">
        <v>1454</v>
      </c>
      <c r="C710" s="3" t="s">
        <v>1455</v>
      </c>
      <c r="D710">
        <v>1700</v>
      </c>
      <c r="E710" s="8">
        <v>12020</v>
      </c>
      <c r="F710" s="5">
        <f t="shared" si="46"/>
        <v>7.0705882352941174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2">
        <f t="shared" si="44"/>
        <v>42877.208333333328</v>
      </c>
      <c r="T710" s="12">
        <f t="shared" si="45"/>
        <v>42887.208333333328</v>
      </c>
    </row>
    <row r="711" spans="1:20" hidden="1" x14ac:dyDescent="0.25">
      <c r="A711">
        <v>709</v>
      </c>
      <c r="B711" s="4" t="s">
        <v>1456</v>
      </c>
      <c r="C711" s="3" t="s">
        <v>1457</v>
      </c>
      <c r="D711">
        <v>9800</v>
      </c>
      <c r="E711" s="8">
        <v>13954</v>
      </c>
      <c r="F711" s="5">
        <f t="shared" si="46"/>
        <v>1.4238775510204082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2">
        <f t="shared" si="44"/>
        <v>41018.208333333336</v>
      </c>
      <c r="T711" s="12">
        <f t="shared" si="45"/>
        <v>41025.208333333336</v>
      </c>
    </row>
    <row r="712" spans="1:20" ht="31.5" hidden="1" x14ac:dyDescent="0.25">
      <c r="A712">
        <v>710</v>
      </c>
      <c r="B712" s="4" t="s">
        <v>1458</v>
      </c>
      <c r="C712" s="3" t="s">
        <v>1459</v>
      </c>
      <c r="D712">
        <v>4300</v>
      </c>
      <c r="E712" s="8">
        <v>6358</v>
      </c>
      <c r="F712" s="5">
        <f t="shared" si="46"/>
        <v>1.4786046511627906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2">
        <f t="shared" si="44"/>
        <v>43295.208333333328</v>
      </c>
      <c r="T712" s="12">
        <f t="shared" si="45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 s="8">
        <v>1260</v>
      </c>
      <c r="F713" s="5">
        <f t="shared" si="46"/>
        <v>0.20322580645161289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2">
        <f t="shared" si="44"/>
        <v>42393.25</v>
      </c>
      <c r="T713" s="12">
        <f t="shared" si="45"/>
        <v>42395.25</v>
      </c>
    </row>
    <row r="714" spans="1:20" ht="31.5" hidden="1" x14ac:dyDescent="0.25">
      <c r="A714">
        <v>712</v>
      </c>
      <c r="B714" s="4" t="s">
        <v>1462</v>
      </c>
      <c r="C714" s="3" t="s">
        <v>1463</v>
      </c>
      <c r="D714">
        <v>800</v>
      </c>
      <c r="E714" s="8">
        <v>14725</v>
      </c>
      <c r="F714" s="5">
        <f t="shared" si="46"/>
        <v>18.40625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2">
        <f t="shared" si="44"/>
        <v>42559.208333333328</v>
      </c>
      <c r="T714" s="12">
        <f t="shared" si="45"/>
        <v>42600.208333333328</v>
      </c>
    </row>
    <row r="715" spans="1:20" hidden="1" x14ac:dyDescent="0.25">
      <c r="A715">
        <v>713</v>
      </c>
      <c r="B715" s="4" t="s">
        <v>1464</v>
      </c>
      <c r="C715" s="3" t="s">
        <v>1465</v>
      </c>
      <c r="D715">
        <v>6900</v>
      </c>
      <c r="E715" s="8">
        <v>11174</v>
      </c>
      <c r="F715" s="5">
        <f t="shared" si="46"/>
        <v>1.6194202898550725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2">
        <f t="shared" si="44"/>
        <v>42604.208333333328</v>
      </c>
      <c r="T715" s="12">
        <f t="shared" si="45"/>
        <v>42616.208333333328</v>
      </c>
    </row>
    <row r="716" spans="1:20" hidden="1" x14ac:dyDescent="0.25">
      <c r="A716">
        <v>714</v>
      </c>
      <c r="B716" s="4" t="s">
        <v>1466</v>
      </c>
      <c r="C716" s="3" t="s">
        <v>1467</v>
      </c>
      <c r="D716">
        <v>38500</v>
      </c>
      <c r="E716" s="8">
        <v>182036</v>
      </c>
      <c r="F716" s="5">
        <f t="shared" si="46"/>
        <v>4.7282077922077921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2">
        <f t="shared" si="44"/>
        <v>41870.208333333336</v>
      </c>
      <c r="T716" s="12">
        <f t="shared" si="45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 s="8">
        <v>28870</v>
      </c>
      <c r="F717" s="5">
        <f t="shared" si="46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2">
        <f t="shared" si="44"/>
        <v>40397.208333333336</v>
      </c>
      <c r="T717" s="12">
        <f t="shared" si="45"/>
        <v>40402.208333333336</v>
      </c>
    </row>
    <row r="718" spans="1:20" hidden="1" x14ac:dyDescent="0.25">
      <c r="A718">
        <v>716</v>
      </c>
      <c r="B718" s="4" t="s">
        <v>1470</v>
      </c>
      <c r="C718" s="3" t="s">
        <v>1471</v>
      </c>
      <c r="D718">
        <v>2000</v>
      </c>
      <c r="E718" s="8">
        <v>10353</v>
      </c>
      <c r="F718" s="5">
        <f t="shared" si="46"/>
        <v>5.1764999999999999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2">
        <f t="shared" si="44"/>
        <v>41465.208333333336</v>
      </c>
      <c r="T718" s="12">
        <f t="shared" si="45"/>
        <v>41493.208333333336</v>
      </c>
    </row>
    <row r="719" spans="1:20" ht="31.5" hidden="1" x14ac:dyDescent="0.25">
      <c r="A719">
        <v>717</v>
      </c>
      <c r="B719" s="4" t="s">
        <v>1472</v>
      </c>
      <c r="C719" s="3" t="s">
        <v>1473</v>
      </c>
      <c r="D719">
        <v>5600</v>
      </c>
      <c r="E719" s="8">
        <v>13868</v>
      </c>
      <c r="F719" s="5">
        <f t="shared" si="46"/>
        <v>2.4764285714285714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2">
        <f t="shared" si="44"/>
        <v>40777.208333333336</v>
      </c>
      <c r="T719" s="12">
        <f t="shared" si="45"/>
        <v>40798.208333333336</v>
      </c>
    </row>
    <row r="720" spans="1:20" hidden="1" x14ac:dyDescent="0.25">
      <c r="A720">
        <v>718</v>
      </c>
      <c r="B720" s="4" t="s">
        <v>1474</v>
      </c>
      <c r="C720" s="3" t="s">
        <v>1475</v>
      </c>
      <c r="D720">
        <v>8300</v>
      </c>
      <c r="E720" s="8">
        <v>8317</v>
      </c>
      <c r="F720" s="5">
        <f t="shared" si="46"/>
        <v>1.0020481927710843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2">
        <f t="shared" si="44"/>
        <v>41442.208333333336</v>
      </c>
      <c r="T720" s="12">
        <f t="shared" si="45"/>
        <v>41468.208333333336</v>
      </c>
    </row>
    <row r="721" spans="1:20" hidden="1" x14ac:dyDescent="0.25">
      <c r="A721">
        <v>719</v>
      </c>
      <c r="B721" s="4" t="s">
        <v>1476</v>
      </c>
      <c r="C721" s="3" t="s">
        <v>1477</v>
      </c>
      <c r="D721">
        <v>6900</v>
      </c>
      <c r="E721" s="8">
        <v>10557</v>
      </c>
      <c r="F721" s="5">
        <f t="shared" si="46"/>
        <v>1.53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2">
        <f t="shared" si="44"/>
        <v>41058.208333333336</v>
      </c>
      <c r="T721" s="12">
        <f t="shared" si="45"/>
        <v>41069.208333333336</v>
      </c>
    </row>
    <row r="722" spans="1:20" ht="31.5" hidden="1" x14ac:dyDescent="0.25">
      <c r="A722">
        <v>720</v>
      </c>
      <c r="B722" s="4" t="s">
        <v>1478</v>
      </c>
      <c r="C722" s="3" t="s">
        <v>1479</v>
      </c>
      <c r="D722">
        <v>8700</v>
      </c>
      <c r="E722" s="8">
        <v>3227</v>
      </c>
      <c r="F722" s="5">
        <f t="shared" si="46"/>
        <v>0.37091954022988505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2">
        <f t="shared" si="44"/>
        <v>43152.25</v>
      </c>
      <c r="T722" s="12">
        <f t="shared" si="45"/>
        <v>43166.25</v>
      </c>
    </row>
    <row r="723" spans="1:20" hidden="1" x14ac:dyDescent="0.25">
      <c r="A723">
        <v>721</v>
      </c>
      <c r="B723" s="4" t="s">
        <v>1480</v>
      </c>
      <c r="C723" s="3" t="s">
        <v>1481</v>
      </c>
      <c r="D723">
        <v>123600</v>
      </c>
      <c r="E723" s="8">
        <v>5429</v>
      </c>
      <c r="F723" s="5">
        <f t="shared" si="46"/>
        <v>4.3923948220064728E-2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2">
        <f t="shared" si="44"/>
        <v>43194.208333333328</v>
      </c>
      <c r="T723" s="12">
        <f t="shared" si="45"/>
        <v>43200.208333333328</v>
      </c>
    </row>
    <row r="724" spans="1:20" hidden="1" x14ac:dyDescent="0.25">
      <c r="A724">
        <v>722</v>
      </c>
      <c r="B724" s="4" t="s">
        <v>1482</v>
      </c>
      <c r="C724" s="3" t="s">
        <v>1483</v>
      </c>
      <c r="D724">
        <v>48500</v>
      </c>
      <c r="E724" s="8">
        <v>75906</v>
      </c>
      <c r="F724" s="5">
        <f t="shared" si="46"/>
        <v>1.5650721649484536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2">
        <f t="shared" si="44"/>
        <v>43045.25</v>
      </c>
      <c r="T724" s="12">
        <f t="shared" si="45"/>
        <v>43072.25</v>
      </c>
    </row>
    <row r="725" spans="1:20" hidden="1" x14ac:dyDescent="0.25">
      <c r="A725">
        <v>723</v>
      </c>
      <c r="B725" s="4" t="s">
        <v>1484</v>
      </c>
      <c r="C725" s="3" t="s">
        <v>1485</v>
      </c>
      <c r="D725">
        <v>4900</v>
      </c>
      <c r="E725" s="8">
        <v>13250</v>
      </c>
      <c r="F725" s="5">
        <f t="shared" si="46"/>
        <v>2.704081632653061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2">
        <f t="shared" si="44"/>
        <v>42431.25</v>
      </c>
      <c r="T725" s="12">
        <f t="shared" si="45"/>
        <v>42452.208333333328</v>
      </c>
    </row>
    <row r="726" spans="1:20" ht="31.5" hidden="1" x14ac:dyDescent="0.25">
      <c r="A726">
        <v>724</v>
      </c>
      <c r="B726" s="4" t="s">
        <v>1486</v>
      </c>
      <c r="C726" s="3" t="s">
        <v>1487</v>
      </c>
      <c r="D726">
        <v>8400</v>
      </c>
      <c r="E726" s="8">
        <v>11261</v>
      </c>
      <c r="F726" s="5">
        <f t="shared" si="46"/>
        <v>1.3405952380952382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2">
        <f t="shared" si="44"/>
        <v>41934.208333333336</v>
      </c>
      <c r="T726" s="12">
        <f t="shared" si="45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 s="8">
        <v>97369</v>
      </c>
      <c r="F727" s="5">
        <f t="shared" si="46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2">
        <f t="shared" si="44"/>
        <v>41958.25</v>
      </c>
      <c r="T727" s="12">
        <f t="shared" si="45"/>
        <v>41960.25</v>
      </c>
    </row>
    <row r="728" spans="1:20" hidden="1" x14ac:dyDescent="0.25">
      <c r="A728">
        <v>726</v>
      </c>
      <c r="B728" s="4" t="s">
        <v>1490</v>
      </c>
      <c r="C728" s="3" t="s">
        <v>1491</v>
      </c>
      <c r="D728">
        <v>54300</v>
      </c>
      <c r="E728" s="8">
        <v>48227</v>
      </c>
      <c r="F728" s="5">
        <f t="shared" si="46"/>
        <v>0.88815837937384901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2">
        <f t="shared" si="44"/>
        <v>40476.208333333336</v>
      </c>
      <c r="T728" s="12">
        <f t="shared" si="45"/>
        <v>40482.208333333336</v>
      </c>
    </row>
    <row r="729" spans="1:20" hidden="1" x14ac:dyDescent="0.25">
      <c r="A729">
        <v>727</v>
      </c>
      <c r="B729" s="4" t="s">
        <v>1492</v>
      </c>
      <c r="C729" s="3" t="s">
        <v>1493</v>
      </c>
      <c r="D729">
        <v>8900</v>
      </c>
      <c r="E729" s="8">
        <v>14685</v>
      </c>
      <c r="F729" s="5">
        <f t="shared" si="46"/>
        <v>1.65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2">
        <f t="shared" si="44"/>
        <v>43485.25</v>
      </c>
      <c r="T729" s="12">
        <f t="shared" si="45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 s="8">
        <v>735</v>
      </c>
      <c r="F730" s="5">
        <f t="shared" si="46"/>
        <v>0.17499999999999999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2">
        <f t="shared" si="44"/>
        <v>42515.208333333328</v>
      </c>
      <c r="T730" s="12">
        <f t="shared" si="45"/>
        <v>42526.208333333328</v>
      </c>
    </row>
    <row r="731" spans="1:20" ht="31.5" hidden="1" x14ac:dyDescent="0.25">
      <c r="A731">
        <v>729</v>
      </c>
      <c r="B731" s="4" t="s">
        <v>1496</v>
      </c>
      <c r="C731" s="3" t="s">
        <v>1497</v>
      </c>
      <c r="D731">
        <v>5600</v>
      </c>
      <c r="E731" s="8">
        <v>10397</v>
      </c>
      <c r="F731" s="5">
        <f t="shared" si="46"/>
        <v>1.8566071428571429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2">
        <f t="shared" si="44"/>
        <v>41309.25</v>
      </c>
      <c r="T731" s="12">
        <f t="shared" si="45"/>
        <v>41311.25</v>
      </c>
    </row>
    <row r="732" spans="1:20" hidden="1" x14ac:dyDescent="0.25">
      <c r="A732">
        <v>730</v>
      </c>
      <c r="B732" s="4" t="s">
        <v>1498</v>
      </c>
      <c r="C732" s="3" t="s">
        <v>1499</v>
      </c>
      <c r="D732">
        <v>28800</v>
      </c>
      <c r="E732" s="8">
        <v>118847</v>
      </c>
      <c r="F732" s="5">
        <f t="shared" si="46"/>
        <v>4.1266319444444441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2">
        <f t="shared" si="44"/>
        <v>42147.208333333328</v>
      </c>
      <c r="T732" s="12">
        <f t="shared" si="45"/>
        <v>42153.208333333328</v>
      </c>
    </row>
    <row r="733" spans="1:20" hidden="1" x14ac:dyDescent="0.25">
      <c r="A733">
        <v>731</v>
      </c>
      <c r="B733" s="4" t="s">
        <v>1500</v>
      </c>
      <c r="C733" s="3" t="s">
        <v>1501</v>
      </c>
      <c r="D733">
        <v>8000</v>
      </c>
      <c r="E733" s="8">
        <v>7220</v>
      </c>
      <c r="F733" s="5">
        <f t="shared" si="46"/>
        <v>0.90249999999999997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2">
        <f t="shared" si="44"/>
        <v>42939.208333333328</v>
      </c>
      <c r="T733" s="12">
        <f t="shared" si="45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 s="8">
        <v>107622</v>
      </c>
      <c r="F734" s="5">
        <f t="shared" si="46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2">
        <f t="shared" si="44"/>
        <v>42816.208333333328</v>
      </c>
      <c r="T734" s="12">
        <f t="shared" si="45"/>
        <v>42839.208333333328</v>
      </c>
    </row>
    <row r="735" spans="1:20" hidden="1" x14ac:dyDescent="0.25">
      <c r="A735">
        <v>733</v>
      </c>
      <c r="B735" s="4" t="s">
        <v>1504</v>
      </c>
      <c r="C735" s="3" t="s">
        <v>1505</v>
      </c>
      <c r="D735">
        <v>15800</v>
      </c>
      <c r="E735" s="8">
        <v>83267</v>
      </c>
      <c r="F735" s="5">
        <f t="shared" si="46"/>
        <v>5.2700632911392402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2">
        <f t="shared" si="44"/>
        <v>41844.208333333336</v>
      </c>
      <c r="T735" s="12">
        <f t="shared" si="45"/>
        <v>41857.208333333336</v>
      </c>
    </row>
    <row r="736" spans="1:20" hidden="1" x14ac:dyDescent="0.25">
      <c r="A736">
        <v>734</v>
      </c>
      <c r="B736" s="4" t="s">
        <v>1506</v>
      </c>
      <c r="C736" s="3" t="s">
        <v>1507</v>
      </c>
      <c r="D736">
        <v>4200</v>
      </c>
      <c r="E736" s="8">
        <v>13404</v>
      </c>
      <c r="F736" s="5">
        <f t="shared" si="46"/>
        <v>3.1914285714285713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2">
        <f t="shared" si="44"/>
        <v>42763.25</v>
      </c>
      <c r="T736" s="12">
        <f t="shared" si="45"/>
        <v>42775.25</v>
      </c>
    </row>
    <row r="737" spans="1:20" ht="31.5" hidden="1" x14ac:dyDescent="0.25">
      <c r="A737">
        <v>735</v>
      </c>
      <c r="B737" s="4" t="s">
        <v>1508</v>
      </c>
      <c r="C737" s="3" t="s">
        <v>1509</v>
      </c>
      <c r="D737">
        <v>37100</v>
      </c>
      <c r="E737" s="8">
        <v>131404</v>
      </c>
      <c r="F737" s="5">
        <f t="shared" si="46"/>
        <v>3.5418867924528303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2">
        <f t="shared" si="44"/>
        <v>42459.208333333328</v>
      </c>
      <c r="T737" s="12">
        <f t="shared" si="45"/>
        <v>42466.208333333328</v>
      </c>
    </row>
    <row r="738" spans="1:20" hidden="1" x14ac:dyDescent="0.25">
      <c r="A738">
        <v>736</v>
      </c>
      <c r="B738" s="4" t="s">
        <v>1510</v>
      </c>
      <c r="C738" s="3" t="s">
        <v>1511</v>
      </c>
      <c r="D738">
        <v>7700</v>
      </c>
      <c r="E738" s="8">
        <v>2533</v>
      </c>
      <c r="F738" s="5">
        <f t="shared" si="46"/>
        <v>0.32896103896103895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2">
        <f t="shared" si="44"/>
        <v>42055.25</v>
      </c>
      <c r="T738" s="12">
        <f t="shared" si="45"/>
        <v>42059.25</v>
      </c>
    </row>
    <row r="739" spans="1:20" ht="31.5" hidden="1" x14ac:dyDescent="0.25">
      <c r="A739">
        <v>737</v>
      </c>
      <c r="B739" s="4" t="s">
        <v>1512</v>
      </c>
      <c r="C739" s="3" t="s">
        <v>1513</v>
      </c>
      <c r="D739">
        <v>3700</v>
      </c>
      <c r="E739" s="8">
        <v>5028</v>
      </c>
      <c r="F739" s="5">
        <f t="shared" si="46"/>
        <v>1.358918918918919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2">
        <f t="shared" si="44"/>
        <v>42685.25</v>
      </c>
      <c r="T739" s="12">
        <f t="shared" si="45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 s="8">
        <v>1557</v>
      </c>
      <c r="F740" s="5">
        <f t="shared" si="46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2">
        <f t="shared" si="44"/>
        <v>41959.25</v>
      </c>
      <c r="T740" s="12">
        <f t="shared" si="45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 s="8">
        <v>6100</v>
      </c>
      <c r="F741" s="5">
        <f t="shared" si="46"/>
        <v>0.61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2">
        <f t="shared" si="44"/>
        <v>41089.208333333336</v>
      </c>
      <c r="T741" s="12">
        <f t="shared" si="45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 s="8">
        <v>1592</v>
      </c>
      <c r="F742" s="5">
        <f t="shared" si="46"/>
        <v>0.30037735849056602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2">
        <f t="shared" si="44"/>
        <v>42769.25</v>
      </c>
      <c r="T742" s="12">
        <f t="shared" si="45"/>
        <v>42772.25</v>
      </c>
    </row>
    <row r="743" spans="1:20" hidden="1" x14ac:dyDescent="0.25">
      <c r="A743">
        <v>741</v>
      </c>
      <c r="B743" s="4" t="s">
        <v>628</v>
      </c>
      <c r="C743" s="3" t="s">
        <v>1519</v>
      </c>
      <c r="D743">
        <v>1200</v>
      </c>
      <c r="E743" s="8">
        <v>14150</v>
      </c>
      <c r="F743" s="5">
        <f t="shared" si="46"/>
        <v>11.791666666666666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2">
        <f t="shared" si="44"/>
        <v>40321.208333333336</v>
      </c>
      <c r="T743" s="12">
        <f t="shared" si="45"/>
        <v>40322.208333333336</v>
      </c>
    </row>
    <row r="744" spans="1:20" hidden="1" x14ac:dyDescent="0.25">
      <c r="A744">
        <v>742</v>
      </c>
      <c r="B744" s="4" t="s">
        <v>1520</v>
      </c>
      <c r="C744" s="3" t="s">
        <v>1521</v>
      </c>
      <c r="D744">
        <v>1200</v>
      </c>
      <c r="E744" s="8">
        <v>13513</v>
      </c>
      <c r="F744" s="5">
        <f t="shared" si="46"/>
        <v>11.260833333333334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2">
        <f t="shared" si="44"/>
        <v>40197.25</v>
      </c>
      <c r="T744" s="12">
        <f t="shared" si="45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 s="8">
        <v>504</v>
      </c>
      <c r="F745" s="5">
        <f t="shared" si="46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2">
        <f t="shared" si="44"/>
        <v>42298.208333333328</v>
      </c>
      <c r="T745" s="12">
        <f t="shared" si="45"/>
        <v>42304.208333333328</v>
      </c>
    </row>
    <row r="746" spans="1:20" hidden="1" x14ac:dyDescent="0.25">
      <c r="A746">
        <v>744</v>
      </c>
      <c r="B746" s="4" t="s">
        <v>1524</v>
      </c>
      <c r="C746" s="3" t="s">
        <v>1525</v>
      </c>
      <c r="D746">
        <v>2000</v>
      </c>
      <c r="E746" s="8">
        <v>14240</v>
      </c>
      <c r="F746" s="5">
        <f t="shared" si="46"/>
        <v>7.12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2">
        <f t="shared" si="44"/>
        <v>43322.208333333328</v>
      </c>
      <c r="T746" s="12">
        <f t="shared" si="45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 s="8">
        <v>2091</v>
      </c>
      <c r="F747" s="5">
        <f t="shared" si="46"/>
        <v>0.30304347826086958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2">
        <f t="shared" si="44"/>
        <v>40328.208333333336</v>
      </c>
      <c r="T747" s="12">
        <f t="shared" si="45"/>
        <v>40355.208333333336</v>
      </c>
    </row>
    <row r="748" spans="1:20" hidden="1" x14ac:dyDescent="0.25">
      <c r="A748">
        <v>746</v>
      </c>
      <c r="B748" s="4" t="s">
        <v>1528</v>
      </c>
      <c r="C748" s="3" t="s">
        <v>1529</v>
      </c>
      <c r="D748">
        <v>55800</v>
      </c>
      <c r="E748" s="8">
        <v>118580</v>
      </c>
      <c r="F748" s="5">
        <f t="shared" si="46"/>
        <v>2.1250896057347672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2">
        <f t="shared" si="44"/>
        <v>40825.208333333336</v>
      </c>
      <c r="T748" s="12">
        <f t="shared" si="45"/>
        <v>40830.208333333336</v>
      </c>
    </row>
    <row r="749" spans="1:20" hidden="1" x14ac:dyDescent="0.25">
      <c r="A749">
        <v>747</v>
      </c>
      <c r="B749" s="4" t="s">
        <v>1530</v>
      </c>
      <c r="C749" s="3" t="s">
        <v>1531</v>
      </c>
      <c r="D749">
        <v>4900</v>
      </c>
      <c r="E749" s="8">
        <v>11214</v>
      </c>
      <c r="F749" s="5">
        <f t="shared" si="46"/>
        <v>2.2885714285714287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2">
        <f t="shared" si="44"/>
        <v>40423.208333333336</v>
      </c>
      <c r="T749" s="12">
        <f t="shared" si="45"/>
        <v>40434.208333333336</v>
      </c>
    </row>
    <row r="750" spans="1:20" hidden="1" x14ac:dyDescent="0.25">
      <c r="A750">
        <v>748</v>
      </c>
      <c r="B750" s="4" t="s">
        <v>1532</v>
      </c>
      <c r="C750" s="3" t="s">
        <v>1533</v>
      </c>
      <c r="D750">
        <v>194900</v>
      </c>
      <c r="E750" s="8">
        <v>68137</v>
      </c>
      <c r="F750" s="5">
        <f t="shared" si="46"/>
        <v>0.34959979476654696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2">
        <f t="shared" si="44"/>
        <v>40238.25</v>
      </c>
      <c r="T750" s="12">
        <f t="shared" si="45"/>
        <v>40263.208333333336</v>
      </c>
    </row>
    <row r="751" spans="1:20" hidden="1" x14ac:dyDescent="0.25">
      <c r="A751">
        <v>749</v>
      </c>
      <c r="B751" s="4" t="s">
        <v>1534</v>
      </c>
      <c r="C751" s="3" t="s">
        <v>1535</v>
      </c>
      <c r="D751">
        <v>8600</v>
      </c>
      <c r="E751" s="8">
        <v>13527</v>
      </c>
      <c r="F751" s="5">
        <f t="shared" si="46"/>
        <v>1.5729069767441861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2">
        <f t="shared" si="44"/>
        <v>41920.208333333336</v>
      </c>
      <c r="T751" s="12">
        <f t="shared" si="45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 s="8">
        <v>1</v>
      </c>
      <c r="F752" s="5">
        <f t="shared" si="46"/>
        <v>0.01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2">
        <f t="shared" si="44"/>
        <v>40360.208333333336</v>
      </c>
      <c r="T752" s="12">
        <f t="shared" si="45"/>
        <v>40385.208333333336</v>
      </c>
    </row>
    <row r="753" spans="1:20" hidden="1" x14ac:dyDescent="0.25">
      <c r="A753">
        <v>751</v>
      </c>
      <c r="B753" s="4" t="s">
        <v>1538</v>
      </c>
      <c r="C753" s="3" t="s">
        <v>1539</v>
      </c>
      <c r="D753">
        <v>3600</v>
      </c>
      <c r="E753" s="8">
        <v>8363</v>
      </c>
      <c r="F753" s="5">
        <f t="shared" si="46"/>
        <v>2.3230555555555554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2">
        <f t="shared" si="44"/>
        <v>42446.208333333328</v>
      </c>
      <c r="T753" s="12">
        <f t="shared" si="45"/>
        <v>42461.208333333328</v>
      </c>
    </row>
    <row r="754" spans="1:20" hidden="1" x14ac:dyDescent="0.25">
      <c r="A754">
        <v>752</v>
      </c>
      <c r="B754" s="4" t="s">
        <v>1540</v>
      </c>
      <c r="C754" s="3" t="s">
        <v>1541</v>
      </c>
      <c r="D754">
        <v>5800</v>
      </c>
      <c r="E754" s="8">
        <v>5362</v>
      </c>
      <c r="F754" s="5">
        <f t="shared" si="46"/>
        <v>0.92448275862068963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2">
        <f t="shared" si="44"/>
        <v>40395.208333333336</v>
      </c>
      <c r="T754" s="12">
        <f t="shared" si="45"/>
        <v>40413.208333333336</v>
      </c>
    </row>
    <row r="755" spans="1:20" hidden="1" x14ac:dyDescent="0.25">
      <c r="A755">
        <v>753</v>
      </c>
      <c r="B755" s="4" t="s">
        <v>1542</v>
      </c>
      <c r="C755" s="3" t="s">
        <v>1543</v>
      </c>
      <c r="D755">
        <v>4700</v>
      </c>
      <c r="E755" s="8">
        <v>12065</v>
      </c>
      <c r="F755" s="5">
        <f t="shared" si="46"/>
        <v>2.5670212765957445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2">
        <f t="shared" si="44"/>
        <v>40321.208333333336</v>
      </c>
      <c r="T755" s="12">
        <f t="shared" si="45"/>
        <v>40336.208333333336</v>
      </c>
    </row>
    <row r="756" spans="1:20" hidden="1" x14ac:dyDescent="0.25">
      <c r="A756">
        <v>754</v>
      </c>
      <c r="B756" s="4" t="s">
        <v>1544</v>
      </c>
      <c r="C756" s="3" t="s">
        <v>1545</v>
      </c>
      <c r="D756">
        <v>70400</v>
      </c>
      <c r="E756" s="8">
        <v>118603</v>
      </c>
      <c r="F756" s="5">
        <f t="shared" si="46"/>
        <v>1.6847017045454546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2">
        <f t="shared" si="44"/>
        <v>41210.208333333336</v>
      </c>
      <c r="T756" s="12">
        <f t="shared" si="45"/>
        <v>41263.25</v>
      </c>
    </row>
    <row r="757" spans="1:20" hidden="1" x14ac:dyDescent="0.25">
      <c r="A757">
        <v>755</v>
      </c>
      <c r="B757" s="4" t="s">
        <v>1546</v>
      </c>
      <c r="C757" s="3" t="s">
        <v>1547</v>
      </c>
      <c r="D757">
        <v>4500</v>
      </c>
      <c r="E757" s="8">
        <v>7496</v>
      </c>
      <c r="F757" s="5">
        <f t="shared" si="46"/>
        <v>1.6657777777777778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2">
        <f t="shared" si="44"/>
        <v>43096.25</v>
      </c>
      <c r="T757" s="12">
        <f t="shared" si="45"/>
        <v>43108.25</v>
      </c>
    </row>
    <row r="758" spans="1:20" hidden="1" x14ac:dyDescent="0.25">
      <c r="A758">
        <v>756</v>
      </c>
      <c r="B758" s="4" t="s">
        <v>1548</v>
      </c>
      <c r="C758" s="3" t="s">
        <v>1549</v>
      </c>
      <c r="D758">
        <v>1300</v>
      </c>
      <c r="E758" s="8">
        <v>10037</v>
      </c>
      <c r="F758" s="5">
        <f t="shared" si="46"/>
        <v>7.7207692307692311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2">
        <f t="shared" si="44"/>
        <v>42024.25</v>
      </c>
      <c r="T758" s="12">
        <f t="shared" si="45"/>
        <v>42030.25</v>
      </c>
    </row>
    <row r="759" spans="1:20" hidden="1" x14ac:dyDescent="0.25">
      <c r="A759">
        <v>757</v>
      </c>
      <c r="B759" s="4" t="s">
        <v>1550</v>
      </c>
      <c r="C759" s="3" t="s">
        <v>1551</v>
      </c>
      <c r="D759">
        <v>1400</v>
      </c>
      <c r="E759" s="8">
        <v>5696</v>
      </c>
      <c r="F759" s="5">
        <f t="shared" si="46"/>
        <v>4.0685714285714285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2">
        <f t="shared" si="44"/>
        <v>40675.208333333336</v>
      </c>
      <c r="T759" s="12">
        <f t="shared" si="45"/>
        <v>40679.208333333336</v>
      </c>
    </row>
    <row r="760" spans="1:20" hidden="1" x14ac:dyDescent="0.25">
      <c r="A760">
        <v>758</v>
      </c>
      <c r="B760" s="4" t="s">
        <v>1552</v>
      </c>
      <c r="C760" s="3" t="s">
        <v>1553</v>
      </c>
      <c r="D760">
        <v>29600</v>
      </c>
      <c r="E760" s="8">
        <v>167005</v>
      </c>
      <c r="F760" s="5">
        <f t="shared" si="46"/>
        <v>5.6420608108108112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2">
        <f t="shared" si="44"/>
        <v>41936.208333333336</v>
      </c>
      <c r="T760" s="12">
        <f t="shared" si="45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 s="8">
        <v>114615</v>
      </c>
      <c r="F761" s="5">
        <f t="shared" si="46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2">
        <f t="shared" si="44"/>
        <v>43136.25</v>
      </c>
      <c r="T761" s="12">
        <f t="shared" si="45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 s="8">
        <v>16592</v>
      </c>
      <c r="F762" s="5">
        <f t="shared" si="46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2">
        <f t="shared" si="44"/>
        <v>43678.208333333328</v>
      </c>
      <c r="T762" s="12">
        <f t="shared" si="45"/>
        <v>43707.208333333328</v>
      </c>
    </row>
    <row r="763" spans="1:20" hidden="1" x14ac:dyDescent="0.25">
      <c r="A763">
        <v>761</v>
      </c>
      <c r="B763" s="4" t="s">
        <v>1558</v>
      </c>
      <c r="C763" s="3" t="s">
        <v>1559</v>
      </c>
      <c r="D763">
        <v>2200</v>
      </c>
      <c r="E763" s="8">
        <v>14420</v>
      </c>
      <c r="F763" s="5">
        <f t="shared" si="46"/>
        <v>6.5545454545454547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2">
        <f t="shared" si="44"/>
        <v>42938.208333333328</v>
      </c>
      <c r="T763" s="12">
        <f t="shared" si="45"/>
        <v>42943.208333333328</v>
      </c>
    </row>
    <row r="764" spans="1:20" hidden="1" x14ac:dyDescent="0.25">
      <c r="A764">
        <v>762</v>
      </c>
      <c r="B764" s="4" t="s">
        <v>668</v>
      </c>
      <c r="C764" s="3" t="s">
        <v>1560</v>
      </c>
      <c r="D764">
        <v>3500</v>
      </c>
      <c r="E764" s="8">
        <v>6204</v>
      </c>
      <c r="F764" s="5">
        <f t="shared" si="46"/>
        <v>1.7725714285714285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2">
        <f t="shared" si="44"/>
        <v>41241.25</v>
      </c>
      <c r="T764" s="12">
        <f t="shared" si="45"/>
        <v>41252.25</v>
      </c>
    </row>
    <row r="765" spans="1:20" hidden="1" x14ac:dyDescent="0.25">
      <c r="A765">
        <v>763</v>
      </c>
      <c r="B765" s="4" t="s">
        <v>1561</v>
      </c>
      <c r="C765" s="3" t="s">
        <v>1562</v>
      </c>
      <c r="D765">
        <v>5600</v>
      </c>
      <c r="E765" s="8">
        <v>6338</v>
      </c>
      <c r="F765" s="5">
        <f t="shared" si="46"/>
        <v>1.1317857142857144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2">
        <f t="shared" si="44"/>
        <v>41037.208333333336</v>
      </c>
      <c r="T765" s="12">
        <f t="shared" si="45"/>
        <v>41072.208333333336</v>
      </c>
    </row>
    <row r="766" spans="1:20" ht="31.5" hidden="1" x14ac:dyDescent="0.25">
      <c r="A766">
        <v>764</v>
      </c>
      <c r="B766" s="4" t="s">
        <v>1563</v>
      </c>
      <c r="C766" s="3" t="s">
        <v>1564</v>
      </c>
      <c r="D766">
        <v>1100</v>
      </c>
      <c r="E766" s="8">
        <v>8010</v>
      </c>
      <c r="F766" s="5">
        <f t="shared" si="46"/>
        <v>7.2818181818181822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2">
        <f t="shared" si="44"/>
        <v>40676.208333333336</v>
      </c>
      <c r="T766" s="12">
        <f t="shared" si="45"/>
        <v>40684.208333333336</v>
      </c>
    </row>
    <row r="767" spans="1:20" hidden="1" x14ac:dyDescent="0.25">
      <c r="A767">
        <v>765</v>
      </c>
      <c r="B767" s="4" t="s">
        <v>1565</v>
      </c>
      <c r="C767" s="3" t="s">
        <v>1566</v>
      </c>
      <c r="D767">
        <v>3900</v>
      </c>
      <c r="E767" s="8">
        <v>8125</v>
      </c>
      <c r="F767" s="5">
        <f t="shared" si="46"/>
        <v>2.0833333333333335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2">
        <f t="shared" si="44"/>
        <v>42840.208333333328</v>
      </c>
      <c r="T767" s="12">
        <f t="shared" si="45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 s="8">
        <v>13653</v>
      </c>
      <c r="F768" s="5">
        <f t="shared" si="46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2">
        <f t="shared" si="44"/>
        <v>43362.208333333328</v>
      </c>
      <c r="T768" s="12">
        <f t="shared" si="45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 s="8">
        <v>55372</v>
      </c>
      <c r="F769" s="5">
        <f t="shared" si="46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2">
        <f t="shared" si="44"/>
        <v>42283.208333333328</v>
      </c>
      <c r="T769" s="12">
        <f t="shared" si="45"/>
        <v>42328.25</v>
      </c>
    </row>
    <row r="770" spans="1:20" hidden="1" x14ac:dyDescent="0.25">
      <c r="A770">
        <v>768</v>
      </c>
      <c r="B770" s="4" t="s">
        <v>1571</v>
      </c>
      <c r="C770" s="3" t="s">
        <v>1572</v>
      </c>
      <c r="D770">
        <v>4800</v>
      </c>
      <c r="E770" s="8">
        <v>11088</v>
      </c>
      <c r="F770" s="5">
        <f t="shared" si="46"/>
        <v>2.31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2">
        <f t="shared" si="44"/>
        <v>41619.25</v>
      </c>
      <c r="T770" s="12">
        <f t="shared" si="45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 s="8">
        <v>109106</v>
      </c>
      <c r="F771" s="5">
        <f t="shared" si="46"/>
        <v>0.86867834394904464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2">
        <f t="shared" ref="S771:S834" si="48">(((L771/60)/60)/24)+DATE(1970,1,1)</f>
        <v>41501.208333333336</v>
      </c>
      <c r="T771" s="12">
        <f t="shared" ref="T771:T834" si="49">(((M771/60)/60)/24)+DATE(1970,1,1)</f>
        <v>41527.208333333336</v>
      </c>
    </row>
    <row r="772" spans="1:20" hidden="1" x14ac:dyDescent="0.25">
      <c r="A772">
        <v>770</v>
      </c>
      <c r="B772" s="4" t="s">
        <v>1575</v>
      </c>
      <c r="C772" s="3" t="s">
        <v>1576</v>
      </c>
      <c r="D772">
        <v>4300</v>
      </c>
      <c r="E772" s="8">
        <v>11642</v>
      </c>
      <c r="F772" s="5">
        <f t="shared" ref="F772:F835" si="50">E772/D772</f>
        <v>2.7074418604651163</v>
      </c>
      <c r="G772" t="s">
        <v>20</v>
      </c>
      <c r="H772">
        <v>216</v>
      </c>
      <c r="I772" s="6">
        <f t="shared" ref="I772:I835" si="51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2">
        <f t="shared" si="48"/>
        <v>41743.208333333336</v>
      </c>
      <c r="T772" s="12">
        <f t="shared" si="49"/>
        <v>41750.208333333336</v>
      </c>
    </row>
    <row r="773" spans="1:20" hidden="1" x14ac:dyDescent="0.25">
      <c r="A773">
        <v>771</v>
      </c>
      <c r="B773" s="4" t="s">
        <v>1577</v>
      </c>
      <c r="C773" s="3" t="s">
        <v>1578</v>
      </c>
      <c r="D773">
        <v>5600</v>
      </c>
      <c r="E773" s="8">
        <v>2769</v>
      </c>
      <c r="F773" s="5">
        <f t="shared" si="50"/>
        <v>0.49446428571428569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2">
        <f t="shared" si="48"/>
        <v>43491.25</v>
      </c>
      <c r="T773" s="12">
        <f t="shared" si="49"/>
        <v>43518.25</v>
      </c>
    </row>
    <row r="774" spans="1:20" hidden="1" x14ac:dyDescent="0.25">
      <c r="A774">
        <v>772</v>
      </c>
      <c r="B774" s="4" t="s">
        <v>1579</v>
      </c>
      <c r="C774" s="3" t="s">
        <v>1580</v>
      </c>
      <c r="D774">
        <v>149600</v>
      </c>
      <c r="E774" s="8">
        <v>169586</v>
      </c>
      <c r="F774" s="5">
        <f t="shared" si="50"/>
        <v>1.1335962566844919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2">
        <f t="shared" si="48"/>
        <v>43505.25</v>
      </c>
      <c r="T774" s="12">
        <f t="shared" si="49"/>
        <v>43509.25</v>
      </c>
    </row>
    <row r="775" spans="1:20" hidden="1" x14ac:dyDescent="0.25">
      <c r="A775">
        <v>773</v>
      </c>
      <c r="B775" s="4" t="s">
        <v>1581</v>
      </c>
      <c r="C775" s="3" t="s">
        <v>1582</v>
      </c>
      <c r="D775">
        <v>53100</v>
      </c>
      <c r="E775" s="8">
        <v>101185</v>
      </c>
      <c r="F775" s="5">
        <f t="shared" si="50"/>
        <v>1.9055555555555554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2">
        <f t="shared" si="48"/>
        <v>42838.208333333328</v>
      </c>
      <c r="T775" s="12">
        <f t="shared" si="49"/>
        <v>42848.208333333328</v>
      </c>
    </row>
    <row r="776" spans="1:20" hidden="1" x14ac:dyDescent="0.25">
      <c r="A776">
        <v>774</v>
      </c>
      <c r="B776" s="4" t="s">
        <v>1583</v>
      </c>
      <c r="C776" s="3" t="s">
        <v>1584</v>
      </c>
      <c r="D776">
        <v>5000</v>
      </c>
      <c r="E776" s="8">
        <v>6775</v>
      </c>
      <c r="F776" s="5">
        <f t="shared" si="50"/>
        <v>1.355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2">
        <f t="shared" si="48"/>
        <v>42513.208333333328</v>
      </c>
      <c r="T776" s="12">
        <f t="shared" si="49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 s="8">
        <v>968</v>
      </c>
      <c r="F777" s="5">
        <f t="shared" si="50"/>
        <v>0.10297872340425532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2">
        <f t="shared" si="48"/>
        <v>41949.25</v>
      </c>
      <c r="T777" s="12">
        <f t="shared" si="49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 s="8">
        <v>72623</v>
      </c>
      <c r="F778" s="5">
        <f t="shared" si="50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2">
        <f t="shared" si="48"/>
        <v>43650.208333333328</v>
      </c>
      <c r="T778" s="12">
        <f t="shared" si="49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 s="8">
        <v>45987</v>
      </c>
      <c r="F779" s="5">
        <f t="shared" si="50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2">
        <f t="shared" si="48"/>
        <v>40809.208333333336</v>
      </c>
      <c r="T779" s="12">
        <f t="shared" si="49"/>
        <v>40838.208333333336</v>
      </c>
    </row>
    <row r="780" spans="1:20" hidden="1" x14ac:dyDescent="0.25">
      <c r="A780">
        <v>778</v>
      </c>
      <c r="B780" s="4" t="s">
        <v>1591</v>
      </c>
      <c r="C780" s="3" t="s">
        <v>1592</v>
      </c>
      <c r="D780">
        <v>1300</v>
      </c>
      <c r="E780" s="8">
        <v>10243</v>
      </c>
      <c r="F780" s="5">
        <f t="shared" si="50"/>
        <v>7.8792307692307695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2">
        <f t="shared" si="48"/>
        <v>40768.208333333336</v>
      </c>
      <c r="T780" s="12">
        <f t="shared" si="49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 s="8">
        <v>87293</v>
      </c>
      <c r="F781" s="5">
        <f t="shared" si="50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2">
        <f t="shared" si="48"/>
        <v>42230.208333333328</v>
      </c>
      <c r="T781" s="12">
        <f t="shared" si="49"/>
        <v>42239.208333333328</v>
      </c>
    </row>
    <row r="782" spans="1:20" hidden="1" x14ac:dyDescent="0.25">
      <c r="A782">
        <v>780</v>
      </c>
      <c r="B782" s="4" t="s">
        <v>1595</v>
      </c>
      <c r="C782" s="3" t="s">
        <v>1596</v>
      </c>
      <c r="D782">
        <v>5100</v>
      </c>
      <c r="E782" s="8">
        <v>5421</v>
      </c>
      <c r="F782" s="5">
        <f t="shared" si="50"/>
        <v>1.0629411764705883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2">
        <f t="shared" si="48"/>
        <v>42573.208333333328</v>
      </c>
      <c r="T782" s="12">
        <f t="shared" si="49"/>
        <v>42592.208333333328</v>
      </c>
    </row>
    <row r="783" spans="1:20" hidden="1" x14ac:dyDescent="0.25">
      <c r="A783">
        <v>781</v>
      </c>
      <c r="B783" s="4" t="s">
        <v>1597</v>
      </c>
      <c r="C783" s="3" t="s">
        <v>1598</v>
      </c>
      <c r="D783">
        <v>8700</v>
      </c>
      <c r="E783" s="8">
        <v>4414</v>
      </c>
      <c r="F783" s="5">
        <f t="shared" si="50"/>
        <v>0.50735632183908042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2">
        <f t="shared" si="48"/>
        <v>40482.208333333336</v>
      </c>
      <c r="T783" s="12">
        <f t="shared" si="49"/>
        <v>40533.25</v>
      </c>
    </row>
    <row r="784" spans="1:20" hidden="1" x14ac:dyDescent="0.25">
      <c r="A784">
        <v>782</v>
      </c>
      <c r="B784" s="4" t="s">
        <v>1599</v>
      </c>
      <c r="C784" s="3" t="s">
        <v>1600</v>
      </c>
      <c r="D784">
        <v>5100</v>
      </c>
      <c r="E784" s="8">
        <v>10981</v>
      </c>
      <c r="F784" s="5">
        <f t="shared" si="50"/>
        <v>2.153137254901961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2">
        <f t="shared" si="48"/>
        <v>40603.25</v>
      </c>
      <c r="T784" s="12">
        <f t="shared" si="49"/>
        <v>40631.208333333336</v>
      </c>
    </row>
    <row r="785" spans="1:20" hidden="1" x14ac:dyDescent="0.25">
      <c r="A785">
        <v>783</v>
      </c>
      <c r="B785" s="4" t="s">
        <v>1601</v>
      </c>
      <c r="C785" s="3" t="s">
        <v>1602</v>
      </c>
      <c r="D785">
        <v>7400</v>
      </c>
      <c r="E785" s="8">
        <v>10451</v>
      </c>
      <c r="F785" s="5">
        <f t="shared" si="50"/>
        <v>1.4122972972972974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2">
        <f t="shared" si="48"/>
        <v>41625.25</v>
      </c>
      <c r="T785" s="12">
        <f t="shared" si="49"/>
        <v>41632.25</v>
      </c>
    </row>
    <row r="786" spans="1:20" hidden="1" x14ac:dyDescent="0.25">
      <c r="A786">
        <v>784</v>
      </c>
      <c r="B786" s="4" t="s">
        <v>1603</v>
      </c>
      <c r="C786" s="3" t="s">
        <v>1604</v>
      </c>
      <c r="D786">
        <v>88900</v>
      </c>
      <c r="E786" s="8">
        <v>102535</v>
      </c>
      <c r="F786" s="5">
        <f t="shared" si="50"/>
        <v>1.1533745781777278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2">
        <f t="shared" si="48"/>
        <v>42435.25</v>
      </c>
      <c r="T786" s="12">
        <f t="shared" si="49"/>
        <v>42446.208333333328</v>
      </c>
    </row>
    <row r="787" spans="1:20" ht="31.5" hidden="1" x14ac:dyDescent="0.25">
      <c r="A787">
        <v>785</v>
      </c>
      <c r="B787" s="4" t="s">
        <v>1605</v>
      </c>
      <c r="C787" s="3" t="s">
        <v>1606</v>
      </c>
      <c r="D787">
        <v>6700</v>
      </c>
      <c r="E787" s="8">
        <v>12939</v>
      </c>
      <c r="F787" s="5">
        <f t="shared" si="50"/>
        <v>1.9311940298507462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2">
        <f t="shared" si="48"/>
        <v>43582.208333333328</v>
      </c>
      <c r="T787" s="12">
        <f t="shared" si="49"/>
        <v>43616.208333333328</v>
      </c>
    </row>
    <row r="788" spans="1:20" hidden="1" x14ac:dyDescent="0.25">
      <c r="A788">
        <v>786</v>
      </c>
      <c r="B788" s="4" t="s">
        <v>1607</v>
      </c>
      <c r="C788" s="3" t="s">
        <v>1608</v>
      </c>
      <c r="D788">
        <v>1500</v>
      </c>
      <c r="E788" s="8">
        <v>10946</v>
      </c>
      <c r="F788" s="5">
        <f t="shared" si="50"/>
        <v>7.2973333333333334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2">
        <f t="shared" si="48"/>
        <v>43186.208333333328</v>
      </c>
      <c r="T788" s="12">
        <f t="shared" si="49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 s="8">
        <v>60994</v>
      </c>
      <c r="F789" s="5">
        <f t="shared" si="50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2">
        <f t="shared" si="48"/>
        <v>40684.208333333336</v>
      </c>
      <c r="T789" s="12">
        <f t="shared" si="49"/>
        <v>40693.208333333336</v>
      </c>
    </row>
    <row r="790" spans="1:20" hidden="1" x14ac:dyDescent="0.25">
      <c r="A790">
        <v>788</v>
      </c>
      <c r="B790" s="4" t="s">
        <v>1611</v>
      </c>
      <c r="C790" s="3" t="s">
        <v>1612</v>
      </c>
      <c r="D790">
        <v>3600</v>
      </c>
      <c r="E790" s="8">
        <v>3174</v>
      </c>
      <c r="F790" s="5">
        <f t="shared" si="50"/>
        <v>0.88166666666666671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2">
        <f t="shared" si="48"/>
        <v>41202.208333333336</v>
      </c>
      <c r="T790" s="12">
        <f t="shared" si="49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 s="8">
        <v>3351</v>
      </c>
      <c r="F791" s="5">
        <f t="shared" si="50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2">
        <f t="shared" si="48"/>
        <v>41786.208333333336</v>
      </c>
      <c r="T791" s="12">
        <f t="shared" si="49"/>
        <v>41823.208333333336</v>
      </c>
    </row>
    <row r="792" spans="1:20" hidden="1" x14ac:dyDescent="0.25">
      <c r="A792">
        <v>790</v>
      </c>
      <c r="B792" s="4" t="s">
        <v>1615</v>
      </c>
      <c r="C792" s="3" t="s">
        <v>1616</v>
      </c>
      <c r="D792">
        <v>185900</v>
      </c>
      <c r="E792" s="8">
        <v>56774</v>
      </c>
      <c r="F792" s="5">
        <f t="shared" si="50"/>
        <v>0.30540075309306081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2">
        <f t="shared" si="48"/>
        <v>40223.25</v>
      </c>
      <c r="T792" s="12">
        <f t="shared" si="49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 s="8">
        <v>540</v>
      </c>
      <c r="F793" s="5">
        <f t="shared" si="50"/>
        <v>0.25714285714285712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2">
        <f t="shared" si="48"/>
        <v>42715.25</v>
      </c>
      <c r="T793" s="12">
        <f t="shared" si="49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 s="8">
        <v>680</v>
      </c>
      <c r="F794" s="5">
        <f t="shared" si="50"/>
        <v>0.34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2">
        <f t="shared" si="48"/>
        <v>41451.208333333336</v>
      </c>
      <c r="T794" s="12">
        <f t="shared" si="49"/>
        <v>41479.208333333336</v>
      </c>
    </row>
    <row r="795" spans="1:20" hidden="1" x14ac:dyDescent="0.25">
      <c r="A795">
        <v>793</v>
      </c>
      <c r="B795" s="4" t="s">
        <v>1621</v>
      </c>
      <c r="C795" s="3" t="s">
        <v>1622</v>
      </c>
      <c r="D795">
        <v>1100</v>
      </c>
      <c r="E795" s="8">
        <v>13045</v>
      </c>
      <c r="F795" s="5">
        <f t="shared" si="50"/>
        <v>11.859090909090909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2">
        <f t="shared" si="48"/>
        <v>41450.208333333336</v>
      </c>
      <c r="T795" s="12">
        <f t="shared" si="49"/>
        <v>41454.208333333336</v>
      </c>
    </row>
    <row r="796" spans="1:20" hidden="1" x14ac:dyDescent="0.25">
      <c r="A796">
        <v>794</v>
      </c>
      <c r="B796" s="4" t="s">
        <v>1623</v>
      </c>
      <c r="C796" s="3" t="s">
        <v>1624</v>
      </c>
      <c r="D796">
        <v>6600</v>
      </c>
      <c r="E796" s="8">
        <v>8276</v>
      </c>
      <c r="F796" s="5">
        <f t="shared" si="50"/>
        <v>1.2539393939393939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2">
        <f t="shared" si="48"/>
        <v>43091.25</v>
      </c>
      <c r="T796" s="12">
        <f t="shared" si="49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 s="8">
        <v>1022</v>
      </c>
      <c r="F797" s="5">
        <f t="shared" si="50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2">
        <f t="shared" si="48"/>
        <v>42675.208333333328</v>
      </c>
      <c r="T797" s="12">
        <f t="shared" si="49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 s="8">
        <v>4275</v>
      </c>
      <c r="F798" s="5">
        <f t="shared" si="50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2">
        <f t="shared" si="48"/>
        <v>41859.208333333336</v>
      </c>
      <c r="T798" s="12">
        <f t="shared" si="49"/>
        <v>41866.208333333336</v>
      </c>
    </row>
    <row r="799" spans="1:20" hidden="1" x14ac:dyDescent="0.25">
      <c r="A799">
        <v>797</v>
      </c>
      <c r="B799" s="4" t="s">
        <v>1629</v>
      </c>
      <c r="C799" s="3" t="s">
        <v>1630</v>
      </c>
      <c r="D799">
        <v>7600</v>
      </c>
      <c r="E799" s="8">
        <v>8332</v>
      </c>
      <c r="F799" s="5">
        <f t="shared" si="50"/>
        <v>1.0963157894736841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2">
        <f t="shared" si="48"/>
        <v>43464.25</v>
      </c>
      <c r="T799" s="12">
        <f t="shared" si="49"/>
        <v>43487.25</v>
      </c>
    </row>
    <row r="800" spans="1:20" hidden="1" x14ac:dyDescent="0.25">
      <c r="A800">
        <v>798</v>
      </c>
      <c r="B800" s="4" t="s">
        <v>1631</v>
      </c>
      <c r="C800" s="3" t="s">
        <v>1632</v>
      </c>
      <c r="D800">
        <v>3400</v>
      </c>
      <c r="E800" s="8">
        <v>6408</v>
      </c>
      <c r="F800" s="5">
        <f t="shared" si="50"/>
        <v>1.8847058823529412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2">
        <f t="shared" si="48"/>
        <v>41060.208333333336</v>
      </c>
      <c r="T800" s="12">
        <f t="shared" si="49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 s="8">
        <v>73522</v>
      </c>
      <c r="F801" s="5">
        <f t="shared" si="50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2">
        <f t="shared" si="48"/>
        <v>42399.25</v>
      </c>
      <c r="T801" s="12">
        <f t="shared" si="49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 s="8">
        <v>1</v>
      </c>
      <c r="F802" s="5">
        <f t="shared" si="50"/>
        <v>0.01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2">
        <f t="shared" si="48"/>
        <v>42167.208333333328</v>
      </c>
      <c r="T802" s="12">
        <f t="shared" si="49"/>
        <v>42171.208333333328</v>
      </c>
    </row>
    <row r="803" spans="1:20" hidden="1" x14ac:dyDescent="0.25">
      <c r="A803">
        <v>801</v>
      </c>
      <c r="B803" s="4" t="s">
        <v>1637</v>
      </c>
      <c r="C803" s="3" t="s">
        <v>1638</v>
      </c>
      <c r="D803">
        <v>2300</v>
      </c>
      <c r="E803" s="8">
        <v>4667</v>
      </c>
      <c r="F803" s="5">
        <f t="shared" si="50"/>
        <v>2.0291304347826089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2">
        <f t="shared" si="48"/>
        <v>43830.25</v>
      </c>
      <c r="T803" s="12">
        <f t="shared" si="49"/>
        <v>43852.25</v>
      </c>
    </row>
    <row r="804" spans="1:20" ht="31.5" hidden="1" x14ac:dyDescent="0.25">
      <c r="A804">
        <v>802</v>
      </c>
      <c r="B804" s="4" t="s">
        <v>1639</v>
      </c>
      <c r="C804" s="3" t="s">
        <v>1640</v>
      </c>
      <c r="D804">
        <v>6200</v>
      </c>
      <c r="E804" s="8">
        <v>12216</v>
      </c>
      <c r="F804" s="5">
        <f t="shared" si="50"/>
        <v>1.9703225806451612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2">
        <f t="shared" si="48"/>
        <v>43650.208333333328</v>
      </c>
      <c r="T804" s="12">
        <f t="shared" si="49"/>
        <v>43652.208333333328</v>
      </c>
    </row>
    <row r="805" spans="1:20" ht="31.5" hidden="1" x14ac:dyDescent="0.25">
      <c r="A805">
        <v>803</v>
      </c>
      <c r="B805" s="4" t="s">
        <v>1641</v>
      </c>
      <c r="C805" s="3" t="s">
        <v>1642</v>
      </c>
      <c r="D805">
        <v>6100</v>
      </c>
      <c r="E805" s="8">
        <v>6527</v>
      </c>
      <c r="F805" s="5">
        <f t="shared" si="50"/>
        <v>1.07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2">
        <f t="shared" si="48"/>
        <v>43492.25</v>
      </c>
      <c r="T805" s="12">
        <f t="shared" si="49"/>
        <v>43526.25</v>
      </c>
    </row>
    <row r="806" spans="1:20" hidden="1" x14ac:dyDescent="0.25">
      <c r="A806">
        <v>804</v>
      </c>
      <c r="B806" s="4" t="s">
        <v>1643</v>
      </c>
      <c r="C806" s="3" t="s">
        <v>1644</v>
      </c>
      <c r="D806">
        <v>2600</v>
      </c>
      <c r="E806" s="8">
        <v>6987</v>
      </c>
      <c r="F806" s="5">
        <f t="shared" si="50"/>
        <v>2.6873076923076922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2">
        <f t="shared" si="48"/>
        <v>43102.25</v>
      </c>
      <c r="T806" s="12">
        <f t="shared" si="49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 s="8">
        <v>4932</v>
      </c>
      <c r="F807" s="5">
        <f t="shared" si="50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2">
        <f t="shared" si="48"/>
        <v>41958.25</v>
      </c>
      <c r="T807" s="12">
        <f t="shared" si="49"/>
        <v>42009.25</v>
      </c>
    </row>
    <row r="808" spans="1:20" hidden="1" x14ac:dyDescent="0.25">
      <c r="A808">
        <v>806</v>
      </c>
      <c r="B808" s="4" t="s">
        <v>1647</v>
      </c>
      <c r="C808" s="3" t="s">
        <v>1648</v>
      </c>
      <c r="D808">
        <v>700</v>
      </c>
      <c r="E808" s="8">
        <v>8262</v>
      </c>
      <c r="F808" s="5">
        <f t="shared" si="50"/>
        <v>11.802857142857142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2">
        <f t="shared" si="48"/>
        <v>40973.25</v>
      </c>
      <c r="T808" s="12">
        <f t="shared" si="49"/>
        <v>40997.208333333336</v>
      </c>
    </row>
    <row r="809" spans="1:20" hidden="1" x14ac:dyDescent="0.25">
      <c r="A809">
        <v>807</v>
      </c>
      <c r="B809" s="4" t="s">
        <v>1649</v>
      </c>
      <c r="C809" s="3" t="s">
        <v>1650</v>
      </c>
      <c r="D809">
        <v>700</v>
      </c>
      <c r="E809" s="8">
        <v>1848</v>
      </c>
      <c r="F809" s="5">
        <f t="shared" si="50"/>
        <v>2.64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2">
        <f t="shared" si="48"/>
        <v>43753.208333333328</v>
      </c>
      <c r="T809" s="12">
        <f t="shared" si="49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 s="8">
        <v>1583</v>
      </c>
      <c r="F810" s="5">
        <f t="shared" si="50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2">
        <f t="shared" si="48"/>
        <v>42507.208333333328</v>
      </c>
      <c r="T810" s="12">
        <f t="shared" si="49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 s="8">
        <v>88536</v>
      </c>
      <c r="F811" s="5">
        <f t="shared" si="50"/>
        <v>0.62880681818181816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2">
        <f t="shared" si="48"/>
        <v>41135.208333333336</v>
      </c>
      <c r="T811" s="12">
        <f t="shared" si="49"/>
        <v>41136.208333333336</v>
      </c>
    </row>
    <row r="812" spans="1:20" hidden="1" x14ac:dyDescent="0.25">
      <c r="A812">
        <v>810</v>
      </c>
      <c r="B812" s="4" t="s">
        <v>1654</v>
      </c>
      <c r="C812" s="3" t="s">
        <v>1655</v>
      </c>
      <c r="D812">
        <v>6400</v>
      </c>
      <c r="E812" s="8">
        <v>12360</v>
      </c>
      <c r="F812" s="5">
        <f t="shared" si="50"/>
        <v>1.9312499999999999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2">
        <f t="shared" si="48"/>
        <v>43067.25</v>
      </c>
      <c r="T812" s="12">
        <f t="shared" si="49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 s="8">
        <v>71320</v>
      </c>
      <c r="F813" s="5">
        <f t="shared" si="50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2">
        <f t="shared" si="48"/>
        <v>42378.25</v>
      </c>
      <c r="T813" s="12">
        <f t="shared" si="49"/>
        <v>42380.25</v>
      </c>
    </row>
    <row r="814" spans="1:20" hidden="1" x14ac:dyDescent="0.25">
      <c r="A814">
        <v>812</v>
      </c>
      <c r="B814" s="4" t="s">
        <v>1658</v>
      </c>
      <c r="C814" s="3" t="s">
        <v>1659</v>
      </c>
      <c r="D814">
        <v>59700</v>
      </c>
      <c r="E814" s="8">
        <v>134640</v>
      </c>
      <c r="F814" s="5">
        <f t="shared" si="50"/>
        <v>2.2552763819095478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2">
        <f t="shared" si="48"/>
        <v>43206.208333333328</v>
      </c>
      <c r="T814" s="12">
        <f t="shared" si="49"/>
        <v>43211.208333333328</v>
      </c>
    </row>
    <row r="815" spans="1:20" hidden="1" x14ac:dyDescent="0.25">
      <c r="A815">
        <v>813</v>
      </c>
      <c r="B815" s="4" t="s">
        <v>1660</v>
      </c>
      <c r="C815" s="3" t="s">
        <v>1661</v>
      </c>
      <c r="D815">
        <v>3200</v>
      </c>
      <c r="E815" s="8">
        <v>7661</v>
      </c>
      <c r="F815" s="5">
        <f t="shared" si="50"/>
        <v>2.3940625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2">
        <f t="shared" si="48"/>
        <v>41148.208333333336</v>
      </c>
      <c r="T815" s="12">
        <f t="shared" si="49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 s="8">
        <v>2950</v>
      </c>
      <c r="F816" s="5">
        <f t="shared" si="50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2">
        <f t="shared" si="48"/>
        <v>42517.208333333328</v>
      </c>
      <c r="T816" s="12">
        <f t="shared" si="49"/>
        <v>42519.208333333328</v>
      </c>
    </row>
    <row r="817" spans="1:20" ht="31.5" hidden="1" x14ac:dyDescent="0.25">
      <c r="A817">
        <v>815</v>
      </c>
      <c r="B817" s="4" t="s">
        <v>1664</v>
      </c>
      <c r="C817" s="3" t="s">
        <v>1665</v>
      </c>
      <c r="D817">
        <v>9000</v>
      </c>
      <c r="E817" s="8">
        <v>11721</v>
      </c>
      <c r="F817" s="5">
        <f t="shared" si="50"/>
        <v>1.3023333333333333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2">
        <f t="shared" si="48"/>
        <v>43068.25</v>
      </c>
      <c r="T817" s="12">
        <f t="shared" si="49"/>
        <v>43094.25</v>
      </c>
    </row>
    <row r="818" spans="1:20" hidden="1" x14ac:dyDescent="0.25">
      <c r="A818">
        <v>816</v>
      </c>
      <c r="B818" s="4" t="s">
        <v>1666</v>
      </c>
      <c r="C818" s="3" t="s">
        <v>1667</v>
      </c>
      <c r="D818">
        <v>2300</v>
      </c>
      <c r="E818" s="8">
        <v>14150</v>
      </c>
      <c r="F818" s="5">
        <f t="shared" si="50"/>
        <v>6.1521739130434785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2">
        <f t="shared" si="48"/>
        <v>41680.25</v>
      </c>
      <c r="T818" s="12">
        <f t="shared" si="49"/>
        <v>41682.25</v>
      </c>
    </row>
    <row r="819" spans="1:20" hidden="1" x14ac:dyDescent="0.25">
      <c r="A819">
        <v>817</v>
      </c>
      <c r="B819" s="4" t="s">
        <v>1668</v>
      </c>
      <c r="C819" s="3" t="s">
        <v>1669</v>
      </c>
      <c r="D819">
        <v>51300</v>
      </c>
      <c r="E819" s="8">
        <v>189192</v>
      </c>
      <c r="F819" s="5">
        <f t="shared" si="50"/>
        <v>3.687953216374269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2">
        <f t="shared" si="48"/>
        <v>43589.208333333328</v>
      </c>
      <c r="T819" s="12">
        <f t="shared" si="49"/>
        <v>43617.208333333328</v>
      </c>
    </row>
    <row r="820" spans="1:20" hidden="1" x14ac:dyDescent="0.25">
      <c r="A820">
        <v>818</v>
      </c>
      <c r="B820" s="4" t="s">
        <v>676</v>
      </c>
      <c r="C820" s="3" t="s">
        <v>1670</v>
      </c>
      <c r="D820">
        <v>700</v>
      </c>
      <c r="E820" s="8">
        <v>7664</v>
      </c>
      <c r="F820" s="5">
        <f t="shared" si="50"/>
        <v>10.948571428571428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2">
        <f t="shared" si="48"/>
        <v>43486.25</v>
      </c>
      <c r="T820" s="12">
        <f t="shared" si="49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 s="8">
        <v>4509</v>
      </c>
      <c r="F821" s="5">
        <f t="shared" si="50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2">
        <f t="shared" si="48"/>
        <v>41237.25</v>
      </c>
      <c r="T821" s="12">
        <f t="shared" si="49"/>
        <v>41252.25</v>
      </c>
    </row>
    <row r="822" spans="1:20" hidden="1" x14ac:dyDescent="0.25">
      <c r="A822">
        <v>820</v>
      </c>
      <c r="B822" s="4" t="s">
        <v>1673</v>
      </c>
      <c r="C822" s="3" t="s">
        <v>1674</v>
      </c>
      <c r="D822">
        <v>1500</v>
      </c>
      <c r="E822" s="8">
        <v>12009</v>
      </c>
      <c r="F822" s="5">
        <f t="shared" si="50"/>
        <v>8.0060000000000002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2">
        <f t="shared" si="48"/>
        <v>43310.208333333328</v>
      </c>
      <c r="T822" s="12">
        <f t="shared" si="49"/>
        <v>43323.208333333328</v>
      </c>
    </row>
    <row r="823" spans="1:20" hidden="1" x14ac:dyDescent="0.25">
      <c r="A823">
        <v>821</v>
      </c>
      <c r="B823" s="4" t="s">
        <v>1675</v>
      </c>
      <c r="C823" s="3" t="s">
        <v>1676</v>
      </c>
      <c r="D823">
        <v>4900</v>
      </c>
      <c r="E823" s="8">
        <v>14273</v>
      </c>
      <c r="F823" s="5">
        <f t="shared" si="50"/>
        <v>2.9128571428571428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2">
        <f t="shared" si="48"/>
        <v>42794.25</v>
      </c>
      <c r="T823" s="12">
        <f t="shared" si="49"/>
        <v>42807.208333333328</v>
      </c>
    </row>
    <row r="824" spans="1:20" hidden="1" x14ac:dyDescent="0.25">
      <c r="A824">
        <v>822</v>
      </c>
      <c r="B824" s="4" t="s">
        <v>1677</v>
      </c>
      <c r="C824" s="3" t="s">
        <v>1678</v>
      </c>
      <c r="D824">
        <v>54000</v>
      </c>
      <c r="E824" s="8">
        <v>188982</v>
      </c>
      <c r="F824" s="5">
        <f t="shared" si="50"/>
        <v>3.4996666666666667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2">
        <f t="shared" si="48"/>
        <v>41698.25</v>
      </c>
      <c r="T824" s="12">
        <f t="shared" si="49"/>
        <v>41715.208333333336</v>
      </c>
    </row>
    <row r="825" spans="1:20" hidden="1" x14ac:dyDescent="0.25">
      <c r="A825">
        <v>823</v>
      </c>
      <c r="B825" s="4" t="s">
        <v>1679</v>
      </c>
      <c r="C825" s="3" t="s">
        <v>1680</v>
      </c>
      <c r="D825">
        <v>4100</v>
      </c>
      <c r="E825" s="8">
        <v>14640</v>
      </c>
      <c r="F825" s="5">
        <f t="shared" si="50"/>
        <v>3.5707317073170732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2">
        <f t="shared" si="48"/>
        <v>41892.208333333336</v>
      </c>
      <c r="T825" s="12">
        <f t="shared" si="49"/>
        <v>41917.208333333336</v>
      </c>
    </row>
    <row r="826" spans="1:20" hidden="1" x14ac:dyDescent="0.25">
      <c r="A826">
        <v>824</v>
      </c>
      <c r="B826" s="4" t="s">
        <v>1681</v>
      </c>
      <c r="C826" s="3" t="s">
        <v>1682</v>
      </c>
      <c r="D826">
        <v>85000</v>
      </c>
      <c r="E826" s="8">
        <v>107516</v>
      </c>
      <c r="F826" s="5">
        <f t="shared" si="50"/>
        <v>1.2648941176470587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2">
        <f t="shared" si="48"/>
        <v>40348.208333333336</v>
      </c>
      <c r="T826" s="12">
        <f t="shared" si="49"/>
        <v>40380.208333333336</v>
      </c>
    </row>
    <row r="827" spans="1:20" hidden="1" x14ac:dyDescent="0.25">
      <c r="A827">
        <v>825</v>
      </c>
      <c r="B827" s="4" t="s">
        <v>1683</v>
      </c>
      <c r="C827" s="3" t="s">
        <v>1684</v>
      </c>
      <c r="D827">
        <v>3600</v>
      </c>
      <c r="E827" s="8">
        <v>13950</v>
      </c>
      <c r="F827" s="5">
        <f t="shared" si="50"/>
        <v>3.875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2">
        <f t="shared" si="48"/>
        <v>42941.208333333328</v>
      </c>
      <c r="T827" s="12">
        <f t="shared" si="49"/>
        <v>42953.208333333328</v>
      </c>
    </row>
    <row r="828" spans="1:20" ht="31.5" hidden="1" x14ac:dyDescent="0.25">
      <c r="A828">
        <v>826</v>
      </c>
      <c r="B828" s="4" t="s">
        <v>1685</v>
      </c>
      <c r="C828" s="3" t="s">
        <v>1686</v>
      </c>
      <c r="D828">
        <v>2800</v>
      </c>
      <c r="E828" s="8">
        <v>12797</v>
      </c>
      <c r="F828" s="5">
        <f t="shared" si="50"/>
        <v>4.5703571428571426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2">
        <f t="shared" si="48"/>
        <v>40525.25</v>
      </c>
      <c r="T828" s="12">
        <f t="shared" si="49"/>
        <v>40553.25</v>
      </c>
    </row>
    <row r="829" spans="1:20" ht="31.5" hidden="1" x14ac:dyDescent="0.25">
      <c r="A829">
        <v>827</v>
      </c>
      <c r="B829" s="4" t="s">
        <v>1687</v>
      </c>
      <c r="C829" s="3" t="s">
        <v>1688</v>
      </c>
      <c r="D829">
        <v>2300</v>
      </c>
      <c r="E829" s="8">
        <v>6134</v>
      </c>
      <c r="F829" s="5">
        <f t="shared" si="50"/>
        <v>2.6669565217391304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2">
        <f t="shared" si="48"/>
        <v>40666.208333333336</v>
      </c>
      <c r="T829" s="12">
        <f t="shared" si="49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 s="8">
        <v>4899</v>
      </c>
      <c r="F830" s="5">
        <f t="shared" si="50"/>
        <v>0.69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2">
        <f t="shared" si="48"/>
        <v>43340.208333333328</v>
      </c>
      <c r="T830" s="12">
        <f t="shared" si="49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 s="8">
        <v>4929</v>
      </c>
      <c r="F831" s="5">
        <f t="shared" si="50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2">
        <f t="shared" si="48"/>
        <v>42164.208333333328</v>
      </c>
      <c r="T831" s="12">
        <f t="shared" si="49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 s="8">
        <v>1424</v>
      </c>
      <c r="F832" s="5">
        <f t="shared" si="50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2">
        <f t="shared" si="48"/>
        <v>43103.25</v>
      </c>
      <c r="T832" s="12">
        <f t="shared" si="49"/>
        <v>43162.25</v>
      </c>
    </row>
    <row r="833" spans="1:20" ht="31.5" hidden="1" x14ac:dyDescent="0.25">
      <c r="A833">
        <v>831</v>
      </c>
      <c r="B833" s="4" t="s">
        <v>1695</v>
      </c>
      <c r="C833" s="3" t="s">
        <v>1696</v>
      </c>
      <c r="D833">
        <v>97100</v>
      </c>
      <c r="E833" s="8">
        <v>105817</v>
      </c>
      <c r="F833" s="5">
        <f t="shared" si="50"/>
        <v>1.089773429454171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2">
        <f t="shared" si="48"/>
        <v>40994.208333333336</v>
      </c>
      <c r="T833" s="12">
        <f t="shared" si="49"/>
        <v>41028.208333333336</v>
      </c>
    </row>
    <row r="834" spans="1:20" hidden="1" x14ac:dyDescent="0.25">
      <c r="A834">
        <v>832</v>
      </c>
      <c r="B834" s="4" t="s">
        <v>1697</v>
      </c>
      <c r="C834" s="3" t="s">
        <v>1698</v>
      </c>
      <c r="D834">
        <v>43200</v>
      </c>
      <c r="E834" s="8">
        <v>136156</v>
      </c>
      <c r="F834" s="5">
        <f t="shared" si="50"/>
        <v>3.1517592592592591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2">
        <f t="shared" si="48"/>
        <v>42299.208333333328</v>
      </c>
      <c r="T834" s="12">
        <f t="shared" si="49"/>
        <v>42333.25</v>
      </c>
    </row>
    <row r="835" spans="1:20" hidden="1" x14ac:dyDescent="0.25">
      <c r="A835">
        <v>833</v>
      </c>
      <c r="B835" s="4" t="s">
        <v>1699</v>
      </c>
      <c r="C835" s="3" t="s">
        <v>1700</v>
      </c>
      <c r="D835">
        <v>6800</v>
      </c>
      <c r="E835" s="8">
        <v>10723</v>
      </c>
      <c r="F835" s="5">
        <f t="shared" si="50"/>
        <v>1.5769117647058823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2">
        <f t="shared" ref="S835:S898" si="52">(((L835/60)/60)/24)+DATE(1970,1,1)</f>
        <v>40588.25</v>
      </c>
      <c r="T835" s="12">
        <f t="shared" ref="T835:T898" si="53">(((M835/60)/60)/24)+DATE(1970,1,1)</f>
        <v>40599.25</v>
      </c>
    </row>
    <row r="836" spans="1:20" hidden="1" x14ac:dyDescent="0.25">
      <c r="A836">
        <v>834</v>
      </c>
      <c r="B836" s="4" t="s">
        <v>1701</v>
      </c>
      <c r="C836" s="3" t="s">
        <v>1702</v>
      </c>
      <c r="D836">
        <v>7300</v>
      </c>
      <c r="E836" s="8">
        <v>11228</v>
      </c>
      <c r="F836" s="5">
        <f t="shared" ref="F836:F899" si="54">E836/D836</f>
        <v>1.5380821917808218</v>
      </c>
      <c r="G836" t="s">
        <v>20</v>
      </c>
      <c r="H836">
        <v>119</v>
      </c>
      <c r="I836" s="6">
        <f t="shared" ref="I836:I899" si="55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2">
        <f t="shared" si="52"/>
        <v>41448.208333333336</v>
      </c>
      <c r="T836" s="12">
        <f t="shared" si="53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 s="8">
        <v>77355</v>
      </c>
      <c r="F837" s="5">
        <f t="shared" si="54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2">
        <f t="shared" si="52"/>
        <v>42063.25</v>
      </c>
      <c r="T837" s="12">
        <f t="shared" si="53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 s="8">
        <v>6086</v>
      </c>
      <c r="F838" s="5">
        <f t="shared" si="54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2">
        <f t="shared" si="52"/>
        <v>40214.25</v>
      </c>
      <c r="T838" s="12">
        <f t="shared" si="53"/>
        <v>40225.25</v>
      </c>
    </row>
    <row r="839" spans="1:20" hidden="1" x14ac:dyDescent="0.25">
      <c r="A839">
        <v>837</v>
      </c>
      <c r="B839" s="4" t="s">
        <v>1707</v>
      </c>
      <c r="C839" s="3" t="s">
        <v>1708</v>
      </c>
      <c r="D839">
        <v>17700</v>
      </c>
      <c r="E839" s="8">
        <v>150960</v>
      </c>
      <c r="F839" s="5">
        <f t="shared" si="54"/>
        <v>8.5288135593220336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2">
        <f t="shared" si="52"/>
        <v>40629.208333333336</v>
      </c>
      <c r="T839" s="12">
        <f t="shared" si="53"/>
        <v>40683.208333333336</v>
      </c>
    </row>
    <row r="840" spans="1:20" hidden="1" x14ac:dyDescent="0.25">
      <c r="A840">
        <v>838</v>
      </c>
      <c r="B840" s="4" t="s">
        <v>1709</v>
      </c>
      <c r="C840" s="3" t="s">
        <v>1710</v>
      </c>
      <c r="D840">
        <v>6400</v>
      </c>
      <c r="E840" s="8">
        <v>8890</v>
      </c>
      <c r="F840" s="5">
        <f t="shared" si="54"/>
        <v>1.3890625000000001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2">
        <f t="shared" si="52"/>
        <v>43370.208333333328</v>
      </c>
      <c r="T840" s="12">
        <f t="shared" si="53"/>
        <v>43379.208333333328</v>
      </c>
    </row>
    <row r="841" spans="1:20" hidden="1" x14ac:dyDescent="0.25">
      <c r="A841">
        <v>839</v>
      </c>
      <c r="B841" s="4" t="s">
        <v>1711</v>
      </c>
      <c r="C841" s="3" t="s">
        <v>1712</v>
      </c>
      <c r="D841">
        <v>7700</v>
      </c>
      <c r="E841" s="8">
        <v>14644</v>
      </c>
      <c r="F841" s="5">
        <f t="shared" si="54"/>
        <v>1.9018181818181819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2">
        <f t="shared" si="52"/>
        <v>41715.208333333336</v>
      </c>
      <c r="T841" s="12">
        <f t="shared" si="53"/>
        <v>41760.208333333336</v>
      </c>
    </row>
    <row r="842" spans="1:20" hidden="1" x14ac:dyDescent="0.25">
      <c r="A842">
        <v>840</v>
      </c>
      <c r="B842" s="4" t="s">
        <v>1713</v>
      </c>
      <c r="C842" s="3" t="s">
        <v>1714</v>
      </c>
      <c r="D842">
        <v>116300</v>
      </c>
      <c r="E842" s="8">
        <v>116583</v>
      </c>
      <c r="F842" s="5">
        <f t="shared" si="54"/>
        <v>1.0024333619948409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2">
        <f t="shared" si="52"/>
        <v>41836.208333333336</v>
      </c>
      <c r="T842" s="12">
        <f t="shared" si="53"/>
        <v>41838.208333333336</v>
      </c>
    </row>
    <row r="843" spans="1:20" hidden="1" x14ac:dyDescent="0.25">
      <c r="A843">
        <v>841</v>
      </c>
      <c r="B843" s="4" t="s">
        <v>1715</v>
      </c>
      <c r="C843" s="3" t="s">
        <v>1716</v>
      </c>
      <c r="D843">
        <v>9100</v>
      </c>
      <c r="E843" s="8">
        <v>12991</v>
      </c>
      <c r="F843" s="5">
        <f t="shared" si="54"/>
        <v>1.4275824175824177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2">
        <f t="shared" si="52"/>
        <v>42419.25</v>
      </c>
      <c r="T843" s="12">
        <f t="shared" si="53"/>
        <v>42435.25</v>
      </c>
    </row>
    <row r="844" spans="1:20" ht="31.5" hidden="1" x14ac:dyDescent="0.25">
      <c r="A844">
        <v>842</v>
      </c>
      <c r="B844" s="4" t="s">
        <v>1717</v>
      </c>
      <c r="C844" s="3" t="s">
        <v>1718</v>
      </c>
      <c r="D844">
        <v>1500</v>
      </c>
      <c r="E844" s="8">
        <v>8447</v>
      </c>
      <c r="F844" s="5">
        <f t="shared" si="54"/>
        <v>5.6313333333333331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2">
        <f t="shared" si="52"/>
        <v>43266.208333333328</v>
      </c>
      <c r="T844" s="12">
        <f t="shared" si="53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 s="8">
        <v>2703</v>
      </c>
      <c r="F845" s="5">
        <f t="shared" si="54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2">
        <f t="shared" si="52"/>
        <v>43338.208333333328</v>
      </c>
      <c r="T845" s="12">
        <f t="shared" si="53"/>
        <v>43344.208333333328</v>
      </c>
    </row>
    <row r="846" spans="1:20" hidden="1" x14ac:dyDescent="0.25">
      <c r="A846">
        <v>844</v>
      </c>
      <c r="B846" s="4" t="s">
        <v>1721</v>
      </c>
      <c r="C846" s="3" t="s">
        <v>1722</v>
      </c>
      <c r="D846">
        <v>8800</v>
      </c>
      <c r="E846" s="8">
        <v>8747</v>
      </c>
      <c r="F846" s="5">
        <f t="shared" si="54"/>
        <v>0.99397727272727276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2">
        <f t="shared" si="52"/>
        <v>40930.25</v>
      </c>
      <c r="T846" s="12">
        <f t="shared" si="53"/>
        <v>40933.25</v>
      </c>
    </row>
    <row r="847" spans="1:20" hidden="1" x14ac:dyDescent="0.25">
      <c r="A847">
        <v>845</v>
      </c>
      <c r="B847" s="4" t="s">
        <v>1723</v>
      </c>
      <c r="C847" s="3" t="s">
        <v>1724</v>
      </c>
      <c r="D847">
        <v>69900</v>
      </c>
      <c r="E847" s="8">
        <v>138087</v>
      </c>
      <c r="F847" s="5">
        <f t="shared" si="54"/>
        <v>1.9754935622317598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2">
        <f t="shared" si="52"/>
        <v>43235.208333333328</v>
      </c>
      <c r="T847" s="12">
        <f t="shared" si="53"/>
        <v>43272.208333333328</v>
      </c>
    </row>
    <row r="848" spans="1:20" hidden="1" x14ac:dyDescent="0.25">
      <c r="A848">
        <v>846</v>
      </c>
      <c r="B848" s="4" t="s">
        <v>1725</v>
      </c>
      <c r="C848" s="3" t="s">
        <v>1726</v>
      </c>
      <c r="D848">
        <v>1000</v>
      </c>
      <c r="E848" s="8">
        <v>5085</v>
      </c>
      <c r="F848" s="5">
        <f t="shared" si="54"/>
        <v>5.085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2">
        <f t="shared" si="52"/>
        <v>43302.208333333328</v>
      </c>
      <c r="T848" s="12">
        <f t="shared" si="53"/>
        <v>43338.208333333328</v>
      </c>
    </row>
    <row r="849" spans="1:20" hidden="1" x14ac:dyDescent="0.25">
      <c r="A849">
        <v>847</v>
      </c>
      <c r="B849" s="4" t="s">
        <v>1727</v>
      </c>
      <c r="C849" s="3" t="s">
        <v>1728</v>
      </c>
      <c r="D849">
        <v>4700</v>
      </c>
      <c r="E849" s="8">
        <v>11174</v>
      </c>
      <c r="F849" s="5">
        <f t="shared" si="54"/>
        <v>2.3774468085106384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2">
        <f t="shared" si="52"/>
        <v>43107.25</v>
      </c>
      <c r="T849" s="12">
        <f t="shared" si="53"/>
        <v>43110.25</v>
      </c>
    </row>
    <row r="850" spans="1:20" hidden="1" x14ac:dyDescent="0.25">
      <c r="A850">
        <v>848</v>
      </c>
      <c r="B850" s="4" t="s">
        <v>1729</v>
      </c>
      <c r="C850" s="3" t="s">
        <v>1730</v>
      </c>
      <c r="D850">
        <v>3200</v>
      </c>
      <c r="E850" s="8">
        <v>10831</v>
      </c>
      <c r="F850" s="5">
        <f t="shared" si="54"/>
        <v>3.3846875000000001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2">
        <f t="shared" si="52"/>
        <v>40341.208333333336</v>
      </c>
      <c r="T850" s="12">
        <f t="shared" si="53"/>
        <v>40350.208333333336</v>
      </c>
    </row>
    <row r="851" spans="1:20" hidden="1" x14ac:dyDescent="0.25">
      <c r="A851">
        <v>849</v>
      </c>
      <c r="B851" s="4" t="s">
        <v>1731</v>
      </c>
      <c r="C851" s="3" t="s">
        <v>1732</v>
      </c>
      <c r="D851">
        <v>6700</v>
      </c>
      <c r="E851" s="8">
        <v>8917</v>
      </c>
      <c r="F851" s="5">
        <f t="shared" si="54"/>
        <v>1.3308955223880596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2">
        <f t="shared" si="52"/>
        <v>40948.25</v>
      </c>
      <c r="T851" s="12">
        <f t="shared" si="53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 s="8">
        <v>1</v>
      </c>
      <c r="F852" s="5">
        <f t="shared" si="54"/>
        <v>0.01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2">
        <f t="shared" si="52"/>
        <v>40866.25</v>
      </c>
      <c r="T852" s="12">
        <f t="shared" si="53"/>
        <v>40881.25</v>
      </c>
    </row>
    <row r="853" spans="1:20" ht="31.5" hidden="1" x14ac:dyDescent="0.25">
      <c r="A853">
        <v>851</v>
      </c>
      <c r="B853" s="4" t="s">
        <v>1735</v>
      </c>
      <c r="C853" s="3" t="s">
        <v>1736</v>
      </c>
      <c r="D853">
        <v>6000</v>
      </c>
      <c r="E853" s="8">
        <v>12468</v>
      </c>
      <c r="F853" s="5">
        <f t="shared" si="54"/>
        <v>2.0779999999999998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2">
        <f t="shared" si="52"/>
        <v>41031.208333333336</v>
      </c>
      <c r="T853" s="12">
        <f t="shared" si="53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 s="8">
        <v>2505</v>
      </c>
      <c r="F854" s="5">
        <f t="shared" si="54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2">
        <f t="shared" si="52"/>
        <v>40740.208333333336</v>
      </c>
      <c r="T854" s="12">
        <f t="shared" si="53"/>
        <v>40750.208333333336</v>
      </c>
    </row>
    <row r="855" spans="1:20" hidden="1" x14ac:dyDescent="0.25">
      <c r="A855">
        <v>853</v>
      </c>
      <c r="B855" s="4" t="s">
        <v>1739</v>
      </c>
      <c r="C855" s="3" t="s">
        <v>1740</v>
      </c>
      <c r="D855">
        <v>17100</v>
      </c>
      <c r="E855" s="8">
        <v>111502</v>
      </c>
      <c r="F855" s="5">
        <f t="shared" si="54"/>
        <v>6.5205847953216374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2">
        <f t="shared" si="52"/>
        <v>40714.208333333336</v>
      </c>
      <c r="T855" s="12">
        <f t="shared" si="53"/>
        <v>40719.208333333336</v>
      </c>
    </row>
    <row r="856" spans="1:20" hidden="1" x14ac:dyDescent="0.25">
      <c r="A856">
        <v>854</v>
      </c>
      <c r="B856" s="4" t="s">
        <v>1741</v>
      </c>
      <c r="C856" s="3" t="s">
        <v>1742</v>
      </c>
      <c r="D856">
        <v>171000</v>
      </c>
      <c r="E856" s="8">
        <v>194309</v>
      </c>
      <c r="F856" s="5">
        <f t="shared" si="54"/>
        <v>1.1363099415204678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2">
        <f t="shared" si="52"/>
        <v>43787.25</v>
      </c>
      <c r="T856" s="12">
        <f t="shared" si="53"/>
        <v>43814.25</v>
      </c>
    </row>
    <row r="857" spans="1:20" hidden="1" x14ac:dyDescent="0.25">
      <c r="A857">
        <v>855</v>
      </c>
      <c r="B857" s="4" t="s">
        <v>1743</v>
      </c>
      <c r="C857" s="3" t="s">
        <v>1744</v>
      </c>
      <c r="D857">
        <v>23400</v>
      </c>
      <c r="E857" s="8">
        <v>23956</v>
      </c>
      <c r="F857" s="5">
        <f t="shared" si="54"/>
        <v>1.0237606837606839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2">
        <f t="shared" si="52"/>
        <v>40712.208333333336</v>
      </c>
      <c r="T857" s="12">
        <f t="shared" si="53"/>
        <v>40743.208333333336</v>
      </c>
    </row>
    <row r="858" spans="1:20" hidden="1" x14ac:dyDescent="0.25">
      <c r="A858">
        <v>856</v>
      </c>
      <c r="B858" s="4" t="s">
        <v>1599</v>
      </c>
      <c r="C858" s="3" t="s">
        <v>1745</v>
      </c>
      <c r="D858">
        <v>2400</v>
      </c>
      <c r="E858" s="8">
        <v>8558</v>
      </c>
      <c r="F858" s="5">
        <f t="shared" si="54"/>
        <v>3.5658333333333334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2">
        <f t="shared" si="52"/>
        <v>41023.208333333336</v>
      </c>
      <c r="T858" s="12">
        <f t="shared" si="53"/>
        <v>41040.208333333336</v>
      </c>
    </row>
    <row r="859" spans="1:20" ht="31.5" hidden="1" x14ac:dyDescent="0.25">
      <c r="A859">
        <v>857</v>
      </c>
      <c r="B859" s="4" t="s">
        <v>1746</v>
      </c>
      <c r="C859" s="3" t="s">
        <v>1747</v>
      </c>
      <c r="D859">
        <v>5300</v>
      </c>
      <c r="E859" s="8">
        <v>7413</v>
      </c>
      <c r="F859" s="5">
        <f t="shared" si="54"/>
        <v>1.3986792452830188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2">
        <f t="shared" si="52"/>
        <v>40944.25</v>
      </c>
      <c r="T859" s="12">
        <f t="shared" si="53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 s="8">
        <v>2778</v>
      </c>
      <c r="F860" s="5">
        <f t="shared" si="54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2">
        <f t="shared" si="52"/>
        <v>43211.208333333328</v>
      </c>
      <c r="T860" s="12">
        <f t="shared" si="53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 s="8">
        <v>2594</v>
      </c>
      <c r="F861" s="5">
        <f t="shared" si="54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2">
        <f t="shared" si="52"/>
        <v>41334.25</v>
      </c>
      <c r="T861" s="12">
        <f t="shared" si="53"/>
        <v>41352.208333333336</v>
      </c>
    </row>
    <row r="862" spans="1:20" ht="31.5" hidden="1" x14ac:dyDescent="0.25">
      <c r="A862">
        <v>860</v>
      </c>
      <c r="B862" s="4" t="s">
        <v>1752</v>
      </c>
      <c r="C862" s="3" t="s">
        <v>1753</v>
      </c>
      <c r="D862">
        <v>2000</v>
      </c>
      <c r="E862" s="8">
        <v>5033</v>
      </c>
      <c r="F862" s="5">
        <f t="shared" si="54"/>
        <v>2.5165000000000002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2">
        <f t="shared" si="52"/>
        <v>43515.25</v>
      </c>
      <c r="T862" s="12">
        <f t="shared" si="53"/>
        <v>43525.25</v>
      </c>
    </row>
    <row r="863" spans="1:20" hidden="1" x14ac:dyDescent="0.25">
      <c r="A863">
        <v>861</v>
      </c>
      <c r="B863" s="4" t="s">
        <v>1754</v>
      </c>
      <c r="C863" s="3" t="s">
        <v>1755</v>
      </c>
      <c r="D863">
        <v>8800</v>
      </c>
      <c r="E863" s="8">
        <v>9317</v>
      </c>
      <c r="F863" s="5">
        <f t="shared" si="54"/>
        <v>1.0587500000000001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2">
        <f t="shared" si="52"/>
        <v>40258.208333333336</v>
      </c>
      <c r="T863" s="12">
        <f t="shared" si="53"/>
        <v>40266.208333333336</v>
      </c>
    </row>
    <row r="864" spans="1:20" hidden="1" x14ac:dyDescent="0.25">
      <c r="A864">
        <v>862</v>
      </c>
      <c r="B864" s="4" t="s">
        <v>1756</v>
      </c>
      <c r="C864" s="3" t="s">
        <v>1757</v>
      </c>
      <c r="D864">
        <v>3500</v>
      </c>
      <c r="E864" s="8">
        <v>6560</v>
      </c>
      <c r="F864" s="5">
        <f t="shared" si="54"/>
        <v>1.8742857142857143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2">
        <f t="shared" si="52"/>
        <v>40756.208333333336</v>
      </c>
      <c r="T864" s="12">
        <f t="shared" si="53"/>
        <v>40760.208333333336</v>
      </c>
    </row>
    <row r="865" spans="1:20" hidden="1" x14ac:dyDescent="0.25">
      <c r="A865">
        <v>863</v>
      </c>
      <c r="B865" s="4" t="s">
        <v>1758</v>
      </c>
      <c r="C865" s="3" t="s">
        <v>1759</v>
      </c>
      <c r="D865">
        <v>1400</v>
      </c>
      <c r="E865" s="8">
        <v>5415</v>
      </c>
      <c r="F865" s="5">
        <f t="shared" si="54"/>
        <v>3.8678571428571429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2">
        <f t="shared" si="52"/>
        <v>42172.208333333328</v>
      </c>
      <c r="T865" s="12">
        <f t="shared" si="53"/>
        <v>42195.208333333328</v>
      </c>
    </row>
    <row r="866" spans="1:20" hidden="1" x14ac:dyDescent="0.25">
      <c r="A866">
        <v>864</v>
      </c>
      <c r="B866" s="4" t="s">
        <v>1760</v>
      </c>
      <c r="C866" s="3" t="s">
        <v>1761</v>
      </c>
      <c r="D866">
        <v>4200</v>
      </c>
      <c r="E866" s="8">
        <v>14577</v>
      </c>
      <c r="F866" s="5">
        <f t="shared" si="54"/>
        <v>3.4707142857142856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2">
        <f t="shared" si="52"/>
        <v>42601.208333333328</v>
      </c>
      <c r="T866" s="12">
        <f t="shared" si="53"/>
        <v>42606.208333333328</v>
      </c>
    </row>
    <row r="867" spans="1:20" hidden="1" x14ac:dyDescent="0.25">
      <c r="A867">
        <v>865</v>
      </c>
      <c r="B867" s="4" t="s">
        <v>1762</v>
      </c>
      <c r="C867" s="3" t="s">
        <v>1763</v>
      </c>
      <c r="D867">
        <v>81000</v>
      </c>
      <c r="E867" s="8">
        <v>150515</v>
      </c>
      <c r="F867" s="5">
        <f t="shared" si="54"/>
        <v>1.8582098765432098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2">
        <f t="shared" si="52"/>
        <v>41897.208333333336</v>
      </c>
      <c r="T867" s="12">
        <f t="shared" si="53"/>
        <v>41906.208333333336</v>
      </c>
    </row>
    <row r="868" spans="1:20" hidden="1" x14ac:dyDescent="0.25">
      <c r="A868">
        <v>866</v>
      </c>
      <c r="B868" s="4" t="s">
        <v>1764</v>
      </c>
      <c r="C868" s="3" t="s">
        <v>1765</v>
      </c>
      <c r="D868">
        <v>182800</v>
      </c>
      <c r="E868" s="8">
        <v>79045</v>
      </c>
      <c r="F868" s="5">
        <f t="shared" si="54"/>
        <v>0.43241247264770238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2">
        <f t="shared" si="52"/>
        <v>40671.208333333336</v>
      </c>
      <c r="T868" s="12">
        <f t="shared" si="53"/>
        <v>40672.208333333336</v>
      </c>
    </row>
    <row r="869" spans="1:20" ht="31.5" hidden="1" x14ac:dyDescent="0.25">
      <c r="A869">
        <v>867</v>
      </c>
      <c r="B869" s="4" t="s">
        <v>1766</v>
      </c>
      <c r="C869" s="3" t="s">
        <v>1767</v>
      </c>
      <c r="D869">
        <v>4800</v>
      </c>
      <c r="E869" s="8">
        <v>7797</v>
      </c>
      <c r="F869" s="5">
        <f t="shared" si="54"/>
        <v>1.6243749999999999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2">
        <f t="shared" si="52"/>
        <v>43382.208333333328</v>
      </c>
      <c r="T869" s="12">
        <f t="shared" si="53"/>
        <v>43388.208333333328</v>
      </c>
    </row>
    <row r="870" spans="1:20" hidden="1" x14ac:dyDescent="0.25">
      <c r="A870">
        <v>868</v>
      </c>
      <c r="B870" s="4" t="s">
        <v>1768</v>
      </c>
      <c r="C870" s="3" t="s">
        <v>1769</v>
      </c>
      <c r="D870">
        <v>7000</v>
      </c>
      <c r="E870" s="8">
        <v>12939</v>
      </c>
      <c r="F870" s="5">
        <f t="shared" si="54"/>
        <v>1.8484285714285715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2">
        <f t="shared" si="52"/>
        <v>41559.208333333336</v>
      </c>
      <c r="T870" s="12">
        <f t="shared" si="53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 s="8">
        <v>38376</v>
      </c>
      <c r="F871" s="5">
        <f t="shared" si="54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2">
        <f t="shared" si="52"/>
        <v>40350.208333333336</v>
      </c>
      <c r="T871" s="12">
        <f t="shared" si="53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 s="8">
        <v>6920</v>
      </c>
      <c r="F872" s="5">
        <f t="shared" si="54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2">
        <f t="shared" si="52"/>
        <v>42240.208333333328</v>
      </c>
      <c r="T872" s="12">
        <f t="shared" si="53"/>
        <v>42265.208333333328</v>
      </c>
    </row>
    <row r="873" spans="1:20" ht="31.5" hidden="1" x14ac:dyDescent="0.25">
      <c r="A873">
        <v>871</v>
      </c>
      <c r="B873" s="4" t="s">
        <v>1774</v>
      </c>
      <c r="C873" s="3" t="s">
        <v>1775</v>
      </c>
      <c r="D873">
        <v>71500</v>
      </c>
      <c r="E873" s="8">
        <v>194912</v>
      </c>
      <c r="F873" s="5">
        <f t="shared" si="54"/>
        <v>2.7260419580419581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2">
        <f t="shared" si="52"/>
        <v>43040.208333333328</v>
      </c>
      <c r="T873" s="12">
        <f t="shared" si="53"/>
        <v>43058.25</v>
      </c>
    </row>
    <row r="874" spans="1:20" hidden="1" x14ac:dyDescent="0.25">
      <c r="A874">
        <v>872</v>
      </c>
      <c r="B874" s="4" t="s">
        <v>1776</v>
      </c>
      <c r="C874" s="3" t="s">
        <v>1777</v>
      </c>
      <c r="D874">
        <v>4700</v>
      </c>
      <c r="E874" s="8">
        <v>7992</v>
      </c>
      <c r="F874" s="5">
        <f t="shared" si="54"/>
        <v>1.7004255319148935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2">
        <f t="shared" si="52"/>
        <v>43346.208333333328</v>
      </c>
      <c r="T874" s="12">
        <f t="shared" si="53"/>
        <v>43351.208333333328</v>
      </c>
    </row>
    <row r="875" spans="1:20" hidden="1" x14ac:dyDescent="0.25">
      <c r="A875">
        <v>873</v>
      </c>
      <c r="B875" s="4" t="s">
        <v>1778</v>
      </c>
      <c r="C875" s="3" t="s">
        <v>1779</v>
      </c>
      <c r="D875">
        <v>42100</v>
      </c>
      <c r="E875" s="8">
        <v>79268</v>
      </c>
      <c r="F875" s="5">
        <f t="shared" si="54"/>
        <v>1.8828503562945369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2">
        <f t="shared" si="52"/>
        <v>41647.25</v>
      </c>
      <c r="T875" s="12">
        <f t="shared" si="53"/>
        <v>41652.25</v>
      </c>
    </row>
    <row r="876" spans="1:20" hidden="1" x14ac:dyDescent="0.25">
      <c r="A876">
        <v>874</v>
      </c>
      <c r="B876" s="4" t="s">
        <v>1780</v>
      </c>
      <c r="C876" s="3" t="s">
        <v>1781</v>
      </c>
      <c r="D876">
        <v>40200</v>
      </c>
      <c r="E876" s="8">
        <v>139468</v>
      </c>
      <c r="F876" s="5">
        <f t="shared" si="54"/>
        <v>3.4693532338308457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2">
        <f t="shared" si="52"/>
        <v>40291.208333333336</v>
      </c>
      <c r="T876" s="12">
        <f t="shared" si="53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 s="8">
        <v>5465</v>
      </c>
      <c r="F877" s="5">
        <f t="shared" si="54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2">
        <f t="shared" si="52"/>
        <v>40556.25</v>
      </c>
      <c r="T877" s="12">
        <f t="shared" si="53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 s="8">
        <v>2111</v>
      </c>
      <c r="F878" s="5">
        <f t="shared" si="54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2">
        <f t="shared" si="52"/>
        <v>43624.208333333328</v>
      </c>
      <c r="T878" s="12">
        <f t="shared" si="53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 s="8">
        <v>126628</v>
      </c>
      <c r="F879" s="5">
        <f t="shared" si="54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2">
        <f t="shared" si="52"/>
        <v>42577.208333333328</v>
      </c>
      <c r="T879" s="12">
        <f t="shared" si="53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 s="8">
        <v>1012</v>
      </c>
      <c r="F880" s="5">
        <f t="shared" si="54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2">
        <f t="shared" si="52"/>
        <v>43845.25</v>
      </c>
      <c r="T880" s="12">
        <f t="shared" si="53"/>
        <v>43869.25</v>
      </c>
    </row>
    <row r="881" spans="1:20" hidden="1" x14ac:dyDescent="0.25">
      <c r="A881">
        <v>879</v>
      </c>
      <c r="B881" s="4" t="s">
        <v>1790</v>
      </c>
      <c r="C881" s="3" t="s">
        <v>1791</v>
      </c>
      <c r="D881">
        <v>1000</v>
      </c>
      <c r="E881" s="8">
        <v>5438</v>
      </c>
      <c r="F881" s="5">
        <f t="shared" si="54"/>
        <v>5.4379999999999997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2">
        <f t="shared" si="52"/>
        <v>42788.25</v>
      </c>
      <c r="T881" s="12">
        <f t="shared" si="53"/>
        <v>42797.25</v>
      </c>
    </row>
    <row r="882" spans="1:20" hidden="1" x14ac:dyDescent="0.25">
      <c r="A882">
        <v>880</v>
      </c>
      <c r="B882" s="4" t="s">
        <v>1792</v>
      </c>
      <c r="C882" s="3" t="s">
        <v>1793</v>
      </c>
      <c r="D882">
        <v>84500</v>
      </c>
      <c r="E882" s="8">
        <v>193101</v>
      </c>
      <c r="F882" s="5">
        <f t="shared" si="54"/>
        <v>2.2852189349112426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2">
        <f t="shared" si="52"/>
        <v>43667.208333333328</v>
      </c>
      <c r="T882" s="12">
        <f t="shared" si="53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 s="8">
        <v>31665</v>
      </c>
      <c r="F883" s="5">
        <f t="shared" si="54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2">
        <f t="shared" si="52"/>
        <v>42194.208333333328</v>
      </c>
      <c r="T883" s="12">
        <f t="shared" si="53"/>
        <v>42223.208333333328</v>
      </c>
    </row>
    <row r="884" spans="1:20" hidden="1" x14ac:dyDescent="0.25">
      <c r="A884">
        <v>882</v>
      </c>
      <c r="B884" s="4" t="s">
        <v>1796</v>
      </c>
      <c r="C884" s="3" t="s">
        <v>1797</v>
      </c>
      <c r="D884">
        <v>800</v>
      </c>
      <c r="E884" s="8">
        <v>2960</v>
      </c>
      <c r="F884" s="5">
        <f t="shared" si="54"/>
        <v>3.7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2">
        <f t="shared" si="52"/>
        <v>42025.25</v>
      </c>
      <c r="T884" s="12">
        <f t="shared" si="53"/>
        <v>42029.25</v>
      </c>
    </row>
    <row r="885" spans="1:20" ht="31.5" hidden="1" x14ac:dyDescent="0.25">
      <c r="A885">
        <v>883</v>
      </c>
      <c r="B885" s="4" t="s">
        <v>1798</v>
      </c>
      <c r="C885" s="3" t="s">
        <v>1799</v>
      </c>
      <c r="D885">
        <v>3400</v>
      </c>
      <c r="E885" s="8">
        <v>8089</v>
      </c>
      <c r="F885" s="5">
        <f t="shared" si="54"/>
        <v>2.3791176470588233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2">
        <f t="shared" si="52"/>
        <v>40323.208333333336</v>
      </c>
      <c r="T885" s="12">
        <f t="shared" si="53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 s="8">
        <v>109374</v>
      </c>
      <c r="F886" s="5">
        <f t="shared" si="54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2">
        <f t="shared" si="52"/>
        <v>41763.208333333336</v>
      </c>
      <c r="T886" s="12">
        <f t="shared" si="53"/>
        <v>41765.208333333336</v>
      </c>
    </row>
    <row r="887" spans="1:20" hidden="1" x14ac:dyDescent="0.25">
      <c r="A887">
        <v>885</v>
      </c>
      <c r="B887" s="4" t="s">
        <v>1802</v>
      </c>
      <c r="C887" s="3" t="s">
        <v>1803</v>
      </c>
      <c r="D887">
        <v>1800</v>
      </c>
      <c r="E887" s="8">
        <v>2129</v>
      </c>
      <c r="F887" s="5">
        <f t="shared" si="54"/>
        <v>1.1827777777777777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2">
        <f t="shared" si="52"/>
        <v>40335.208333333336</v>
      </c>
      <c r="T887" s="12">
        <f t="shared" si="53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 s="8">
        <v>127745</v>
      </c>
      <c r="F888" s="5">
        <f t="shared" si="54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2">
        <f t="shared" si="52"/>
        <v>40416.208333333336</v>
      </c>
      <c r="T888" s="12">
        <f t="shared" si="53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 s="8">
        <v>2289</v>
      </c>
      <c r="F889" s="5">
        <f t="shared" si="54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2">
        <f t="shared" si="52"/>
        <v>42202.208333333328</v>
      </c>
      <c r="T889" s="12">
        <f t="shared" si="53"/>
        <v>42249.208333333328</v>
      </c>
    </row>
    <row r="890" spans="1:20" ht="31.5" hidden="1" x14ac:dyDescent="0.25">
      <c r="A890">
        <v>888</v>
      </c>
      <c r="B890" s="4" t="s">
        <v>1808</v>
      </c>
      <c r="C890" s="3" t="s">
        <v>1809</v>
      </c>
      <c r="D890">
        <v>5800</v>
      </c>
      <c r="E890" s="8">
        <v>12174</v>
      </c>
      <c r="F890" s="5">
        <f t="shared" si="54"/>
        <v>2.0989655172413793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2">
        <f t="shared" si="52"/>
        <v>42836.208333333328</v>
      </c>
      <c r="T890" s="12">
        <f t="shared" si="53"/>
        <v>42855.208333333328</v>
      </c>
    </row>
    <row r="891" spans="1:20" hidden="1" x14ac:dyDescent="0.25">
      <c r="A891">
        <v>889</v>
      </c>
      <c r="B891" s="4" t="s">
        <v>1810</v>
      </c>
      <c r="C891" s="3" t="s">
        <v>1811</v>
      </c>
      <c r="D891">
        <v>5600</v>
      </c>
      <c r="E891" s="8">
        <v>9508</v>
      </c>
      <c r="F891" s="5">
        <f t="shared" si="54"/>
        <v>1.697857142857143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2">
        <f t="shared" si="52"/>
        <v>41710.208333333336</v>
      </c>
      <c r="T891" s="12">
        <f t="shared" si="53"/>
        <v>41717.208333333336</v>
      </c>
    </row>
    <row r="892" spans="1:20" hidden="1" x14ac:dyDescent="0.25">
      <c r="A892">
        <v>890</v>
      </c>
      <c r="B892" s="4" t="s">
        <v>1812</v>
      </c>
      <c r="C892" s="3" t="s">
        <v>1813</v>
      </c>
      <c r="D892">
        <v>134400</v>
      </c>
      <c r="E892" s="8">
        <v>155849</v>
      </c>
      <c r="F892" s="5">
        <f t="shared" si="54"/>
        <v>1.1595907738095239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2">
        <f t="shared" si="52"/>
        <v>43640.208333333328</v>
      </c>
      <c r="T892" s="12">
        <f t="shared" si="53"/>
        <v>43641.208333333328</v>
      </c>
    </row>
    <row r="893" spans="1:20" ht="31.5" hidden="1" x14ac:dyDescent="0.25">
      <c r="A893">
        <v>891</v>
      </c>
      <c r="B893" s="4" t="s">
        <v>1814</v>
      </c>
      <c r="C893" s="3" t="s">
        <v>1815</v>
      </c>
      <c r="D893">
        <v>3000</v>
      </c>
      <c r="E893" s="8">
        <v>7758</v>
      </c>
      <c r="F893" s="5">
        <f t="shared" si="54"/>
        <v>2.5859999999999999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2">
        <f t="shared" si="52"/>
        <v>40880.25</v>
      </c>
      <c r="T893" s="12">
        <f t="shared" si="53"/>
        <v>40924.25</v>
      </c>
    </row>
    <row r="894" spans="1:20" hidden="1" x14ac:dyDescent="0.25">
      <c r="A894">
        <v>892</v>
      </c>
      <c r="B894" s="4" t="s">
        <v>1816</v>
      </c>
      <c r="C894" s="3" t="s">
        <v>1817</v>
      </c>
      <c r="D894">
        <v>6000</v>
      </c>
      <c r="E894" s="8">
        <v>13835</v>
      </c>
      <c r="F894" s="5">
        <f t="shared" si="54"/>
        <v>2.3058333333333332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2">
        <f t="shared" si="52"/>
        <v>40319.208333333336</v>
      </c>
      <c r="T894" s="12">
        <f t="shared" si="53"/>
        <v>40360.208333333336</v>
      </c>
    </row>
    <row r="895" spans="1:20" hidden="1" x14ac:dyDescent="0.25">
      <c r="A895">
        <v>893</v>
      </c>
      <c r="B895" s="4" t="s">
        <v>1818</v>
      </c>
      <c r="C895" s="3" t="s">
        <v>1819</v>
      </c>
      <c r="D895">
        <v>8400</v>
      </c>
      <c r="E895" s="8">
        <v>10770</v>
      </c>
      <c r="F895" s="5">
        <f t="shared" si="54"/>
        <v>1.2821428571428573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2">
        <f t="shared" si="52"/>
        <v>42170.208333333328</v>
      </c>
      <c r="T895" s="12">
        <f t="shared" si="53"/>
        <v>42174.208333333328</v>
      </c>
    </row>
    <row r="896" spans="1:20" hidden="1" x14ac:dyDescent="0.25">
      <c r="A896">
        <v>894</v>
      </c>
      <c r="B896" s="4" t="s">
        <v>1820</v>
      </c>
      <c r="C896" s="3" t="s">
        <v>1821</v>
      </c>
      <c r="D896">
        <v>1700</v>
      </c>
      <c r="E896" s="8">
        <v>3208</v>
      </c>
      <c r="F896" s="5">
        <f t="shared" si="54"/>
        <v>1.8870588235294117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2">
        <f t="shared" si="52"/>
        <v>41466.208333333336</v>
      </c>
      <c r="T896" s="12">
        <f t="shared" si="53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 s="8">
        <v>11108</v>
      </c>
      <c r="F897" s="5">
        <f t="shared" si="54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2">
        <f t="shared" si="52"/>
        <v>43134.25</v>
      </c>
      <c r="T897" s="12">
        <f t="shared" si="53"/>
        <v>43143.25</v>
      </c>
    </row>
    <row r="898" spans="1:20" ht="31.5" hidden="1" x14ac:dyDescent="0.25">
      <c r="A898">
        <v>896</v>
      </c>
      <c r="B898" s="4" t="s">
        <v>1824</v>
      </c>
      <c r="C898" s="3" t="s">
        <v>1825</v>
      </c>
      <c r="D898">
        <v>19800</v>
      </c>
      <c r="E898" s="8">
        <v>153338</v>
      </c>
      <c r="F898" s="5">
        <f t="shared" si="54"/>
        <v>7.7443434343434348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2">
        <f t="shared" si="52"/>
        <v>40738.208333333336</v>
      </c>
      <c r="T898" s="12">
        <f t="shared" si="53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 s="8">
        <v>2437</v>
      </c>
      <c r="F899" s="5">
        <f t="shared" si="54"/>
        <v>0.27693181818181817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2">
        <f t="shared" ref="S899:S962" si="56">(((L899/60)/60)/24)+DATE(1970,1,1)</f>
        <v>43583.208333333328</v>
      </c>
      <c r="T899" s="12">
        <f t="shared" ref="T899:T962" si="57">(((M899/60)/60)/24)+DATE(1970,1,1)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 s="8">
        <v>93991</v>
      </c>
      <c r="F900" s="5">
        <f t="shared" ref="F900:F963" si="58">E900/D900</f>
        <v>0.52479620323841425</v>
      </c>
      <c r="G900" t="s">
        <v>14</v>
      </c>
      <c r="H900">
        <v>1221</v>
      </c>
      <c r="I900" s="6">
        <f t="shared" ref="I900:I963" si="5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2">
        <f t="shared" si="56"/>
        <v>43815.25</v>
      </c>
      <c r="T900" s="12">
        <f t="shared" si="57"/>
        <v>43821.25</v>
      </c>
    </row>
    <row r="901" spans="1:20" hidden="1" x14ac:dyDescent="0.25">
      <c r="A901">
        <v>899</v>
      </c>
      <c r="B901" s="4" t="s">
        <v>1830</v>
      </c>
      <c r="C901" s="3" t="s">
        <v>1831</v>
      </c>
      <c r="D901">
        <v>3100</v>
      </c>
      <c r="E901" s="8">
        <v>12620</v>
      </c>
      <c r="F901" s="5">
        <f t="shared" si="58"/>
        <v>4.0709677419354842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2">
        <f t="shared" si="56"/>
        <v>41554.208333333336</v>
      </c>
      <c r="T901" s="12">
        <f t="shared" si="57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 s="8">
        <v>2</v>
      </c>
      <c r="F902" s="5">
        <f t="shared" si="58"/>
        <v>0.02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2">
        <f t="shared" si="56"/>
        <v>41901.208333333336</v>
      </c>
      <c r="T902" s="12">
        <f t="shared" si="57"/>
        <v>41902.208333333336</v>
      </c>
    </row>
    <row r="903" spans="1:20" hidden="1" x14ac:dyDescent="0.25">
      <c r="A903">
        <v>901</v>
      </c>
      <c r="B903" s="4" t="s">
        <v>1834</v>
      </c>
      <c r="C903" s="3" t="s">
        <v>1835</v>
      </c>
      <c r="D903">
        <v>5600</v>
      </c>
      <c r="E903" s="8">
        <v>8746</v>
      </c>
      <c r="F903" s="5">
        <f t="shared" si="58"/>
        <v>1.5617857142857143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2">
        <f t="shared" si="56"/>
        <v>43298.208333333328</v>
      </c>
      <c r="T903" s="12">
        <f t="shared" si="57"/>
        <v>43331.208333333328</v>
      </c>
    </row>
    <row r="904" spans="1:20" hidden="1" x14ac:dyDescent="0.25">
      <c r="A904">
        <v>902</v>
      </c>
      <c r="B904" s="4" t="s">
        <v>1836</v>
      </c>
      <c r="C904" s="3" t="s">
        <v>1837</v>
      </c>
      <c r="D904">
        <v>1400</v>
      </c>
      <c r="E904" s="8">
        <v>3534</v>
      </c>
      <c r="F904" s="5">
        <f t="shared" si="58"/>
        <v>2.5242857142857145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2">
        <f t="shared" si="56"/>
        <v>42399.25</v>
      </c>
      <c r="T904" s="12">
        <f t="shared" si="57"/>
        <v>42441.25</v>
      </c>
    </row>
    <row r="905" spans="1:20" ht="31.5" hidden="1" x14ac:dyDescent="0.25">
      <c r="A905">
        <v>903</v>
      </c>
      <c r="B905" s="4" t="s">
        <v>1838</v>
      </c>
      <c r="C905" s="3" t="s">
        <v>1839</v>
      </c>
      <c r="D905">
        <v>41000</v>
      </c>
      <c r="E905" s="8">
        <v>709</v>
      </c>
      <c r="F905" s="5">
        <f t="shared" si="58"/>
        <v>1.729268292682927E-2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2">
        <f t="shared" si="56"/>
        <v>41034.208333333336</v>
      </c>
      <c r="T905" s="12">
        <f t="shared" si="57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 s="8">
        <v>795</v>
      </c>
      <c r="F906" s="5">
        <f t="shared" si="58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2">
        <f t="shared" si="56"/>
        <v>41186.208333333336</v>
      </c>
      <c r="T906" s="12">
        <f t="shared" si="57"/>
        <v>41190.208333333336</v>
      </c>
    </row>
    <row r="907" spans="1:20" hidden="1" x14ac:dyDescent="0.25">
      <c r="A907">
        <v>905</v>
      </c>
      <c r="B907" s="4" t="s">
        <v>1842</v>
      </c>
      <c r="C907" s="3" t="s">
        <v>1843</v>
      </c>
      <c r="D907">
        <v>7900</v>
      </c>
      <c r="E907" s="8">
        <v>12955</v>
      </c>
      <c r="F907" s="5">
        <f t="shared" si="58"/>
        <v>1.6398734177215191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2">
        <f t="shared" si="56"/>
        <v>41536.208333333336</v>
      </c>
      <c r="T907" s="12">
        <f t="shared" si="57"/>
        <v>41539.208333333336</v>
      </c>
    </row>
    <row r="908" spans="1:20" ht="31.5" hidden="1" x14ac:dyDescent="0.25">
      <c r="A908">
        <v>906</v>
      </c>
      <c r="B908" s="4" t="s">
        <v>1844</v>
      </c>
      <c r="C908" s="3" t="s">
        <v>1845</v>
      </c>
      <c r="D908">
        <v>5500</v>
      </c>
      <c r="E908" s="8">
        <v>8964</v>
      </c>
      <c r="F908" s="5">
        <f t="shared" si="58"/>
        <v>1.6298181818181818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2">
        <f t="shared" si="56"/>
        <v>42868.208333333328</v>
      </c>
      <c r="T908" s="12">
        <f t="shared" si="57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 s="8">
        <v>1843</v>
      </c>
      <c r="F909" s="5">
        <f t="shared" si="58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2">
        <f t="shared" si="56"/>
        <v>40660.208333333336</v>
      </c>
      <c r="T909" s="12">
        <f t="shared" si="57"/>
        <v>40667.208333333336</v>
      </c>
    </row>
    <row r="910" spans="1:20" hidden="1" x14ac:dyDescent="0.25">
      <c r="A910">
        <v>908</v>
      </c>
      <c r="B910" s="4" t="s">
        <v>1848</v>
      </c>
      <c r="C910" s="3" t="s">
        <v>1849</v>
      </c>
      <c r="D910">
        <v>38200</v>
      </c>
      <c r="E910" s="8">
        <v>121950</v>
      </c>
      <c r="F910" s="5">
        <f t="shared" si="58"/>
        <v>3.1924083769633507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2">
        <f t="shared" si="56"/>
        <v>41031.208333333336</v>
      </c>
      <c r="T910" s="12">
        <f t="shared" si="57"/>
        <v>41042.208333333336</v>
      </c>
    </row>
    <row r="911" spans="1:20" hidden="1" x14ac:dyDescent="0.25">
      <c r="A911">
        <v>909</v>
      </c>
      <c r="B911" s="4" t="s">
        <v>1850</v>
      </c>
      <c r="C911" s="3" t="s">
        <v>1851</v>
      </c>
      <c r="D911">
        <v>1800</v>
      </c>
      <c r="E911" s="8">
        <v>8621</v>
      </c>
      <c r="F911" s="5">
        <f t="shared" si="58"/>
        <v>4.7894444444444444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2">
        <f t="shared" si="56"/>
        <v>43255.208333333328</v>
      </c>
      <c r="T911" s="12">
        <f t="shared" si="57"/>
        <v>43282.208333333328</v>
      </c>
    </row>
    <row r="912" spans="1:20" hidden="1" x14ac:dyDescent="0.25">
      <c r="A912">
        <v>910</v>
      </c>
      <c r="B912" s="4" t="s">
        <v>1852</v>
      </c>
      <c r="C912" s="3" t="s">
        <v>1853</v>
      </c>
      <c r="D912">
        <v>154500</v>
      </c>
      <c r="E912" s="8">
        <v>30215</v>
      </c>
      <c r="F912" s="5">
        <f t="shared" si="58"/>
        <v>0.19556634304207121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2">
        <f t="shared" si="56"/>
        <v>42026.25</v>
      </c>
      <c r="T912" s="12">
        <f t="shared" si="57"/>
        <v>42027.25</v>
      </c>
    </row>
    <row r="913" spans="1:20" hidden="1" x14ac:dyDescent="0.25">
      <c r="A913">
        <v>911</v>
      </c>
      <c r="B913" s="4" t="s">
        <v>1854</v>
      </c>
      <c r="C913" s="3" t="s">
        <v>1855</v>
      </c>
      <c r="D913">
        <v>5800</v>
      </c>
      <c r="E913" s="8">
        <v>11539</v>
      </c>
      <c r="F913" s="5">
        <f t="shared" si="58"/>
        <v>1.9894827586206896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2">
        <f t="shared" si="56"/>
        <v>43717.208333333328</v>
      </c>
      <c r="T913" s="12">
        <f t="shared" si="57"/>
        <v>43719.208333333328</v>
      </c>
    </row>
    <row r="914" spans="1:20" hidden="1" x14ac:dyDescent="0.25">
      <c r="A914">
        <v>912</v>
      </c>
      <c r="B914" s="4" t="s">
        <v>1856</v>
      </c>
      <c r="C914" s="3" t="s">
        <v>1857</v>
      </c>
      <c r="D914">
        <v>1800</v>
      </c>
      <c r="E914" s="8">
        <v>14310</v>
      </c>
      <c r="F914" s="5">
        <f t="shared" si="58"/>
        <v>7.95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2">
        <f t="shared" si="56"/>
        <v>41157.208333333336</v>
      </c>
      <c r="T914" s="12">
        <f t="shared" si="57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 s="8">
        <v>35536</v>
      </c>
      <c r="F915" s="5">
        <f t="shared" si="58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2">
        <f t="shared" si="56"/>
        <v>43597.208333333328</v>
      </c>
      <c r="T915" s="12">
        <f t="shared" si="57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 s="8">
        <v>3676</v>
      </c>
      <c r="F916" s="5">
        <f t="shared" si="58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2">
        <f t="shared" si="56"/>
        <v>41490.208333333336</v>
      </c>
      <c r="T916" s="12">
        <f t="shared" si="57"/>
        <v>41502.208333333336</v>
      </c>
    </row>
    <row r="917" spans="1:20" hidden="1" x14ac:dyDescent="0.25">
      <c r="A917">
        <v>915</v>
      </c>
      <c r="B917" s="4" t="s">
        <v>1862</v>
      </c>
      <c r="C917" s="3" t="s">
        <v>1863</v>
      </c>
      <c r="D917">
        <v>125900</v>
      </c>
      <c r="E917" s="8">
        <v>195936</v>
      </c>
      <c r="F917" s="5">
        <f t="shared" si="58"/>
        <v>1.5562827640984909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2">
        <f t="shared" si="56"/>
        <v>42976.208333333328</v>
      </c>
      <c r="T917" s="12">
        <f t="shared" si="57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 s="8">
        <v>1343</v>
      </c>
      <c r="F918" s="5">
        <f t="shared" si="58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2">
        <f t="shared" si="56"/>
        <v>41991.25</v>
      </c>
      <c r="T918" s="12">
        <f t="shared" si="57"/>
        <v>42000.25</v>
      </c>
    </row>
    <row r="919" spans="1:20" hidden="1" x14ac:dyDescent="0.25">
      <c r="A919">
        <v>917</v>
      </c>
      <c r="B919" s="4" t="s">
        <v>1866</v>
      </c>
      <c r="C919" s="3" t="s">
        <v>1867</v>
      </c>
      <c r="D919">
        <v>3600</v>
      </c>
      <c r="E919" s="8">
        <v>2097</v>
      </c>
      <c r="F919" s="5">
        <f t="shared" si="58"/>
        <v>0.58250000000000002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2">
        <f t="shared" si="56"/>
        <v>40722.208333333336</v>
      </c>
      <c r="T919" s="12">
        <f t="shared" si="57"/>
        <v>40746.208333333336</v>
      </c>
    </row>
    <row r="920" spans="1:20" hidden="1" x14ac:dyDescent="0.25">
      <c r="A920">
        <v>918</v>
      </c>
      <c r="B920" s="4" t="s">
        <v>1868</v>
      </c>
      <c r="C920" s="3" t="s">
        <v>1869</v>
      </c>
      <c r="D920">
        <v>3800</v>
      </c>
      <c r="E920" s="8">
        <v>9021</v>
      </c>
      <c r="F920" s="5">
        <f t="shared" si="58"/>
        <v>2.3739473684210526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2">
        <f t="shared" si="56"/>
        <v>41117.208333333336</v>
      </c>
      <c r="T920" s="12">
        <f t="shared" si="57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 s="8">
        <v>20915</v>
      </c>
      <c r="F921" s="5">
        <f t="shared" si="58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2">
        <f t="shared" si="56"/>
        <v>43022.208333333328</v>
      </c>
      <c r="T921" s="12">
        <f t="shared" si="57"/>
        <v>43054.25</v>
      </c>
    </row>
    <row r="922" spans="1:20" hidden="1" x14ac:dyDescent="0.25">
      <c r="A922">
        <v>920</v>
      </c>
      <c r="B922" s="4" t="s">
        <v>1872</v>
      </c>
      <c r="C922" s="3" t="s">
        <v>1873</v>
      </c>
      <c r="D922">
        <v>5300</v>
      </c>
      <c r="E922" s="8">
        <v>9676</v>
      </c>
      <c r="F922" s="5">
        <f t="shared" si="58"/>
        <v>1.8256603773584905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2">
        <f t="shared" si="56"/>
        <v>43503.25</v>
      </c>
      <c r="T922" s="12">
        <f t="shared" si="57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 s="8">
        <v>1210</v>
      </c>
      <c r="F923" s="5">
        <f t="shared" si="58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2">
        <f t="shared" si="56"/>
        <v>40951.25</v>
      </c>
      <c r="T923" s="12">
        <f t="shared" si="57"/>
        <v>40965.25</v>
      </c>
    </row>
    <row r="924" spans="1:20" hidden="1" x14ac:dyDescent="0.25">
      <c r="A924">
        <v>922</v>
      </c>
      <c r="B924" s="4" t="s">
        <v>1876</v>
      </c>
      <c r="C924" s="3" t="s">
        <v>1877</v>
      </c>
      <c r="D924">
        <v>51400</v>
      </c>
      <c r="E924" s="8">
        <v>90440</v>
      </c>
      <c r="F924" s="5">
        <f t="shared" si="58"/>
        <v>1.7595330739299611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2">
        <f t="shared" si="56"/>
        <v>43443.25</v>
      </c>
      <c r="T924" s="12">
        <f t="shared" si="57"/>
        <v>43452.25</v>
      </c>
    </row>
    <row r="925" spans="1:20" hidden="1" x14ac:dyDescent="0.25">
      <c r="A925">
        <v>923</v>
      </c>
      <c r="B925" s="4" t="s">
        <v>1878</v>
      </c>
      <c r="C925" s="3" t="s">
        <v>1879</v>
      </c>
      <c r="D925">
        <v>1700</v>
      </c>
      <c r="E925" s="8">
        <v>4044</v>
      </c>
      <c r="F925" s="5">
        <f t="shared" si="58"/>
        <v>2.3788235294117648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2">
        <f t="shared" si="56"/>
        <v>40373.208333333336</v>
      </c>
      <c r="T925" s="12">
        <f t="shared" si="57"/>
        <v>40374.208333333336</v>
      </c>
    </row>
    <row r="926" spans="1:20" hidden="1" x14ac:dyDescent="0.25">
      <c r="A926">
        <v>924</v>
      </c>
      <c r="B926" s="4" t="s">
        <v>1880</v>
      </c>
      <c r="C926" s="3" t="s">
        <v>1881</v>
      </c>
      <c r="D926">
        <v>39400</v>
      </c>
      <c r="E926" s="8">
        <v>192292</v>
      </c>
      <c r="F926" s="5">
        <f t="shared" si="58"/>
        <v>4.8805076142131982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2">
        <f t="shared" si="56"/>
        <v>43769.208333333328</v>
      </c>
      <c r="T926" s="12">
        <f t="shared" si="57"/>
        <v>43780.25</v>
      </c>
    </row>
    <row r="927" spans="1:20" ht="31.5" hidden="1" x14ac:dyDescent="0.25">
      <c r="A927">
        <v>925</v>
      </c>
      <c r="B927" s="4" t="s">
        <v>1882</v>
      </c>
      <c r="C927" s="3" t="s">
        <v>1883</v>
      </c>
      <c r="D927">
        <v>3000</v>
      </c>
      <c r="E927" s="8">
        <v>6722</v>
      </c>
      <c r="F927" s="5">
        <f t="shared" si="58"/>
        <v>2.2406666666666668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2">
        <f t="shared" si="56"/>
        <v>43000.208333333328</v>
      </c>
      <c r="T927" s="12">
        <f t="shared" si="57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 s="8">
        <v>1577</v>
      </c>
      <c r="F928" s="5">
        <f t="shared" si="58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2">
        <f t="shared" si="56"/>
        <v>42502.208333333328</v>
      </c>
      <c r="T928" s="12">
        <f t="shared" si="57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 s="8">
        <v>3301</v>
      </c>
      <c r="F929" s="5">
        <f t="shared" si="58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2">
        <f t="shared" si="56"/>
        <v>41102.208333333336</v>
      </c>
      <c r="T929" s="12">
        <f t="shared" si="57"/>
        <v>41131.208333333336</v>
      </c>
    </row>
    <row r="930" spans="1:20" hidden="1" x14ac:dyDescent="0.25">
      <c r="A930">
        <v>928</v>
      </c>
      <c r="B930" s="4" t="s">
        <v>1888</v>
      </c>
      <c r="C930" s="3" t="s">
        <v>1889</v>
      </c>
      <c r="D930">
        <v>167400</v>
      </c>
      <c r="E930" s="8">
        <v>196386</v>
      </c>
      <c r="F930" s="5">
        <f t="shared" si="58"/>
        <v>1.1731541218637993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2">
        <f t="shared" si="56"/>
        <v>41637.25</v>
      </c>
      <c r="T930" s="12">
        <f t="shared" si="57"/>
        <v>41646.25</v>
      </c>
    </row>
    <row r="931" spans="1:20" hidden="1" x14ac:dyDescent="0.25">
      <c r="A931">
        <v>929</v>
      </c>
      <c r="B931" s="4" t="s">
        <v>1890</v>
      </c>
      <c r="C931" s="3" t="s">
        <v>1891</v>
      </c>
      <c r="D931">
        <v>5500</v>
      </c>
      <c r="E931" s="8">
        <v>11952</v>
      </c>
      <c r="F931" s="5">
        <f t="shared" si="58"/>
        <v>2.173090909090909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2">
        <f t="shared" si="56"/>
        <v>42858.208333333328</v>
      </c>
      <c r="T931" s="12">
        <f t="shared" si="57"/>
        <v>42872.208333333328</v>
      </c>
    </row>
    <row r="932" spans="1:20" hidden="1" x14ac:dyDescent="0.25">
      <c r="A932">
        <v>930</v>
      </c>
      <c r="B932" s="4" t="s">
        <v>1892</v>
      </c>
      <c r="C932" s="3" t="s">
        <v>1893</v>
      </c>
      <c r="D932">
        <v>3500</v>
      </c>
      <c r="E932" s="8">
        <v>3930</v>
      </c>
      <c r="F932" s="5">
        <f t="shared" si="58"/>
        <v>1.1228571428571428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2">
        <f t="shared" si="56"/>
        <v>42060.25</v>
      </c>
      <c r="T932" s="12">
        <f t="shared" si="57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 s="8">
        <v>5729</v>
      </c>
      <c r="F933" s="5">
        <f t="shared" si="58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2">
        <f t="shared" si="56"/>
        <v>41818.208333333336</v>
      </c>
      <c r="T933" s="12">
        <f t="shared" si="57"/>
        <v>41820.208333333336</v>
      </c>
    </row>
    <row r="934" spans="1:20" hidden="1" x14ac:dyDescent="0.25">
      <c r="A934">
        <v>932</v>
      </c>
      <c r="B934" s="4" t="s">
        <v>1896</v>
      </c>
      <c r="C934" s="3" t="s">
        <v>1897</v>
      </c>
      <c r="D934">
        <v>2300</v>
      </c>
      <c r="E934" s="8">
        <v>4883</v>
      </c>
      <c r="F934" s="5">
        <f t="shared" si="58"/>
        <v>2.1230434782608696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2">
        <f t="shared" si="56"/>
        <v>41709.208333333336</v>
      </c>
      <c r="T934" s="12">
        <f t="shared" si="57"/>
        <v>41712.208333333336</v>
      </c>
    </row>
    <row r="935" spans="1:20" hidden="1" x14ac:dyDescent="0.25">
      <c r="A935">
        <v>933</v>
      </c>
      <c r="B935" s="4" t="s">
        <v>1898</v>
      </c>
      <c r="C935" s="3" t="s">
        <v>1899</v>
      </c>
      <c r="D935">
        <v>73000</v>
      </c>
      <c r="E935" s="8">
        <v>175015</v>
      </c>
      <c r="F935" s="5">
        <f t="shared" si="58"/>
        <v>2.3974657534246577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2">
        <f t="shared" si="56"/>
        <v>41372.208333333336</v>
      </c>
      <c r="T935" s="12">
        <f t="shared" si="57"/>
        <v>41385.208333333336</v>
      </c>
    </row>
    <row r="936" spans="1:20" hidden="1" x14ac:dyDescent="0.25">
      <c r="A936">
        <v>934</v>
      </c>
      <c r="B936" s="4" t="s">
        <v>1900</v>
      </c>
      <c r="C936" s="3" t="s">
        <v>1901</v>
      </c>
      <c r="D936">
        <v>6200</v>
      </c>
      <c r="E936" s="8">
        <v>11280</v>
      </c>
      <c r="F936" s="5">
        <f t="shared" si="58"/>
        <v>1.8193548387096774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2">
        <f t="shared" si="56"/>
        <v>42422.25</v>
      </c>
      <c r="T936" s="12">
        <f t="shared" si="57"/>
        <v>42428.25</v>
      </c>
    </row>
    <row r="937" spans="1:20" ht="31.5" hidden="1" x14ac:dyDescent="0.25">
      <c r="A937">
        <v>935</v>
      </c>
      <c r="B937" s="4" t="s">
        <v>1902</v>
      </c>
      <c r="C937" s="3" t="s">
        <v>1903</v>
      </c>
      <c r="D937">
        <v>6100</v>
      </c>
      <c r="E937" s="8">
        <v>10012</v>
      </c>
      <c r="F937" s="5">
        <f t="shared" si="58"/>
        <v>1.6413114754098361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2">
        <f t="shared" si="56"/>
        <v>42209.208333333328</v>
      </c>
      <c r="T937" s="12">
        <f t="shared" si="57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 s="8">
        <v>1690</v>
      </c>
      <c r="F938" s="5">
        <f t="shared" si="58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2">
        <f t="shared" si="56"/>
        <v>43668.208333333328</v>
      </c>
      <c r="T938" s="12">
        <f t="shared" si="57"/>
        <v>43671.208333333328</v>
      </c>
    </row>
    <row r="939" spans="1:20" hidden="1" x14ac:dyDescent="0.25">
      <c r="A939">
        <v>937</v>
      </c>
      <c r="B939" s="4" t="s">
        <v>1905</v>
      </c>
      <c r="C939" s="3" t="s">
        <v>1906</v>
      </c>
      <c r="D939">
        <v>171000</v>
      </c>
      <c r="E939" s="8">
        <v>84891</v>
      </c>
      <c r="F939" s="5">
        <f t="shared" si="58"/>
        <v>0.49643859649122807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2">
        <f t="shared" si="56"/>
        <v>42334.25</v>
      </c>
      <c r="T939" s="12">
        <f t="shared" si="57"/>
        <v>42343.25</v>
      </c>
    </row>
    <row r="940" spans="1:20" hidden="1" x14ac:dyDescent="0.25">
      <c r="A940">
        <v>938</v>
      </c>
      <c r="B940" s="4" t="s">
        <v>1907</v>
      </c>
      <c r="C940" s="3" t="s">
        <v>1908</v>
      </c>
      <c r="D940">
        <v>9200</v>
      </c>
      <c r="E940" s="8">
        <v>10093</v>
      </c>
      <c r="F940" s="5">
        <f t="shared" si="58"/>
        <v>1.0970652173913042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2">
        <f t="shared" si="56"/>
        <v>43263.208333333328</v>
      </c>
      <c r="T940" s="12">
        <f t="shared" si="57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 s="8">
        <v>3839</v>
      </c>
      <c r="F941" s="5">
        <f t="shared" si="58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2">
        <f t="shared" si="56"/>
        <v>40670.208333333336</v>
      </c>
      <c r="T941" s="12">
        <f t="shared" si="57"/>
        <v>40687.208333333336</v>
      </c>
    </row>
    <row r="942" spans="1:20" hidden="1" x14ac:dyDescent="0.25">
      <c r="A942">
        <v>940</v>
      </c>
      <c r="B942" s="4" t="s">
        <v>1911</v>
      </c>
      <c r="C942" s="3" t="s">
        <v>1912</v>
      </c>
      <c r="D942">
        <v>9900</v>
      </c>
      <c r="E942" s="8">
        <v>6161</v>
      </c>
      <c r="F942" s="5">
        <f t="shared" si="58"/>
        <v>0.62232323232323228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2">
        <f t="shared" si="56"/>
        <v>41244.25</v>
      </c>
      <c r="T942" s="12">
        <f t="shared" si="57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 s="8">
        <v>5615</v>
      </c>
      <c r="F943" s="5">
        <f t="shared" si="58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2">
        <f t="shared" si="56"/>
        <v>40552.25</v>
      </c>
      <c r="T943" s="12">
        <f t="shared" si="57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 s="8">
        <v>6205</v>
      </c>
      <c r="F944" s="5">
        <f t="shared" si="58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2">
        <f t="shared" si="56"/>
        <v>40568.25</v>
      </c>
      <c r="T944" s="12">
        <f t="shared" si="57"/>
        <v>40571.25</v>
      </c>
    </row>
    <row r="945" spans="1:20" hidden="1" x14ac:dyDescent="0.25">
      <c r="A945">
        <v>943</v>
      </c>
      <c r="B945" s="4" t="s">
        <v>1916</v>
      </c>
      <c r="C945" s="3" t="s">
        <v>1917</v>
      </c>
      <c r="D945">
        <v>7500</v>
      </c>
      <c r="E945" s="8">
        <v>11969</v>
      </c>
      <c r="F945" s="5">
        <f t="shared" si="58"/>
        <v>1.5958666666666668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2">
        <f t="shared" si="56"/>
        <v>41906.208333333336</v>
      </c>
      <c r="T945" s="12">
        <f t="shared" si="57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 s="8">
        <v>8142</v>
      </c>
      <c r="F946" s="5">
        <f t="shared" si="58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2">
        <f t="shared" si="56"/>
        <v>42776.25</v>
      </c>
      <c r="T946" s="12">
        <f t="shared" si="57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 s="8">
        <v>55805</v>
      </c>
      <c r="F947" s="5">
        <f t="shared" si="58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2">
        <f t="shared" si="56"/>
        <v>41004.208333333336</v>
      </c>
      <c r="T947" s="12">
        <f t="shared" si="57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 s="8">
        <v>15238</v>
      </c>
      <c r="F948" s="5">
        <f t="shared" si="58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2">
        <f t="shared" si="56"/>
        <v>40710.208333333336</v>
      </c>
      <c r="T948" s="12">
        <f t="shared" si="57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 s="8">
        <v>961</v>
      </c>
      <c r="F949" s="5">
        <f t="shared" si="58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2">
        <f t="shared" si="56"/>
        <v>41908.208333333336</v>
      </c>
      <c r="T949" s="12">
        <f t="shared" si="57"/>
        <v>41915.208333333336</v>
      </c>
    </row>
    <row r="950" spans="1:20" hidden="1" x14ac:dyDescent="0.25">
      <c r="A950">
        <v>948</v>
      </c>
      <c r="B950" s="4" t="s">
        <v>1926</v>
      </c>
      <c r="C950" s="3" t="s">
        <v>1927</v>
      </c>
      <c r="D950">
        <v>9400</v>
      </c>
      <c r="E950" s="8">
        <v>5918</v>
      </c>
      <c r="F950" s="5">
        <f t="shared" si="58"/>
        <v>0.62957446808510642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2">
        <f t="shared" si="56"/>
        <v>41985.25</v>
      </c>
      <c r="T950" s="12">
        <f t="shared" si="57"/>
        <v>41995.25</v>
      </c>
    </row>
    <row r="951" spans="1:20" ht="31.5" hidden="1" x14ac:dyDescent="0.25">
      <c r="A951">
        <v>949</v>
      </c>
      <c r="B951" s="4" t="s">
        <v>1928</v>
      </c>
      <c r="C951" s="3" t="s">
        <v>1929</v>
      </c>
      <c r="D951">
        <v>5900</v>
      </c>
      <c r="E951" s="8">
        <v>9520</v>
      </c>
      <c r="F951" s="5">
        <f t="shared" si="58"/>
        <v>1.6135593220338984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2">
        <f t="shared" si="56"/>
        <v>42112.208333333328</v>
      </c>
      <c r="T951" s="12">
        <f t="shared" si="57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 s="8">
        <v>5</v>
      </c>
      <c r="F952" s="5">
        <f t="shared" si="58"/>
        <v>0.05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2">
        <f t="shared" si="56"/>
        <v>43571.208333333328</v>
      </c>
      <c r="T952" s="12">
        <f t="shared" si="57"/>
        <v>43576.208333333328</v>
      </c>
    </row>
    <row r="953" spans="1:20" hidden="1" x14ac:dyDescent="0.25">
      <c r="A953">
        <v>951</v>
      </c>
      <c r="B953" s="4" t="s">
        <v>1932</v>
      </c>
      <c r="C953" s="3" t="s">
        <v>1933</v>
      </c>
      <c r="D953">
        <v>14500</v>
      </c>
      <c r="E953" s="8">
        <v>159056</v>
      </c>
      <c r="F953" s="5">
        <f t="shared" si="58"/>
        <v>10.969379310344827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2">
        <f t="shared" si="56"/>
        <v>42730.25</v>
      </c>
      <c r="T953" s="12">
        <f t="shared" si="57"/>
        <v>42731.25</v>
      </c>
    </row>
    <row r="954" spans="1:20" hidden="1" x14ac:dyDescent="0.25">
      <c r="A954">
        <v>952</v>
      </c>
      <c r="B954" s="4" t="s">
        <v>1934</v>
      </c>
      <c r="C954" s="3" t="s">
        <v>1935</v>
      </c>
      <c r="D954">
        <v>145500</v>
      </c>
      <c r="E954" s="8">
        <v>101987</v>
      </c>
      <c r="F954" s="5">
        <f t="shared" si="58"/>
        <v>0.70094158075601376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2">
        <f t="shared" si="56"/>
        <v>42591.208333333328</v>
      </c>
      <c r="T954" s="12">
        <f t="shared" si="57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 s="8">
        <v>1980</v>
      </c>
      <c r="F955" s="5">
        <f t="shared" si="58"/>
        <v>0.6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2">
        <f t="shared" si="56"/>
        <v>42358.25</v>
      </c>
      <c r="T955" s="12">
        <f t="shared" si="57"/>
        <v>42394.25</v>
      </c>
    </row>
    <row r="956" spans="1:20" hidden="1" x14ac:dyDescent="0.25">
      <c r="A956">
        <v>954</v>
      </c>
      <c r="B956" s="4" t="s">
        <v>1938</v>
      </c>
      <c r="C956" s="3" t="s">
        <v>1939</v>
      </c>
      <c r="D956">
        <v>42600</v>
      </c>
      <c r="E956" s="8">
        <v>156384</v>
      </c>
      <c r="F956" s="5">
        <f t="shared" si="58"/>
        <v>3.6709859154929578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2">
        <f t="shared" si="56"/>
        <v>41174.208333333336</v>
      </c>
      <c r="T956" s="12">
        <f t="shared" si="57"/>
        <v>41198.208333333336</v>
      </c>
    </row>
    <row r="957" spans="1:20" ht="31.5" hidden="1" x14ac:dyDescent="0.25">
      <c r="A957">
        <v>955</v>
      </c>
      <c r="B957" s="4" t="s">
        <v>1940</v>
      </c>
      <c r="C957" s="3" t="s">
        <v>1941</v>
      </c>
      <c r="D957">
        <v>700</v>
      </c>
      <c r="E957" s="8">
        <v>7763</v>
      </c>
      <c r="F957" s="5">
        <f t="shared" si="58"/>
        <v>11.09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2">
        <f t="shared" si="56"/>
        <v>41238.25</v>
      </c>
      <c r="T957" s="12">
        <f t="shared" si="57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 s="8">
        <v>35698</v>
      </c>
      <c r="F958" s="5">
        <f t="shared" si="58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2">
        <f t="shared" si="56"/>
        <v>42360.25</v>
      </c>
      <c r="T958" s="12">
        <f t="shared" si="57"/>
        <v>42364.25</v>
      </c>
    </row>
    <row r="959" spans="1:20" hidden="1" x14ac:dyDescent="0.25">
      <c r="A959">
        <v>957</v>
      </c>
      <c r="B959" s="4" t="s">
        <v>1944</v>
      </c>
      <c r="C959" s="3" t="s">
        <v>1945</v>
      </c>
      <c r="D959">
        <v>9800</v>
      </c>
      <c r="E959" s="8">
        <v>12434</v>
      </c>
      <c r="F959" s="5">
        <f t="shared" si="58"/>
        <v>1.2687755102040816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2">
        <f t="shared" si="56"/>
        <v>40955.25</v>
      </c>
      <c r="T959" s="12">
        <f t="shared" si="57"/>
        <v>40958.25</v>
      </c>
    </row>
    <row r="960" spans="1:20" ht="31.5" hidden="1" x14ac:dyDescent="0.25">
      <c r="A960">
        <v>958</v>
      </c>
      <c r="B960" s="4" t="s">
        <v>1946</v>
      </c>
      <c r="C960" s="3" t="s">
        <v>1947</v>
      </c>
      <c r="D960">
        <v>1100</v>
      </c>
      <c r="E960" s="8">
        <v>8081</v>
      </c>
      <c r="F960" s="5">
        <f t="shared" si="58"/>
        <v>7.3463636363636367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2">
        <f t="shared" si="56"/>
        <v>40350.208333333336</v>
      </c>
      <c r="T960" s="12">
        <f t="shared" si="57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 s="8">
        <v>6631</v>
      </c>
      <c r="F961" s="5">
        <f t="shared" si="58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2">
        <f t="shared" si="56"/>
        <v>40357.208333333336</v>
      </c>
      <c r="T961" s="12">
        <f t="shared" si="57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 s="8">
        <v>4678</v>
      </c>
      <c r="F962" s="5">
        <f t="shared" si="58"/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2">
        <f t="shared" si="56"/>
        <v>42408.25</v>
      </c>
      <c r="T962" s="12">
        <f t="shared" si="57"/>
        <v>42445.208333333328</v>
      </c>
    </row>
    <row r="963" spans="1:20" hidden="1" x14ac:dyDescent="0.25">
      <c r="A963">
        <v>961</v>
      </c>
      <c r="B963" s="4" t="s">
        <v>1952</v>
      </c>
      <c r="C963" s="3" t="s">
        <v>1953</v>
      </c>
      <c r="D963">
        <v>5700</v>
      </c>
      <c r="E963" s="8">
        <v>6800</v>
      </c>
      <c r="F963" s="5">
        <f t="shared" si="58"/>
        <v>1.1929824561403508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2">
        <f t="shared" ref="S963:S1001" si="60">(((L963/60)/60)/24)+DATE(1970,1,1)</f>
        <v>40591.25</v>
      </c>
      <c r="T963" s="12">
        <f t="shared" ref="T963:T1001" si="61">(((M963/60)/60)/24)+DATE(1970,1,1)</f>
        <v>40595.25</v>
      </c>
    </row>
    <row r="964" spans="1:20" hidden="1" x14ac:dyDescent="0.25">
      <c r="A964">
        <v>962</v>
      </c>
      <c r="B964" s="4" t="s">
        <v>1954</v>
      </c>
      <c r="C964" s="3" t="s">
        <v>1955</v>
      </c>
      <c r="D964">
        <v>3600</v>
      </c>
      <c r="E964" s="8">
        <v>10657</v>
      </c>
      <c r="F964" s="5">
        <f t="shared" ref="F964:F1001" si="62">E964/D964</f>
        <v>2.9602777777777778</v>
      </c>
      <c r="G964" t="s">
        <v>20</v>
      </c>
      <c r="H964">
        <v>266</v>
      </c>
      <c r="I964" s="6">
        <f t="shared" ref="I964:I1001" si="63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2">
        <f t="shared" si="60"/>
        <v>41592.25</v>
      </c>
      <c r="T964" s="12">
        <f t="shared" si="61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 s="8">
        <v>4997</v>
      </c>
      <c r="F965" s="5">
        <f t="shared" si="62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2">
        <f t="shared" si="60"/>
        <v>40607.25</v>
      </c>
      <c r="T965" s="12">
        <f t="shared" si="61"/>
        <v>40613.25</v>
      </c>
    </row>
    <row r="966" spans="1:20" hidden="1" x14ac:dyDescent="0.25">
      <c r="A966">
        <v>964</v>
      </c>
      <c r="B966" s="4" t="s">
        <v>1958</v>
      </c>
      <c r="C966" s="3" t="s">
        <v>1959</v>
      </c>
      <c r="D966">
        <v>3700</v>
      </c>
      <c r="E966" s="8">
        <v>13164</v>
      </c>
      <c r="F966" s="5">
        <f t="shared" si="62"/>
        <v>3.5578378378378379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2">
        <f t="shared" si="60"/>
        <v>42135.208333333328</v>
      </c>
      <c r="T966" s="12">
        <f t="shared" si="61"/>
        <v>42140.208333333328</v>
      </c>
    </row>
    <row r="967" spans="1:20" hidden="1" x14ac:dyDescent="0.25">
      <c r="A967">
        <v>965</v>
      </c>
      <c r="B967" s="4" t="s">
        <v>1960</v>
      </c>
      <c r="C967" s="3" t="s">
        <v>1961</v>
      </c>
      <c r="D967">
        <v>2200</v>
      </c>
      <c r="E967" s="8">
        <v>8501</v>
      </c>
      <c r="F967" s="5">
        <f t="shared" si="62"/>
        <v>3.8640909090909092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2">
        <f t="shared" si="60"/>
        <v>40203.25</v>
      </c>
      <c r="T967" s="12">
        <f t="shared" si="61"/>
        <v>40243.25</v>
      </c>
    </row>
    <row r="968" spans="1:20" hidden="1" x14ac:dyDescent="0.25">
      <c r="A968">
        <v>966</v>
      </c>
      <c r="B968" s="4" t="s">
        <v>878</v>
      </c>
      <c r="C968" s="3" t="s">
        <v>1962</v>
      </c>
      <c r="D968">
        <v>1700</v>
      </c>
      <c r="E968" s="8">
        <v>13468</v>
      </c>
      <c r="F968" s="5">
        <f t="shared" si="62"/>
        <v>7.9223529411764702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2">
        <f t="shared" si="60"/>
        <v>42901.208333333328</v>
      </c>
      <c r="T968" s="12">
        <f t="shared" si="61"/>
        <v>42903.208333333328</v>
      </c>
    </row>
    <row r="969" spans="1:20" hidden="1" x14ac:dyDescent="0.25">
      <c r="A969">
        <v>967</v>
      </c>
      <c r="B969" s="4" t="s">
        <v>1963</v>
      </c>
      <c r="C969" s="3" t="s">
        <v>1964</v>
      </c>
      <c r="D969">
        <v>88400</v>
      </c>
      <c r="E969" s="8">
        <v>121138</v>
      </c>
      <c r="F969" s="5">
        <f t="shared" si="62"/>
        <v>1.3703393665158372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2">
        <f t="shared" si="60"/>
        <v>41005.208333333336</v>
      </c>
      <c r="T969" s="12">
        <f t="shared" si="61"/>
        <v>41042.208333333336</v>
      </c>
    </row>
    <row r="970" spans="1:20" ht="31.5" hidden="1" x14ac:dyDescent="0.25">
      <c r="A970">
        <v>968</v>
      </c>
      <c r="B970" s="4" t="s">
        <v>1965</v>
      </c>
      <c r="C970" s="3" t="s">
        <v>1966</v>
      </c>
      <c r="D970">
        <v>2400</v>
      </c>
      <c r="E970" s="8">
        <v>8117</v>
      </c>
      <c r="F970" s="5">
        <f t="shared" si="62"/>
        <v>3.3820833333333336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2">
        <f t="shared" si="60"/>
        <v>40544.25</v>
      </c>
      <c r="T970" s="12">
        <f t="shared" si="61"/>
        <v>40559.25</v>
      </c>
    </row>
    <row r="971" spans="1:20" hidden="1" x14ac:dyDescent="0.25">
      <c r="A971">
        <v>969</v>
      </c>
      <c r="B971" s="4" t="s">
        <v>1967</v>
      </c>
      <c r="C971" s="3" t="s">
        <v>1968</v>
      </c>
      <c r="D971">
        <v>7900</v>
      </c>
      <c r="E971" s="8">
        <v>8550</v>
      </c>
      <c r="F971" s="5">
        <f t="shared" si="62"/>
        <v>1.0822784810126582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2">
        <f t="shared" si="60"/>
        <v>43821.25</v>
      </c>
      <c r="T971" s="12">
        <f t="shared" si="61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 s="8">
        <v>57659</v>
      </c>
      <c r="F972" s="5">
        <f t="shared" si="62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2">
        <f t="shared" si="60"/>
        <v>40672.208333333336</v>
      </c>
      <c r="T972" s="12">
        <f t="shared" si="61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 s="8">
        <v>1414</v>
      </c>
      <c r="F973" s="5">
        <f t="shared" si="62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2">
        <f t="shared" si="60"/>
        <v>41555.208333333336</v>
      </c>
      <c r="T973" s="12">
        <f t="shared" si="61"/>
        <v>41561.208333333336</v>
      </c>
    </row>
    <row r="974" spans="1:20" ht="31.5" hidden="1" x14ac:dyDescent="0.25">
      <c r="A974">
        <v>972</v>
      </c>
      <c r="B974" s="4" t="s">
        <v>1973</v>
      </c>
      <c r="C974" s="3" t="s">
        <v>1974</v>
      </c>
      <c r="D974">
        <v>42700</v>
      </c>
      <c r="E974" s="8">
        <v>97524</v>
      </c>
      <c r="F974" s="5">
        <f t="shared" si="62"/>
        <v>2.283934426229508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2">
        <f t="shared" si="60"/>
        <v>41792.208333333336</v>
      </c>
      <c r="T974" s="12">
        <f t="shared" si="61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 s="8">
        <v>26176</v>
      </c>
      <c r="F975" s="5">
        <f t="shared" si="62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2">
        <f t="shared" si="60"/>
        <v>40522.25</v>
      </c>
      <c r="T975" s="12">
        <f t="shared" si="61"/>
        <v>40524.25</v>
      </c>
    </row>
    <row r="976" spans="1:20" hidden="1" x14ac:dyDescent="0.25">
      <c r="A976">
        <v>974</v>
      </c>
      <c r="B976" s="4" t="s">
        <v>1977</v>
      </c>
      <c r="C976" s="3" t="s">
        <v>1978</v>
      </c>
      <c r="D976">
        <v>800</v>
      </c>
      <c r="E976" s="8">
        <v>2991</v>
      </c>
      <c r="F976" s="5">
        <f t="shared" si="62"/>
        <v>3.73875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2">
        <f t="shared" si="60"/>
        <v>41412.208333333336</v>
      </c>
      <c r="T976" s="12">
        <f t="shared" si="61"/>
        <v>41413.208333333336</v>
      </c>
    </row>
    <row r="977" spans="1:20" hidden="1" x14ac:dyDescent="0.25">
      <c r="A977">
        <v>975</v>
      </c>
      <c r="B977" s="4" t="s">
        <v>1979</v>
      </c>
      <c r="C977" s="3" t="s">
        <v>1980</v>
      </c>
      <c r="D977">
        <v>5400</v>
      </c>
      <c r="E977" s="8">
        <v>8366</v>
      </c>
      <c r="F977" s="5">
        <f t="shared" si="62"/>
        <v>1.5492592592592593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2">
        <f t="shared" si="60"/>
        <v>42337.25</v>
      </c>
      <c r="T977" s="12">
        <f t="shared" si="61"/>
        <v>42376.25</v>
      </c>
    </row>
    <row r="978" spans="1:20" ht="31.5" hidden="1" x14ac:dyDescent="0.25">
      <c r="A978">
        <v>976</v>
      </c>
      <c r="B978" s="4" t="s">
        <v>1981</v>
      </c>
      <c r="C978" s="3" t="s">
        <v>1982</v>
      </c>
      <c r="D978">
        <v>4000</v>
      </c>
      <c r="E978" s="8">
        <v>12886</v>
      </c>
      <c r="F978" s="5">
        <f t="shared" si="62"/>
        <v>3.2214999999999998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2">
        <f t="shared" si="60"/>
        <v>40571.25</v>
      </c>
      <c r="T978" s="12">
        <f t="shared" si="61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 s="8">
        <v>5177</v>
      </c>
      <c r="F979" s="5">
        <f t="shared" si="62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2">
        <f t="shared" si="60"/>
        <v>43138.25</v>
      </c>
      <c r="T979" s="12">
        <f t="shared" si="61"/>
        <v>43170.25</v>
      </c>
    </row>
    <row r="980" spans="1:20" hidden="1" x14ac:dyDescent="0.25">
      <c r="A980">
        <v>978</v>
      </c>
      <c r="B980" s="4" t="s">
        <v>1984</v>
      </c>
      <c r="C980" s="3" t="s">
        <v>1985</v>
      </c>
      <c r="D980">
        <v>1000</v>
      </c>
      <c r="E980" s="8">
        <v>8641</v>
      </c>
      <c r="F980" s="5">
        <f t="shared" si="62"/>
        <v>8.641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2">
        <f t="shared" si="60"/>
        <v>42686.25</v>
      </c>
      <c r="T980" s="12">
        <f t="shared" si="61"/>
        <v>42708.25</v>
      </c>
    </row>
    <row r="981" spans="1:20" hidden="1" x14ac:dyDescent="0.25">
      <c r="A981">
        <v>979</v>
      </c>
      <c r="B981" s="4" t="s">
        <v>1986</v>
      </c>
      <c r="C981" s="3" t="s">
        <v>1987</v>
      </c>
      <c r="D981">
        <v>60200</v>
      </c>
      <c r="E981" s="8">
        <v>86244</v>
      </c>
      <c r="F981" s="5">
        <f t="shared" si="62"/>
        <v>1.432624584717608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2">
        <f t="shared" si="60"/>
        <v>42078.208333333328</v>
      </c>
      <c r="T981" s="12">
        <f t="shared" si="61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 s="8">
        <v>78630</v>
      </c>
      <c r="F982" s="5">
        <f t="shared" si="62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2">
        <f t="shared" si="60"/>
        <v>42307.208333333328</v>
      </c>
      <c r="T982" s="12">
        <f t="shared" si="61"/>
        <v>42312.25</v>
      </c>
    </row>
    <row r="983" spans="1:20" hidden="1" x14ac:dyDescent="0.25">
      <c r="A983">
        <v>981</v>
      </c>
      <c r="B983" s="4" t="s">
        <v>1990</v>
      </c>
      <c r="C983" s="3" t="s">
        <v>1991</v>
      </c>
      <c r="D983">
        <v>6700</v>
      </c>
      <c r="E983" s="8">
        <v>11941</v>
      </c>
      <c r="F983" s="5">
        <f t="shared" si="62"/>
        <v>1.7822388059701493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2">
        <f t="shared" si="60"/>
        <v>43094.25</v>
      </c>
      <c r="T983" s="12">
        <f t="shared" si="61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 s="8">
        <v>6115</v>
      </c>
      <c r="F984" s="5">
        <f t="shared" si="62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2">
        <f t="shared" si="60"/>
        <v>40743.208333333336</v>
      </c>
      <c r="T984" s="12">
        <f t="shared" si="61"/>
        <v>40745.208333333336</v>
      </c>
    </row>
    <row r="985" spans="1:20" hidden="1" x14ac:dyDescent="0.25">
      <c r="A985">
        <v>983</v>
      </c>
      <c r="B985" s="4" t="s">
        <v>1994</v>
      </c>
      <c r="C985" s="3" t="s">
        <v>1995</v>
      </c>
      <c r="D985">
        <v>129100</v>
      </c>
      <c r="E985" s="8">
        <v>188404</v>
      </c>
      <c r="F985" s="5">
        <f t="shared" si="62"/>
        <v>1.4593648334624323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2">
        <f t="shared" si="60"/>
        <v>43681.208333333328</v>
      </c>
      <c r="T985" s="12">
        <f t="shared" si="61"/>
        <v>43696.208333333328</v>
      </c>
    </row>
    <row r="986" spans="1:20" ht="31.5" hidden="1" x14ac:dyDescent="0.25">
      <c r="A986">
        <v>984</v>
      </c>
      <c r="B986" s="4" t="s">
        <v>1996</v>
      </c>
      <c r="C986" s="3" t="s">
        <v>1997</v>
      </c>
      <c r="D986">
        <v>6500</v>
      </c>
      <c r="E986" s="8">
        <v>9910</v>
      </c>
      <c r="F986" s="5">
        <f t="shared" si="62"/>
        <v>1.5246153846153847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2">
        <f t="shared" si="60"/>
        <v>43716.208333333328</v>
      </c>
      <c r="T986" s="12">
        <f t="shared" si="61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 s="8">
        <v>114523</v>
      </c>
      <c r="F987" s="5">
        <f t="shared" si="62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2">
        <f t="shared" si="60"/>
        <v>41614.25</v>
      </c>
      <c r="T987" s="12">
        <f t="shared" si="61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 s="8">
        <v>3144</v>
      </c>
      <c r="F988" s="5">
        <f t="shared" si="62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2">
        <f t="shared" si="60"/>
        <v>40638.208333333336</v>
      </c>
      <c r="T988" s="12">
        <f t="shared" si="61"/>
        <v>40652.208333333336</v>
      </c>
    </row>
    <row r="989" spans="1:20" hidden="1" x14ac:dyDescent="0.25">
      <c r="A989">
        <v>987</v>
      </c>
      <c r="B989" s="4" t="s">
        <v>2002</v>
      </c>
      <c r="C989" s="3" t="s">
        <v>2003</v>
      </c>
      <c r="D989">
        <v>6200</v>
      </c>
      <c r="E989" s="8">
        <v>13441</v>
      </c>
      <c r="F989" s="5">
        <f t="shared" si="62"/>
        <v>2.1679032258064517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2">
        <f t="shared" si="60"/>
        <v>42852.208333333328</v>
      </c>
      <c r="T989" s="12">
        <f t="shared" si="61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 s="8">
        <v>4899</v>
      </c>
      <c r="F990" s="5">
        <f t="shared" si="62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2">
        <f t="shared" si="60"/>
        <v>42686.25</v>
      </c>
      <c r="T990" s="12">
        <f t="shared" si="61"/>
        <v>42707.25</v>
      </c>
    </row>
    <row r="991" spans="1:20" hidden="1" x14ac:dyDescent="0.25">
      <c r="A991">
        <v>989</v>
      </c>
      <c r="B991" s="4" t="s">
        <v>2006</v>
      </c>
      <c r="C991" s="3" t="s">
        <v>2007</v>
      </c>
      <c r="D991">
        <v>2400</v>
      </c>
      <c r="E991" s="8">
        <v>11990</v>
      </c>
      <c r="F991" s="5">
        <f t="shared" si="62"/>
        <v>4.9958333333333336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2">
        <f t="shared" si="60"/>
        <v>43571.208333333328</v>
      </c>
      <c r="T991" s="12">
        <f t="shared" si="61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 s="8">
        <v>6839</v>
      </c>
      <c r="F992" s="5">
        <f t="shared" si="62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2">
        <f t="shared" si="60"/>
        <v>42432.25</v>
      </c>
      <c r="T992" s="12">
        <f t="shared" si="61"/>
        <v>42454.208333333328</v>
      </c>
    </row>
    <row r="993" spans="1:20" hidden="1" x14ac:dyDescent="0.25">
      <c r="A993">
        <v>991</v>
      </c>
      <c r="B993" s="4" t="s">
        <v>1080</v>
      </c>
      <c r="C993" s="3" t="s">
        <v>2010</v>
      </c>
      <c r="D993">
        <v>9800</v>
      </c>
      <c r="E993" s="8">
        <v>11091</v>
      </c>
      <c r="F993" s="5">
        <f t="shared" si="62"/>
        <v>1.131734693877551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2">
        <f t="shared" si="60"/>
        <v>41907.208333333336</v>
      </c>
      <c r="T993" s="12">
        <f t="shared" si="61"/>
        <v>41911.208333333336</v>
      </c>
    </row>
    <row r="994" spans="1:20" hidden="1" x14ac:dyDescent="0.25">
      <c r="A994">
        <v>992</v>
      </c>
      <c r="B994" s="4" t="s">
        <v>2011</v>
      </c>
      <c r="C994" s="3" t="s">
        <v>2012</v>
      </c>
      <c r="D994">
        <v>3100</v>
      </c>
      <c r="E994" s="8">
        <v>13223</v>
      </c>
      <c r="F994" s="5">
        <f t="shared" si="62"/>
        <v>4.2654838709677421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2">
        <f t="shared" si="60"/>
        <v>43227.208333333328</v>
      </c>
      <c r="T994" s="12">
        <f t="shared" si="61"/>
        <v>43241.208333333328</v>
      </c>
    </row>
    <row r="995" spans="1:20" hidden="1" x14ac:dyDescent="0.25">
      <c r="A995">
        <v>993</v>
      </c>
      <c r="B995" s="4" t="s">
        <v>2013</v>
      </c>
      <c r="C995" s="3" t="s">
        <v>2014</v>
      </c>
      <c r="D995">
        <v>9800</v>
      </c>
      <c r="E995" s="8">
        <v>7608</v>
      </c>
      <c r="F995" s="5">
        <f t="shared" si="62"/>
        <v>0.77632653061224488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2">
        <f t="shared" si="60"/>
        <v>42362.25</v>
      </c>
      <c r="T995" s="12">
        <f t="shared" si="61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 s="8">
        <v>74073</v>
      </c>
      <c r="F996" s="5">
        <f t="shared" si="62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2">
        <f t="shared" si="60"/>
        <v>41929.208333333336</v>
      </c>
      <c r="T996" s="12">
        <f t="shared" si="61"/>
        <v>41935.208333333336</v>
      </c>
    </row>
    <row r="997" spans="1:20" hidden="1" x14ac:dyDescent="0.25">
      <c r="A997">
        <v>995</v>
      </c>
      <c r="B997" s="4" t="s">
        <v>2017</v>
      </c>
      <c r="C997" s="3" t="s">
        <v>2018</v>
      </c>
      <c r="D997">
        <v>97300</v>
      </c>
      <c r="E997" s="8">
        <v>153216</v>
      </c>
      <c r="F997" s="5">
        <f t="shared" si="62"/>
        <v>1.5746762589928058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2">
        <f t="shared" si="60"/>
        <v>43408.208333333328</v>
      </c>
      <c r="T997" s="12">
        <f t="shared" si="61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 s="8">
        <v>4814</v>
      </c>
      <c r="F998" s="5">
        <f t="shared" si="62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2">
        <f t="shared" si="60"/>
        <v>41276.25</v>
      </c>
      <c r="T998" s="12">
        <f t="shared" si="61"/>
        <v>41306.25</v>
      </c>
    </row>
    <row r="999" spans="1:20" hidden="1" x14ac:dyDescent="0.25">
      <c r="A999">
        <v>997</v>
      </c>
      <c r="B999" s="4" t="s">
        <v>2021</v>
      </c>
      <c r="C999" s="3" t="s">
        <v>2022</v>
      </c>
      <c r="D999">
        <v>7600</v>
      </c>
      <c r="E999" s="8">
        <v>4603</v>
      </c>
      <c r="F999" s="5">
        <f t="shared" si="62"/>
        <v>0.60565789473684206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2">
        <f t="shared" si="60"/>
        <v>41659.25</v>
      </c>
      <c r="T999" s="12">
        <f t="shared" si="61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 s="8">
        <v>37823</v>
      </c>
      <c r="F1000" s="5">
        <f t="shared" si="62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2">
        <f t="shared" si="60"/>
        <v>40220.25</v>
      </c>
      <c r="T1000" s="12">
        <f t="shared" si="61"/>
        <v>40234.25</v>
      </c>
    </row>
    <row r="1001" spans="1:20" hidden="1" x14ac:dyDescent="0.25">
      <c r="A1001">
        <v>999</v>
      </c>
      <c r="B1001" s="4" t="s">
        <v>2025</v>
      </c>
      <c r="C1001" s="3" t="s">
        <v>2026</v>
      </c>
      <c r="D1001">
        <v>111100</v>
      </c>
      <c r="E1001" s="8">
        <v>62819</v>
      </c>
      <c r="F1001" s="5">
        <f t="shared" si="62"/>
        <v>0.56542754275427543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2">
        <f t="shared" si="60"/>
        <v>42550.208333333328</v>
      </c>
      <c r="T1001" s="12">
        <f t="shared" si="61"/>
        <v>42557.208333333328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13" priority="13" operator="containsText" text="canceled">
      <formula>NOT(ISERROR(SEARCH("canceled",G1)))</formula>
    </cfRule>
    <cfRule type="containsText" dxfId="12" priority="14" operator="containsText" text="live">
      <formula>NOT(ISERROR(SEARCH("live",G1)))</formula>
    </cfRule>
    <cfRule type="containsText" dxfId="11" priority="15" operator="containsText" text="successful">
      <formula>NOT(ISERROR(SEARCH("successful",G1)))</formula>
    </cfRule>
    <cfRule type="containsText" dxfId="10" priority="16" operator="containsText" text="failed">
      <formula>NOT(ISERROR(SEARCH("failed",G1)))</formula>
    </cfRule>
  </conditionalFormatting>
  <conditionalFormatting sqref="F1:F1048576">
    <cfRule type="colorScale" priority="1">
      <colorScale>
        <cfvo type="percent" val="0"/>
        <cfvo type="percent" val="1"/>
        <cfvo type="percent" val="23.39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01FF-48B8-4581-914F-012741293637}">
  <dimension ref="A1:F14"/>
  <sheetViews>
    <sheetView workbookViewId="0">
      <selection activeCell="G21" sqref="G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9.25" bestFit="1" customWidth="1"/>
    <col min="9" max="9" width="9.75" bestFit="1" customWidth="1"/>
    <col min="10" max="13" width="9.25" bestFit="1" customWidth="1"/>
    <col min="14" max="14" width="11.125" bestFit="1" customWidth="1"/>
    <col min="15" max="15" width="11.625" bestFit="1" customWidth="1"/>
    <col min="16" max="16" width="14.875" bestFit="1" customWidth="1"/>
    <col min="17" max="19" width="9.25" bestFit="1" customWidth="1"/>
    <col min="20" max="20" width="10.625" bestFit="1" customWidth="1"/>
    <col min="21" max="24" width="13.875" bestFit="1" customWidth="1"/>
    <col min="25" max="25" width="17.25" bestFit="1" customWidth="1"/>
    <col min="26" max="29" width="11.5" bestFit="1" customWidth="1"/>
    <col min="30" max="30" width="14.75" bestFit="1" customWidth="1"/>
    <col min="31" max="34" width="12.25" bestFit="1" customWidth="1"/>
    <col min="35" max="35" width="15.5" bestFit="1" customWidth="1"/>
    <col min="36" max="39" width="9.25" bestFit="1" customWidth="1"/>
    <col min="40" max="40" width="12.125" bestFit="1" customWidth="1"/>
    <col min="41" max="41" width="11" bestFit="1" customWidth="1"/>
  </cols>
  <sheetData>
    <row r="1" spans="1:6" x14ac:dyDescent="0.25">
      <c r="A1" s="9" t="s">
        <v>6</v>
      </c>
      <c r="B1" t="s">
        <v>2066</v>
      </c>
    </row>
    <row r="3" spans="1:6" x14ac:dyDescent="0.25">
      <c r="A3" s="9" t="s">
        <v>2070</v>
      </c>
      <c r="B3" s="9" t="s">
        <v>2067</v>
      </c>
    </row>
    <row r="4" spans="1:6" x14ac:dyDescent="0.25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9FB0-C01E-43EA-8795-EEF2902B6803}">
  <dimension ref="A1:F30"/>
  <sheetViews>
    <sheetView workbookViewId="0">
      <selection activeCell="C19" sqref="C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2" spans="1:6" x14ac:dyDescent="0.25">
      <c r="A2" s="9" t="s">
        <v>2031</v>
      </c>
      <c r="B2" t="s">
        <v>2066</v>
      </c>
    </row>
    <row r="4" spans="1:6" x14ac:dyDescent="0.25">
      <c r="A4" s="9" t="s">
        <v>2070</v>
      </c>
      <c r="B4" s="9" t="s">
        <v>2067</v>
      </c>
    </row>
    <row r="5" spans="1:6" x14ac:dyDescent="0.25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D769-4920-4F3A-817F-C258F388EC79}">
  <dimension ref="A1:E18"/>
  <sheetViews>
    <sheetView workbookViewId="0">
      <selection activeCell="P16" sqref="P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2066</v>
      </c>
    </row>
    <row r="2" spans="1:5" x14ac:dyDescent="0.25">
      <c r="A2" s="9" t="s">
        <v>2085</v>
      </c>
      <c r="B2" t="s">
        <v>2066</v>
      </c>
    </row>
    <row r="4" spans="1:5" x14ac:dyDescent="0.25">
      <c r="A4" s="9" t="s">
        <v>2070</v>
      </c>
      <c r="B4" s="9" t="s">
        <v>2067</v>
      </c>
    </row>
    <row r="5" spans="1:5" x14ac:dyDescent="0.25">
      <c r="A5" s="9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3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3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3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3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3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3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3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3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3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3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3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3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3" t="s">
        <v>2068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EF6A-C428-4EA3-9F23-291297E92223}">
  <dimension ref="A1:J13"/>
  <sheetViews>
    <sheetView topLeftCell="C1" workbookViewId="0">
      <selection activeCell="J25" sqref="J25"/>
    </sheetView>
  </sheetViews>
  <sheetFormatPr defaultRowHeight="15.75" x14ac:dyDescent="0.25"/>
  <cols>
    <col min="1" max="2" width="26.375" hidden="1" customWidth="1"/>
    <col min="3" max="3" width="26.375" customWidth="1"/>
    <col min="4" max="4" width="16.375" bestFit="1" customWidth="1"/>
    <col min="5" max="5" width="13.25" bestFit="1" customWidth="1"/>
    <col min="6" max="6" width="15.375" bestFit="1" customWidth="1"/>
    <col min="7" max="7" width="12" bestFit="1" customWidth="1"/>
    <col min="8" max="8" width="19.25" bestFit="1" customWidth="1"/>
    <col min="9" max="9" width="15.5" bestFit="1" customWidth="1"/>
    <col min="10" max="10" width="18.25" bestFit="1" customWidth="1"/>
  </cols>
  <sheetData>
    <row r="1" spans="1:10" x14ac:dyDescent="0.25">
      <c r="A1" t="s">
        <v>2086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  <c r="I1" t="s">
        <v>2092</v>
      </c>
      <c r="J1" t="s">
        <v>2093</v>
      </c>
    </row>
    <row r="2" spans="1:10" x14ac:dyDescent="0.25">
      <c r="A2" t="s">
        <v>2106</v>
      </c>
      <c r="C2" t="s">
        <v>2094</v>
      </c>
      <c r="D2">
        <f>COUNTIFS('Crowdfunding Data'!$G$2:$G$1001,'Crowdfunding Data'!G989,'Crowdfunding Data'!$D$2:$D$1001,'Bonus Exercise 1'!A2)</f>
        <v>30</v>
      </c>
      <c r="E2">
        <f>COUNTIFS('Crowdfunding Data'!$G$2:$G$1001,'Crowdfunding Data'!G973,'Crowdfunding Data'!$D$2:$D$1001,'Bonus Exercise 1'!A2)</f>
        <v>20</v>
      </c>
      <c r="F2">
        <f>COUNTIFS('Crowdfunding Data'!$G$2:$G$1001,'Crowdfunding Data'!G995,'Crowdfunding Data'!$D$2:$D$1001,'Bonus Exercise 1'!A2)</f>
        <v>1</v>
      </c>
      <c r="G2">
        <f>(D2+E2+F2)</f>
        <v>51</v>
      </c>
      <c r="H2" s="5">
        <f>D2/G2</f>
        <v>0.58823529411764708</v>
      </c>
      <c r="I2" s="5">
        <f>E2/G2</f>
        <v>0.39215686274509803</v>
      </c>
      <c r="J2" s="5">
        <f>F2/G2</f>
        <v>1.9607843137254902E-2</v>
      </c>
    </row>
    <row r="3" spans="1:10" x14ac:dyDescent="0.25">
      <c r="A3">
        <v>1000</v>
      </c>
      <c r="B3">
        <v>4999</v>
      </c>
      <c r="C3" t="s">
        <v>2095</v>
      </c>
      <c r="D3">
        <f>COUNTIFS('Crowdfunding Data'!$G$2:$G$1001,'Crowdfunding Data'!G989,'Crowdfunding Data'!$D$2:$D$1001,"&gt;="&amp;'Bonus Exercise 1'!A3,'Crowdfunding Data'!$D$2:$D$1001,"&lt;="&amp;B3)</f>
        <v>191</v>
      </c>
      <c r="E3">
        <f>COUNTIFS('Crowdfunding Data'!$G$2:$G$1001,'Crowdfunding Data'!G973,'Crowdfunding Data'!$D$2:$D$1001,"&gt;="&amp;'Bonus Exercise 1'!A3,'Crowdfunding Data'!$D$2:$D$1001,"&lt;="&amp;B3)</f>
        <v>38</v>
      </c>
      <c r="F3">
        <f>COUNTIFS('Crowdfunding Data'!$G$2:$G$1001,'Crowdfunding Data'!G995,'Crowdfunding Data'!$D$2:$D$1001,"&gt;="&amp;'Bonus Exercise 1'!A3,'Crowdfunding Data'!$D$2:$D$1001,"&lt;="&amp;B3)</f>
        <v>2</v>
      </c>
      <c r="G3">
        <f t="shared" ref="G3:G13" si="0">(D3+E3+F3)</f>
        <v>231</v>
      </c>
      <c r="H3" s="5">
        <f t="shared" ref="H3:H13" si="1">D3/G3</f>
        <v>0.82683982683982682</v>
      </c>
      <c r="I3" s="5">
        <f t="shared" ref="I3:I13" si="2">E3/G3</f>
        <v>0.16450216450216451</v>
      </c>
      <c r="J3" s="5">
        <f t="shared" ref="J3:J13" si="3">F3/G3</f>
        <v>8.658008658008658E-3</v>
      </c>
    </row>
    <row r="4" spans="1:10" x14ac:dyDescent="0.25">
      <c r="A4">
        <v>5000</v>
      </c>
      <c r="B4">
        <v>9999</v>
      </c>
      <c r="C4" t="s">
        <v>2096</v>
      </c>
      <c r="D4">
        <f>COUNTIFS('Crowdfunding Data'!$G$2:$G$1001,'Crowdfunding Data'!G989,'Crowdfunding Data'!$D$2:$D$1001,"&gt;="&amp;'Bonus Exercise 1'!A4,'Crowdfunding Data'!$D$2:$D$1001,"&lt;="&amp;B4)</f>
        <v>164</v>
      </c>
      <c r="E4">
        <f>COUNTIFS('Crowdfunding Data'!$G$2:$G$1001,'Crowdfunding Data'!G973,'Crowdfunding Data'!$D$2:$D$1001,"&gt;="&amp;'Bonus Exercise 1'!A4,'Crowdfunding Data'!$D$2:$D$1001,"&lt;="&amp;B4)</f>
        <v>126</v>
      </c>
      <c r="F4">
        <f>COUNTIFS('Crowdfunding Data'!$G$2:$G$1001,'Crowdfunding Data'!G995,'Crowdfunding Data'!$D$2:$D$1001,"&gt;="&amp;'Bonus Exercise 1'!A4,'Crowdfunding Data'!$D$2:$D$1001,"&lt;="&amp;B4)</f>
        <v>25</v>
      </c>
      <c r="G4">
        <f t="shared" si="0"/>
        <v>315</v>
      </c>
      <c r="H4" s="5">
        <f t="shared" si="1"/>
        <v>0.52063492063492067</v>
      </c>
      <c r="I4" s="5">
        <f t="shared" si="2"/>
        <v>0.4</v>
      </c>
      <c r="J4" s="5">
        <f t="shared" si="3"/>
        <v>7.9365079365079361E-2</v>
      </c>
    </row>
    <row r="5" spans="1:10" x14ac:dyDescent="0.25">
      <c r="A5">
        <v>10000</v>
      </c>
      <c r="B5">
        <v>14999</v>
      </c>
      <c r="C5" t="s">
        <v>2097</v>
      </c>
      <c r="D5">
        <f>COUNTIFS('Crowdfunding Data'!$G$2:$G$1001,'Crowdfunding Data'!G989,'Crowdfunding Data'!$D$2:$D$1001,"&gt;="&amp;'Bonus Exercise 1'!A5,'Crowdfunding Data'!$D$2:$D$1001,"&lt;="&amp;B5)</f>
        <v>4</v>
      </c>
      <c r="E5">
        <f>COUNTIFS('Crowdfunding Data'!$G$2:$G$1001,'Crowdfunding Data'!G973,'Crowdfunding Data'!$D$2:$D$1001,"&gt;="&amp;'Bonus Exercise 1'!A5,'Crowdfunding Data'!$D$2:$D$1001,"&lt;="&amp;B5)</f>
        <v>5</v>
      </c>
      <c r="F5">
        <f>COUNTIFS('Crowdfunding Data'!$G$2:$G$1001,'Crowdfunding Data'!G995,'Crowdfunding Data'!$D$2:$D$1001,"&gt;="&amp;'Bonus Exercise 1'!A5,'Crowdfunding Data'!$D$2:$D$1001,"&lt;="&amp;B5)</f>
        <v>0</v>
      </c>
      <c r="G5">
        <f t="shared" si="0"/>
        <v>9</v>
      </c>
      <c r="H5" s="5">
        <f t="shared" si="1"/>
        <v>0.44444444444444442</v>
      </c>
      <c r="I5" s="5">
        <f t="shared" si="2"/>
        <v>0.55555555555555558</v>
      </c>
      <c r="J5" s="5">
        <f t="shared" si="3"/>
        <v>0</v>
      </c>
    </row>
    <row r="6" spans="1:10" x14ac:dyDescent="0.25">
      <c r="A6">
        <v>15000</v>
      </c>
      <c r="B6">
        <v>19999</v>
      </c>
      <c r="C6" t="s">
        <v>2098</v>
      </c>
      <c r="D6">
        <f>COUNTIFS('Crowdfunding Data'!$G$2:$G$1001,'Crowdfunding Data'!G989,'Crowdfunding Data'!$D$2:$D$1001,"&gt;"&amp;'Bonus Exercise 1'!A6,'Crowdfunding Data'!$D$2:$D$1001,"&lt;"&amp;B6)</f>
        <v>10</v>
      </c>
      <c r="E6">
        <f>COUNTIFS('Crowdfunding Data'!$G$2:$G$1001,'Crowdfunding Data'!G973,'Crowdfunding Data'!$D$2:$D$1001,"&gt;="&amp;'Bonus Exercise 1'!A6,'Crowdfunding Data'!$D$2:$D$1001,"&lt;="&amp;B6)</f>
        <v>0</v>
      </c>
      <c r="F6">
        <f>COUNTIFS('Crowdfunding Data'!$G$2:$G$1001,'Crowdfunding Data'!G995,'Crowdfunding Data'!$D$2:$D$1001,"&gt;="&amp;'Bonus Exercise 1'!A6,'Crowdfunding Data'!$D$2:$D$1001,"&lt;="&amp;B6)</f>
        <v>0</v>
      </c>
      <c r="G6">
        <f t="shared" si="0"/>
        <v>10</v>
      </c>
      <c r="H6" s="5">
        <f t="shared" si="1"/>
        <v>1</v>
      </c>
      <c r="I6" s="5">
        <f t="shared" si="2"/>
        <v>0</v>
      </c>
      <c r="J6" s="5">
        <f t="shared" si="3"/>
        <v>0</v>
      </c>
    </row>
    <row r="7" spans="1:10" x14ac:dyDescent="0.25">
      <c r="A7">
        <v>20000</v>
      </c>
      <c r="B7">
        <v>24999</v>
      </c>
      <c r="C7" t="s">
        <v>2099</v>
      </c>
      <c r="D7">
        <f>COUNTIFS('Crowdfunding Data'!$G$2:$G$1001,'Crowdfunding Data'!G989,'Crowdfunding Data'!$D$2:$D$1001,"&gt;="&amp;'Bonus Exercise 1'!A7,'Crowdfunding Data'!$D$2:$D$1001,"&lt;="&amp;B7)</f>
        <v>7</v>
      </c>
      <c r="E7">
        <f>COUNTIFS('Crowdfunding Data'!$G$2:$G$1001,'Crowdfunding Data'!G973,'Crowdfunding Data'!$D$2:$D$1001,"&gt;="&amp;'Bonus Exercise 1'!A7,'Crowdfunding Data'!$D$2:$D$1001,"&lt;="&amp;B7)</f>
        <v>0</v>
      </c>
      <c r="F7">
        <f>COUNTIFS('Crowdfunding Data'!$G$2:$G$1001,'Crowdfunding Data'!G995,'Crowdfunding Data'!$D$2:$D$1001,"&gt;="&amp;'Bonus Exercise 1'!A7,'Crowdfunding Data'!$D$2:$D$1001,"&lt;="&amp;B7)</f>
        <v>0</v>
      </c>
      <c r="G7">
        <f t="shared" si="0"/>
        <v>7</v>
      </c>
      <c r="H7" s="5">
        <f t="shared" si="1"/>
        <v>1</v>
      </c>
      <c r="I7" s="5">
        <f t="shared" si="2"/>
        <v>0</v>
      </c>
      <c r="J7" s="5">
        <f t="shared" si="3"/>
        <v>0</v>
      </c>
    </row>
    <row r="8" spans="1:10" x14ac:dyDescent="0.25">
      <c r="A8">
        <v>25000</v>
      </c>
      <c r="B8">
        <v>29999</v>
      </c>
      <c r="C8" t="s">
        <v>2100</v>
      </c>
      <c r="D8">
        <f>COUNTIFS('Crowdfunding Data'!$G$2:$G$1001,'Crowdfunding Data'!G989,'Crowdfunding Data'!$D$2:$D$1001,"&gt;="&amp;'Bonus Exercise 1'!A8,'Crowdfunding Data'!$D$2:$D$1001,"&lt;="&amp;B8)</f>
        <v>11</v>
      </c>
      <c r="E8">
        <f>COUNTIFS('Crowdfunding Data'!$G$2:$G$1001,'Crowdfunding Data'!G973,'Crowdfunding Data'!$D$2:$D$1001,"&gt;="&amp;'Bonus Exercise 1'!A8,'Crowdfunding Data'!$D$2:$D$1001,"&lt;="&amp;B8)</f>
        <v>3</v>
      </c>
      <c r="F8">
        <f>COUNTIFS('Crowdfunding Data'!$G$2:$G$1001,'Crowdfunding Data'!G995,'Crowdfunding Data'!$D$2:$D$1001,"&gt;="&amp;'Bonus Exercise 1'!A8,'Crowdfunding Data'!$D$2:$D$1001,"&lt;="&amp;B8)</f>
        <v>0</v>
      </c>
      <c r="G8">
        <f t="shared" si="0"/>
        <v>14</v>
      </c>
      <c r="H8" s="5">
        <f t="shared" si="1"/>
        <v>0.7857142857142857</v>
      </c>
      <c r="I8" s="5">
        <f t="shared" si="2"/>
        <v>0.21428571428571427</v>
      </c>
      <c r="J8" s="5">
        <f t="shared" si="3"/>
        <v>0</v>
      </c>
    </row>
    <row r="9" spans="1:10" x14ac:dyDescent="0.25">
      <c r="A9">
        <v>30000</v>
      </c>
      <c r="B9">
        <v>34999</v>
      </c>
      <c r="C9" t="s">
        <v>2101</v>
      </c>
      <c r="D9">
        <f>COUNTIFS('Crowdfunding Data'!$G$2:$G$1001,'Crowdfunding Data'!G989,'Crowdfunding Data'!$D$2:$D$1001,"&gt;="&amp;'Bonus Exercise 1'!A9,'Crowdfunding Data'!$D$2:$D$1001,"&lt;="&amp;B9)</f>
        <v>7</v>
      </c>
      <c r="E9">
        <f>COUNTIFS('Crowdfunding Data'!$G$2:$G$1001,'Crowdfunding Data'!G973,'Crowdfunding Data'!$D$2:$D$1001,"&gt;="&amp;'Bonus Exercise 1'!A9,'Crowdfunding Data'!$D$2:$D$1001,"&lt;="&amp;B9)</f>
        <v>0</v>
      </c>
      <c r="F9">
        <f>COUNTIFS('Crowdfunding Data'!$G$2:$G$1001,'Crowdfunding Data'!G995,'Crowdfunding Data'!$D$2:$D$1001,"&gt;="&amp;'Bonus Exercise 1'!A9,'Crowdfunding Data'!$D$2:$D$1001,"&lt;="&amp;B9)</f>
        <v>0</v>
      </c>
      <c r="G9">
        <f t="shared" si="0"/>
        <v>7</v>
      </c>
      <c r="H9" s="5">
        <f t="shared" si="1"/>
        <v>1</v>
      </c>
      <c r="I9" s="5">
        <f t="shared" si="2"/>
        <v>0</v>
      </c>
      <c r="J9" s="5">
        <f t="shared" si="3"/>
        <v>0</v>
      </c>
    </row>
    <row r="10" spans="1:10" x14ac:dyDescent="0.25">
      <c r="A10">
        <v>35000</v>
      </c>
      <c r="B10">
        <v>39999</v>
      </c>
      <c r="C10" t="s">
        <v>2102</v>
      </c>
      <c r="D10">
        <f>COUNTIFS('Crowdfunding Data'!$G$2:$G$1001,'Crowdfunding Data'!G989,'Crowdfunding Data'!$D$2:$D$1001,"&gt;="&amp;'Bonus Exercise 1'!A10,'Crowdfunding Data'!$D$2:$D$1001,"&lt;="&amp;B10)</f>
        <v>8</v>
      </c>
      <c r="E10">
        <f>COUNTIFS('Crowdfunding Data'!$G$2:$G$1001,'Crowdfunding Data'!G973,'Crowdfunding Data'!$D$2:$D$1001,"&gt;"&amp;'Bonus Exercise 1'!A10,'Crowdfunding Data'!$D$2:$D$1001,"&lt;"&amp;B10)</f>
        <v>3</v>
      </c>
      <c r="F10">
        <f>COUNTIFS('Crowdfunding Data'!$G$2:$G$1001,'Crowdfunding Data'!G995,'Crowdfunding Data'!$D$2:$D$1001,"&gt;"&amp;'Bonus Exercise 1'!A10,'Crowdfunding Data'!$D$2:$D$1001,"&lt;"&amp;B10)</f>
        <v>1</v>
      </c>
      <c r="G10">
        <f t="shared" si="0"/>
        <v>12</v>
      </c>
      <c r="H10" s="5">
        <f t="shared" si="1"/>
        <v>0.66666666666666663</v>
      </c>
      <c r="I10" s="5">
        <f t="shared" si="2"/>
        <v>0.25</v>
      </c>
      <c r="J10" s="5">
        <f t="shared" si="3"/>
        <v>8.3333333333333329E-2</v>
      </c>
    </row>
    <row r="11" spans="1:10" x14ac:dyDescent="0.25">
      <c r="A11">
        <v>40000</v>
      </c>
      <c r="B11">
        <v>44999</v>
      </c>
      <c r="C11" t="s">
        <v>2103</v>
      </c>
      <c r="D11">
        <f>COUNTIFS('Crowdfunding Data'!$G$2:$G$1001,'Crowdfunding Data'!G989,'Crowdfunding Data'!$D$2:$D$1001,"&gt;"&amp;'Bonus Exercise 1'!A11,'Crowdfunding Data'!$D$2:$D$1001,"&lt;"&amp;B11)</f>
        <v>11</v>
      </c>
      <c r="E11">
        <f>COUNTIFS('Crowdfunding Data'!$G$2:$G$1001,'Crowdfunding Data'!G973,'Crowdfunding Data'!$D$2:$D$1001,"&gt;"&amp;'Bonus Exercise 1'!A11,'Crowdfunding Data'!$D$2:$D$1001,"&lt;"&amp;B11)</f>
        <v>3</v>
      </c>
      <c r="F11">
        <f>COUNTIFS('Crowdfunding Data'!$G$2:$G$1001,'Crowdfunding Data'!G995,'Crowdfunding Data'!$D$2:$D$1001,"&gt;"&amp;'Bonus Exercise 1'!A11,'Crowdfunding Data'!$D$2:$D$1001,"&lt;"&amp;B11)</f>
        <v>0</v>
      </c>
      <c r="G11">
        <f t="shared" si="0"/>
        <v>14</v>
      </c>
      <c r="H11" s="5">
        <f t="shared" si="1"/>
        <v>0.7857142857142857</v>
      </c>
      <c r="I11" s="5">
        <f t="shared" si="2"/>
        <v>0.21428571428571427</v>
      </c>
      <c r="J11" s="5">
        <f t="shared" si="3"/>
        <v>0</v>
      </c>
    </row>
    <row r="12" spans="1:10" x14ac:dyDescent="0.25">
      <c r="A12">
        <v>45000</v>
      </c>
      <c r="B12">
        <v>49999</v>
      </c>
      <c r="C12" t="s">
        <v>2104</v>
      </c>
      <c r="D12">
        <f>COUNTIFS('Crowdfunding Data'!$G$2:$G$1001,'Crowdfunding Data'!G989,'Crowdfunding Data'!$D$2:$D$1001,"&gt;="&amp;'Bonus Exercise 1'!A12,'Crowdfunding Data'!$D$2:$D$1001,"&lt;="&amp;B12)</f>
        <v>8</v>
      </c>
      <c r="E12">
        <f>COUNTIFS('Crowdfunding Data'!$G$2:$G$1001,'Crowdfunding Data'!G973,'Crowdfunding Data'!$D$2:$D$1001,"&gt;"&amp;'Bonus Exercise 1'!A12,'Crowdfunding Data'!$D$2:$D$1001,"&lt;"&amp;B12)</f>
        <v>3</v>
      </c>
      <c r="F12">
        <f>COUNTIFS('Crowdfunding Data'!$G$2:$G$1001,'Crowdfunding Data'!G995,'Crowdfunding Data'!$D$2:$D$1001,"&gt;"&amp;'Bonus Exercise 1'!A12,'Crowdfunding Data'!$D$2:$D$1001,"&lt;"&amp;B12)</f>
        <v>0</v>
      </c>
      <c r="G12">
        <f t="shared" si="0"/>
        <v>11</v>
      </c>
      <c r="H12" s="5">
        <f t="shared" si="1"/>
        <v>0.72727272727272729</v>
      </c>
      <c r="I12" s="5">
        <f t="shared" si="2"/>
        <v>0.27272727272727271</v>
      </c>
      <c r="J12" s="5">
        <f t="shared" si="3"/>
        <v>0</v>
      </c>
    </row>
    <row r="13" spans="1:10" x14ac:dyDescent="0.25">
      <c r="A13" t="s">
        <v>2107</v>
      </c>
      <c r="C13" t="s">
        <v>2105</v>
      </c>
      <c r="D13">
        <f>COUNTIFS('Crowdfunding Data'!$G$2:$G$1001,'Crowdfunding Data'!G989,'Crowdfunding Data'!$D$2:$D$1001,'Bonus Exercise 1'!A13)</f>
        <v>114</v>
      </c>
      <c r="E13">
        <f>COUNTIFS('Crowdfunding Data'!$G$2:$G$1001,'Crowdfunding Data'!G984,'Crowdfunding Data'!$D$2:$D$1001,'Bonus Exercise 1'!A13)</f>
        <v>163</v>
      </c>
      <c r="F13">
        <f>COUNTIFS('Crowdfunding Data'!$G$2:$G$1001,'Crowdfunding Data'!G995,'Crowdfunding Data'!$D$2:$D$1001,'Bonus Exercise 1'!A13)</f>
        <v>28</v>
      </c>
      <c r="G13">
        <f t="shared" si="0"/>
        <v>305</v>
      </c>
      <c r="H13" s="5">
        <f t="shared" si="1"/>
        <v>0.3737704918032787</v>
      </c>
      <c r="I13" s="5">
        <f t="shared" si="2"/>
        <v>0.53442622950819674</v>
      </c>
      <c r="J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B4F3-E513-42A4-8989-FB8906ACC9B8}">
  <dimension ref="A1:K566"/>
  <sheetViews>
    <sheetView workbookViewId="0">
      <selection activeCell="K11" sqref="K11"/>
    </sheetView>
  </sheetViews>
  <sheetFormatPr defaultRowHeight="15.75" x14ac:dyDescent="0.25"/>
  <cols>
    <col min="1" max="1" width="26.75" customWidth="1"/>
    <col min="2" max="2" width="19.25" customWidth="1"/>
    <col min="4" max="4" width="29.125" bestFit="1" customWidth="1"/>
    <col min="5" max="5" width="24.5" customWidth="1"/>
    <col min="7" max="7" width="28.25" customWidth="1"/>
    <col min="8" max="8" width="30" customWidth="1"/>
    <col min="10" max="10" width="22.375" customWidth="1"/>
    <col min="11" max="11" width="24.375" customWidth="1"/>
  </cols>
  <sheetData>
    <row r="1" spans="1:11" x14ac:dyDescent="0.25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25">
      <c r="A2" t="s">
        <v>20</v>
      </c>
      <c r="B2">
        <v>158</v>
      </c>
      <c r="G2" t="s">
        <v>14</v>
      </c>
      <c r="H2">
        <v>0</v>
      </c>
    </row>
    <row r="3" spans="1:11" x14ac:dyDescent="0.25">
      <c r="A3" t="s">
        <v>20</v>
      </c>
      <c r="B3">
        <v>1425</v>
      </c>
      <c r="G3" t="s">
        <v>14</v>
      </c>
      <c r="H3">
        <v>24</v>
      </c>
    </row>
    <row r="4" spans="1:11" x14ac:dyDescent="0.25">
      <c r="A4" t="s">
        <v>20</v>
      </c>
      <c r="B4">
        <v>174</v>
      </c>
      <c r="G4" t="s">
        <v>14</v>
      </c>
      <c r="H4">
        <v>53</v>
      </c>
    </row>
    <row r="5" spans="1:11" x14ac:dyDescent="0.25">
      <c r="A5" t="s">
        <v>20</v>
      </c>
      <c r="B5">
        <v>227</v>
      </c>
      <c r="D5" s="15" t="s">
        <v>2108</v>
      </c>
      <c r="E5" s="15" t="s">
        <v>2109</v>
      </c>
      <c r="G5" t="s">
        <v>14</v>
      </c>
      <c r="H5">
        <v>18</v>
      </c>
      <c r="J5" s="15" t="s">
        <v>2116</v>
      </c>
      <c r="K5" s="15" t="s">
        <v>2109</v>
      </c>
    </row>
    <row r="6" spans="1:11" x14ac:dyDescent="0.25">
      <c r="A6" t="s">
        <v>20</v>
      </c>
      <c r="B6">
        <v>220</v>
      </c>
      <c r="D6" t="s">
        <v>2110</v>
      </c>
      <c r="E6" s="16">
        <f>AVERAGE(Successful)</f>
        <v>851.14690265486729</v>
      </c>
      <c r="G6" t="s">
        <v>14</v>
      </c>
      <c r="H6">
        <v>44</v>
      </c>
      <c r="J6" t="s">
        <v>2110</v>
      </c>
      <c r="K6" s="16">
        <f>AVERAGE(Failed)</f>
        <v>585.61538461538464</v>
      </c>
    </row>
    <row r="7" spans="1:11" x14ac:dyDescent="0.25">
      <c r="A7" t="s">
        <v>20</v>
      </c>
      <c r="B7">
        <v>98</v>
      </c>
      <c r="D7" t="s">
        <v>2111</v>
      </c>
      <c r="E7">
        <f>MEDIAN(Successful)</f>
        <v>201</v>
      </c>
      <c r="G7" t="s">
        <v>14</v>
      </c>
      <c r="H7">
        <v>27</v>
      </c>
      <c r="J7" t="s">
        <v>2111</v>
      </c>
      <c r="K7">
        <f>MEDIAN(Failed)</f>
        <v>114.5</v>
      </c>
    </row>
    <row r="8" spans="1:11" x14ac:dyDescent="0.25">
      <c r="A8" t="s">
        <v>20</v>
      </c>
      <c r="B8">
        <v>100</v>
      </c>
      <c r="D8" t="s">
        <v>2112</v>
      </c>
      <c r="E8">
        <f>MIN(Successful)</f>
        <v>16</v>
      </c>
      <c r="G8" t="s">
        <v>14</v>
      </c>
      <c r="H8">
        <v>55</v>
      </c>
      <c r="J8" t="s">
        <v>2112</v>
      </c>
      <c r="K8">
        <f>MIN(Failed)</f>
        <v>0</v>
      </c>
    </row>
    <row r="9" spans="1:11" x14ac:dyDescent="0.25">
      <c r="A9" t="s">
        <v>20</v>
      </c>
      <c r="B9">
        <v>1249</v>
      </c>
      <c r="D9" t="s">
        <v>2113</v>
      </c>
      <c r="E9" s="17">
        <f>MAX(Successful)</f>
        <v>7295</v>
      </c>
      <c r="G9" t="s">
        <v>14</v>
      </c>
      <c r="H9">
        <v>200</v>
      </c>
      <c r="J9" t="s">
        <v>2113</v>
      </c>
      <c r="K9" s="17">
        <f>MAX(Failed)</f>
        <v>6080</v>
      </c>
    </row>
    <row r="10" spans="1:11" x14ac:dyDescent="0.25">
      <c r="A10" t="s">
        <v>20</v>
      </c>
      <c r="B10">
        <v>1396</v>
      </c>
      <c r="D10" t="s">
        <v>2114</v>
      </c>
      <c r="E10" s="17">
        <f>_xlfn.VAR.S(Successful)</f>
        <v>1606216.5936295739</v>
      </c>
      <c r="G10" t="s">
        <v>14</v>
      </c>
      <c r="H10">
        <v>452</v>
      </c>
      <c r="J10" t="s">
        <v>2114</v>
      </c>
      <c r="K10" s="17">
        <f>_xlfn.VAR.S(Failed)</f>
        <v>924113.45496927318</v>
      </c>
    </row>
    <row r="11" spans="1:11" x14ac:dyDescent="0.25">
      <c r="A11" t="s">
        <v>20</v>
      </c>
      <c r="B11">
        <v>890</v>
      </c>
      <c r="D11" t="s">
        <v>2115</v>
      </c>
      <c r="E11" s="17">
        <f>_xlfn.STDEV.S(Successful)</f>
        <v>1267.366006183523</v>
      </c>
      <c r="G11" t="s">
        <v>14</v>
      </c>
      <c r="H11">
        <v>674</v>
      </c>
      <c r="J11" t="s">
        <v>2115</v>
      </c>
      <c r="K11" s="17">
        <f>_xlfn.STDEV.S(Failed)</f>
        <v>961.30819978260524</v>
      </c>
    </row>
    <row r="12" spans="1:11" x14ac:dyDescent="0.25">
      <c r="A12" t="s">
        <v>20</v>
      </c>
      <c r="B12">
        <v>142</v>
      </c>
      <c r="G12" t="s">
        <v>14</v>
      </c>
      <c r="H12">
        <v>558</v>
      </c>
    </row>
    <row r="13" spans="1:11" x14ac:dyDescent="0.25">
      <c r="A13" t="s">
        <v>20</v>
      </c>
      <c r="B13">
        <v>2673</v>
      </c>
      <c r="G13" t="s">
        <v>14</v>
      </c>
      <c r="H13">
        <v>15</v>
      </c>
    </row>
    <row r="14" spans="1:11" x14ac:dyDescent="0.25">
      <c r="A14" t="s">
        <v>20</v>
      </c>
      <c r="B14">
        <v>163</v>
      </c>
      <c r="G14" t="s">
        <v>14</v>
      </c>
      <c r="H14">
        <v>2307</v>
      </c>
    </row>
    <row r="15" spans="1:11" x14ac:dyDescent="0.25">
      <c r="A15" t="s">
        <v>20</v>
      </c>
      <c r="B15">
        <v>2220</v>
      </c>
      <c r="G15" t="s">
        <v>14</v>
      </c>
      <c r="H15">
        <v>88</v>
      </c>
    </row>
    <row r="16" spans="1:11" x14ac:dyDescent="0.25">
      <c r="A16" t="s">
        <v>20</v>
      </c>
      <c r="B16">
        <v>1606</v>
      </c>
      <c r="D16" t="s">
        <v>2117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9" priority="5" operator="containsText" text="canceled">
      <formula>NOT(ISERROR(SEARCH("canceled",A1)))</formula>
    </cfRule>
    <cfRule type="containsText" dxfId="8" priority="6" operator="containsText" text="live">
      <formula>NOT(ISERROR(SEARCH("live",A1)))</formula>
    </cfRule>
    <cfRule type="containsText" dxfId="7" priority="7" operator="containsText" text="successful">
      <formula>NOT(ISERROR(SEARCH("successful",A1)))</formula>
    </cfRule>
    <cfRule type="containsText" dxfId="6" priority="8" operator="containsText" text="failed">
      <formula>NOT(ISERROR(SEARCH("failed",A1)))</formula>
    </cfRule>
  </conditionalFormatting>
  <conditionalFormatting sqref="G1:G1047940">
    <cfRule type="containsText" dxfId="5" priority="1" operator="containsText" text="canceled">
      <formula>NOT(ISERROR(SEARCH("canceled",G1)))</formula>
    </cfRule>
    <cfRule type="containsText" dxfId="4" priority="2" operator="containsText" text="live">
      <formula>NOT(ISERROR(SEARCH("live",G1)))</formula>
    </cfRule>
    <cfRule type="containsText" dxfId="3" priority="3" operator="containsText" text="successful">
      <formula>NOT(ISERROR(SEARCH("successful",G1)))</formula>
    </cfRule>
    <cfRule type="containsText" dxfId="2" priority="4" operator="containsText" text="failed">
      <formula>NOT(ISERROR(SEARCH("failed",G1)))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 Data</vt:lpstr>
      <vt:lpstr>Campaign Count per Category</vt:lpstr>
      <vt:lpstr>Campaign Count per Sub Category</vt:lpstr>
      <vt:lpstr>Timeline</vt:lpstr>
      <vt:lpstr>Bonus Exercise 1</vt:lpstr>
      <vt:lpstr>Bonus Exercise 2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Stitik, Chloe (Contractor)</cp:lastModifiedBy>
  <dcterms:created xsi:type="dcterms:W3CDTF">2021-09-29T18:52:28Z</dcterms:created>
  <dcterms:modified xsi:type="dcterms:W3CDTF">2022-06-08T18:15:09Z</dcterms:modified>
</cp:coreProperties>
</file>