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matlabfiles\wuchafiles\"/>
    </mc:Choice>
  </mc:AlternateContent>
  <xr:revisionPtr revIDLastSave="0" documentId="13_ncr:1_{F0FA5790-C85E-45DA-AC03-2D5A5D21A12D}" xr6:coauthVersionLast="47" xr6:coauthVersionMax="47" xr10:uidLastSave="{00000000-0000-0000-0000-000000000000}"/>
  <bookViews>
    <workbookView xWindow="3480" yWindow="4416" windowWidth="17196" windowHeight="7080" activeTab="1" xr2:uid="{00000000-000D-0000-FFFF-FFFF00000000}"/>
  </bookViews>
  <sheets>
    <sheet name="Data" sheetId="1" r:id="rId1"/>
    <sheet name="Result" sheetId="2" r:id="rId2"/>
    <sheet name="closur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4" i="3"/>
  <c r="F3" i="3"/>
  <c r="E4" i="3"/>
  <c r="E5" i="3"/>
  <c r="E3" i="3"/>
  <c r="D5" i="3"/>
  <c r="D4" i="3"/>
  <c r="D3" i="3"/>
</calcChain>
</file>

<file path=xl/sharedStrings.xml><?xml version="1.0" encoding="utf-8"?>
<sst xmlns="http://schemas.openxmlformats.org/spreadsheetml/2006/main" count="37" uniqueCount="34">
  <si>
    <t>终点</t>
    <phoneticPr fontId="1" type="noConversion"/>
  </si>
  <si>
    <t>线路序号</t>
    <phoneticPr fontId="1" type="noConversion"/>
  </si>
  <si>
    <t>线路距离</t>
    <phoneticPr fontId="1" type="noConversion"/>
  </si>
  <si>
    <t>总观测数n</t>
    <phoneticPr fontId="1" type="noConversion"/>
  </si>
  <si>
    <t>必要观测数t</t>
    <phoneticPr fontId="1" type="noConversion"/>
  </si>
  <si>
    <t>已知点数b</t>
    <phoneticPr fontId="1" type="noConversion"/>
  </si>
  <si>
    <t>已知点位</t>
    <phoneticPr fontId="1" type="noConversion"/>
  </si>
  <si>
    <t>线路高差观测值</t>
    <phoneticPr fontId="1" type="noConversion"/>
  </si>
  <si>
    <t>已知点位高程</t>
    <phoneticPr fontId="1" type="noConversion"/>
  </si>
  <si>
    <t>起点</t>
    <phoneticPr fontId="1" type="noConversion"/>
  </si>
  <si>
    <t>观测值改正数</t>
    <phoneticPr fontId="1" type="noConversion"/>
  </si>
  <si>
    <t>高差平差值</t>
    <phoneticPr fontId="1" type="noConversion"/>
  </si>
  <si>
    <t>高差中误差</t>
    <phoneticPr fontId="1" type="noConversion"/>
  </si>
  <si>
    <t>点位序号</t>
    <phoneticPr fontId="1" type="noConversion"/>
  </si>
  <si>
    <t>高程平差值</t>
    <phoneticPr fontId="1" type="noConversion"/>
  </si>
  <si>
    <t>高程中误差</t>
    <phoneticPr fontId="1" type="noConversion"/>
  </si>
  <si>
    <t>单位权高差公里数</t>
    <phoneticPr fontId="1" type="noConversion"/>
  </si>
  <si>
    <t>观测高差</t>
    <phoneticPr fontId="1" type="noConversion"/>
  </si>
  <si>
    <t>单位权中误差</t>
    <phoneticPr fontId="1" type="noConversion"/>
  </si>
  <si>
    <t>闭合差检核</t>
    <phoneticPr fontId="1" type="noConversion"/>
  </si>
  <si>
    <t>环序号</t>
    <phoneticPr fontId="1" type="noConversion"/>
  </si>
  <si>
    <t>组成环的点位序号</t>
    <phoneticPr fontId="1" type="noConversion"/>
  </si>
  <si>
    <t>组成环的线路序号</t>
    <phoneticPr fontId="1" type="noConversion"/>
  </si>
  <si>
    <t>是否超限</t>
    <phoneticPr fontId="1" type="noConversion"/>
  </si>
  <si>
    <t>1、3、4</t>
    <phoneticPr fontId="1" type="noConversion"/>
  </si>
  <si>
    <t>2、3、4</t>
    <phoneticPr fontId="1" type="noConversion"/>
  </si>
  <si>
    <t>2、3、5</t>
    <phoneticPr fontId="1" type="noConversion"/>
  </si>
  <si>
    <t>1、2、5</t>
    <phoneticPr fontId="1" type="noConversion"/>
  </si>
  <si>
    <t>3、4、5</t>
    <phoneticPr fontId="1" type="noConversion"/>
  </si>
  <si>
    <t>3、6、7</t>
    <phoneticPr fontId="1" type="noConversion"/>
  </si>
  <si>
    <t>否</t>
    <phoneticPr fontId="1" type="noConversion"/>
  </si>
  <si>
    <t>环路程(km)</t>
    <phoneticPr fontId="1" type="noConversion"/>
  </si>
  <si>
    <t>环线闭合差允许值(mm)</t>
    <phoneticPr fontId="1" type="noConversion"/>
  </si>
  <si>
    <t>环线闭合差实际值(mm)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</si>
</sst>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6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D23" sqref="D23"/>
    </sheetView>
  </sheetViews>
  <sheetFormatPr defaultRowHeight="14.4" x14ac:dyDescent="0.25"/>
  <cols>
    <col min="1" max="1" width="19" style="1" customWidth="1"/>
    <col min="2" max="2" width="12.6640625" style="1" customWidth="1"/>
    <col min="3" max="3" width="11.44140625" style="1" customWidth="1"/>
    <col min="4" max="4" width="18.88671875" style="1" customWidth="1"/>
    <col min="5" max="5" width="14.88671875" style="1" customWidth="1"/>
    <col min="6" max="6" width="19.21875" style="1" customWidth="1"/>
    <col min="7" max="16384" width="8.88671875" style="1"/>
  </cols>
  <sheetData>
    <row r="1" spans="1:5" x14ac:dyDescent="0.25">
      <c r="A1" s="1" t="s">
        <v>3</v>
      </c>
      <c r="B1" s="1">
        <v>7</v>
      </c>
      <c r="C1" s="1" t="s">
        <v>6</v>
      </c>
      <c r="D1" s="1" t="s">
        <v>8</v>
      </c>
    </row>
    <row r="2" spans="1:5" x14ac:dyDescent="0.25">
      <c r="A2" s="1" t="s">
        <v>4</v>
      </c>
      <c r="B2" s="1">
        <v>3</v>
      </c>
      <c r="C2" s="1">
        <v>1</v>
      </c>
      <c r="D2" s="1">
        <v>5.016</v>
      </c>
    </row>
    <row r="3" spans="1:5" x14ac:dyDescent="0.25">
      <c r="A3" s="1" t="s">
        <v>5</v>
      </c>
      <c r="B3" s="1">
        <v>2</v>
      </c>
      <c r="C3" s="1">
        <v>2</v>
      </c>
      <c r="D3" s="1">
        <v>6.016</v>
      </c>
    </row>
    <row r="4" spans="1:5" x14ac:dyDescent="0.25">
      <c r="A4" s="1" t="s">
        <v>16</v>
      </c>
      <c r="B4" s="1">
        <v>1</v>
      </c>
    </row>
    <row r="6" spans="1:5" x14ac:dyDescent="0.25">
      <c r="A6" s="1" t="s">
        <v>1</v>
      </c>
      <c r="B6" s="1" t="s">
        <v>9</v>
      </c>
      <c r="C6" s="1" t="s">
        <v>0</v>
      </c>
      <c r="D6" s="1" t="s">
        <v>7</v>
      </c>
      <c r="E6" s="1" t="s">
        <v>2</v>
      </c>
    </row>
    <row r="7" spans="1:5" x14ac:dyDescent="0.25">
      <c r="A7" s="1">
        <v>1</v>
      </c>
      <c r="B7" s="1">
        <v>1</v>
      </c>
      <c r="C7" s="1">
        <v>3</v>
      </c>
      <c r="D7" s="1">
        <v>1.359</v>
      </c>
      <c r="E7" s="1">
        <v>1.1000000000000001</v>
      </c>
    </row>
    <row r="8" spans="1:5" x14ac:dyDescent="0.25">
      <c r="A8" s="1">
        <v>2</v>
      </c>
      <c r="B8" s="1">
        <v>1</v>
      </c>
      <c r="C8" s="1">
        <v>4</v>
      </c>
      <c r="D8" s="1">
        <v>2.0089999999999999</v>
      </c>
      <c r="E8" s="1">
        <v>1.7</v>
      </c>
    </row>
    <row r="9" spans="1:5" x14ac:dyDescent="0.25">
      <c r="A9" s="1">
        <v>3</v>
      </c>
      <c r="B9" s="1">
        <v>2</v>
      </c>
      <c r="C9" s="1">
        <v>3</v>
      </c>
      <c r="D9" s="1">
        <v>0.36299999999999999</v>
      </c>
      <c r="E9" s="1">
        <v>2.2999999999999998</v>
      </c>
    </row>
    <row r="10" spans="1:5" x14ac:dyDescent="0.25">
      <c r="A10" s="1">
        <v>4</v>
      </c>
      <c r="B10" s="1">
        <v>2</v>
      </c>
      <c r="C10" s="1">
        <v>4</v>
      </c>
      <c r="D10" s="1">
        <v>1.012</v>
      </c>
      <c r="E10" s="1">
        <v>2.7</v>
      </c>
    </row>
    <row r="11" spans="1:5" x14ac:dyDescent="0.25">
      <c r="A11" s="1">
        <v>5</v>
      </c>
      <c r="B11" s="1">
        <v>3</v>
      </c>
      <c r="C11" s="1">
        <v>4</v>
      </c>
      <c r="D11" s="1">
        <v>0.65700000000000003</v>
      </c>
      <c r="E11" s="1">
        <v>2.4</v>
      </c>
    </row>
    <row r="12" spans="1:5" x14ac:dyDescent="0.25">
      <c r="A12" s="1">
        <v>6</v>
      </c>
      <c r="B12" s="1">
        <v>3</v>
      </c>
      <c r="C12" s="1">
        <v>5</v>
      </c>
      <c r="D12" s="1">
        <v>0.23799999999999999</v>
      </c>
      <c r="E12" s="1">
        <v>1.4</v>
      </c>
    </row>
    <row r="13" spans="1:5" x14ac:dyDescent="0.25">
      <c r="A13" s="1">
        <v>7</v>
      </c>
      <c r="B13" s="1">
        <v>5</v>
      </c>
      <c r="C13" s="1">
        <v>2</v>
      </c>
      <c r="D13" s="1">
        <v>-0.59499999999999997</v>
      </c>
      <c r="E13" s="1">
        <v>2.6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C144-B6C5-45DD-A77F-E69810DCDE28}">
  <dimension ref="A1:I8"/>
  <sheetViews>
    <sheetView tabSelected="1" workbookViewId="0">
      <selection activeCell="I2" sqref="I2:I6"/>
    </sheetView>
  </sheetViews>
  <sheetFormatPr defaultRowHeight="14.4" x14ac:dyDescent="0.25"/>
  <cols>
    <col min="1" max="1" width="8.88671875" style="1"/>
    <col min="2" max="2" width="15" style="1" customWidth="1"/>
    <col min="3" max="3" width="14.6640625" style="1" customWidth="1"/>
    <col min="4" max="4" width="12.6640625" style="1" customWidth="1"/>
    <col min="5" max="5" width="14" style="1" customWidth="1"/>
    <col min="6" max="6" width="15.44140625" style="1" customWidth="1"/>
    <col min="7" max="7" width="16" style="1" customWidth="1"/>
    <col min="8" max="8" width="13" style="1" customWidth="1"/>
    <col min="9" max="9" width="12.21875" style="1" customWidth="1"/>
    <col min="10" max="16384" width="8.88671875" style="1"/>
  </cols>
  <sheetData>
    <row r="1" spans="1:9" x14ac:dyDescent="0.25">
      <c r="A1" s="1" t="s">
        <v>1</v>
      </c>
      <c r="B1" s="1" t="s">
        <v>17</v>
      </c>
      <c r="C1" s="1" t="s">
        <v>10</v>
      </c>
      <c r="D1" s="1" t="s">
        <v>11</v>
      </c>
      <c r="E1" s="1" t="s">
        <v>12</v>
      </c>
      <c r="F1" s="1" t="s">
        <v>18</v>
      </c>
      <c r="G1" s="1" t="s">
        <v>13</v>
      </c>
      <c r="H1" s="1" t="s">
        <v>14</v>
      </c>
      <c r="I1" s="1" t="s">
        <v>15</v>
      </c>
    </row>
    <row r="2" spans="1:9" x14ac:dyDescent="0.25">
      <c r="A2" s="1">
        <v>1</v>
      </c>
      <c r="B2" s="1">
        <v>1.359</v>
      </c>
      <c r="C2" s="1">
        <v>-2.0000000000000001E-4</v>
      </c>
      <c r="D2" s="1">
        <v>1.3588</v>
      </c>
      <c r="E2" s="1">
        <v>1.6000000000000001E-3</v>
      </c>
      <c r="F2" s="1">
        <v>2.2000000000000001E-3</v>
      </c>
      <c r="G2" s="1">
        <v>1</v>
      </c>
      <c r="H2" s="1">
        <v>5.016</v>
      </c>
      <c r="I2" s="1">
        <v>0</v>
      </c>
    </row>
    <row r="3" spans="1:9" x14ac:dyDescent="0.25">
      <c r="A3" s="1">
        <v>2</v>
      </c>
      <c r="B3" s="1">
        <v>2.0089999999999999</v>
      </c>
      <c r="C3" s="1">
        <v>2.8999999999999998E-3</v>
      </c>
      <c r="D3" s="1">
        <v>2.0118999999999998</v>
      </c>
      <c r="E3" s="1">
        <v>2E-3</v>
      </c>
      <c r="G3" s="1">
        <v>2</v>
      </c>
      <c r="H3" s="1">
        <v>6.016</v>
      </c>
      <c r="I3" s="1">
        <v>0</v>
      </c>
    </row>
    <row r="4" spans="1:9" x14ac:dyDescent="0.25">
      <c r="A4" s="1">
        <v>3</v>
      </c>
      <c r="B4" s="1">
        <v>0.36299999999999999</v>
      </c>
      <c r="C4" s="1">
        <v>-4.1999999999999997E-3</v>
      </c>
      <c r="D4" s="1">
        <v>0.35880000000000001</v>
      </c>
      <c r="E4" s="1">
        <v>1.6000000000000001E-3</v>
      </c>
      <c r="G4" s="1">
        <v>3</v>
      </c>
      <c r="H4" s="1">
        <v>6.3747999999999996</v>
      </c>
      <c r="I4" s="1">
        <v>1.6000000000000001E-3</v>
      </c>
    </row>
    <row r="5" spans="1:9" x14ac:dyDescent="0.25">
      <c r="A5" s="1">
        <v>4</v>
      </c>
      <c r="B5" s="1">
        <v>1.012</v>
      </c>
      <c r="C5" s="1">
        <v>-1E-4</v>
      </c>
      <c r="D5" s="1">
        <v>1.0119</v>
      </c>
      <c r="E5" s="1">
        <v>2E-3</v>
      </c>
      <c r="G5" s="1">
        <v>4</v>
      </c>
      <c r="H5" s="1">
        <v>7.0278999999999998</v>
      </c>
      <c r="I5" s="1">
        <v>2E-3</v>
      </c>
    </row>
    <row r="6" spans="1:9" x14ac:dyDescent="0.25">
      <c r="A6" s="1">
        <v>5</v>
      </c>
      <c r="B6" s="1">
        <v>0.65700000000000003</v>
      </c>
      <c r="C6" s="1">
        <v>-3.8999999999999998E-3</v>
      </c>
      <c r="D6" s="1">
        <v>0.65310000000000001</v>
      </c>
      <c r="E6" s="1">
        <v>2.2000000000000001E-3</v>
      </c>
      <c r="G6" s="1">
        <v>5</v>
      </c>
      <c r="H6" s="1">
        <v>6.6120999999999999</v>
      </c>
      <c r="I6" s="1">
        <v>2.3999999999999998E-3</v>
      </c>
    </row>
    <row r="7" spans="1:9" x14ac:dyDescent="0.25">
      <c r="A7" s="1">
        <v>6</v>
      </c>
      <c r="B7" s="1">
        <v>0.23799999999999999</v>
      </c>
      <c r="C7" s="1">
        <v>-5.9999999999999995E-4</v>
      </c>
      <c r="D7" s="1">
        <v>0.2374</v>
      </c>
      <c r="E7" s="1">
        <v>2.2000000000000001E-3</v>
      </c>
    </row>
    <row r="8" spans="1:9" x14ac:dyDescent="0.25">
      <c r="A8" s="1">
        <v>7</v>
      </c>
      <c r="B8" s="1">
        <v>-0.59499999999999997</v>
      </c>
      <c r="C8" s="1">
        <v>-1.1000000000000001E-3</v>
      </c>
      <c r="D8" s="1">
        <v>-0.59609999999999996</v>
      </c>
      <c r="E8" s="1">
        <v>2.3999999999999998E-3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468B-461F-4F75-9576-D10ADE8F2C70}">
  <dimension ref="A1:G5"/>
  <sheetViews>
    <sheetView workbookViewId="0">
      <selection activeCell="F12" sqref="F12"/>
    </sheetView>
  </sheetViews>
  <sheetFormatPr defaultRowHeight="14.4" x14ac:dyDescent="0.25"/>
  <cols>
    <col min="1" max="1" width="11.109375" style="1" customWidth="1"/>
    <col min="2" max="2" width="18.88671875" style="1" customWidth="1"/>
    <col min="3" max="3" width="20.77734375" style="1" customWidth="1"/>
    <col min="4" max="4" width="13.109375" style="1" customWidth="1"/>
    <col min="5" max="5" width="23.77734375" style="1" customWidth="1"/>
    <col min="6" max="6" width="23.33203125" style="1" customWidth="1"/>
    <col min="7" max="7" width="12.5546875" style="1" customWidth="1"/>
    <col min="8" max="16384" width="8.88671875" style="1"/>
  </cols>
  <sheetData>
    <row r="1" spans="1:7" ht="27.6" customHeight="1" x14ac:dyDescent="0.25">
      <c r="A1" s="4" t="s">
        <v>19</v>
      </c>
      <c r="B1" s="4"/>
      <c r="C1" s="4"/>
      <c r="D1" s="4"/>
      <c r="E1" s="4"/>
      <c r="F1" s="4"/>
      <c r="G1" s="4"/>
    </row>
    <row r="2" spans="1:7" x14ac:dyDescent="0.25">
      <c r="A2" s="2" t="s">
        <v>20</v>
      </c>
      <c r="B2" s="2" t="s">
        <v>21</v>
      </c>
      <c r="C2" s="2" t="s">
        <v>22</v>
      </c>
      <c r="D2" s="2" t="s">
        <v>31</v>
      </c>
      <c r="E2" s="2" t="s">
        <v>32</v>
      </c>
      <c r="F2" s="2" t="s">
        <v>33</v>
      </c>
      <c r="G2" s="2" t="s">
        <v>23</v>
      </c>
    </row>
    <row r="3" spans="1:7" x14ac:dyDescent="0.25">
      <c r="A3" s="2">
        <v>1</v>
      </c>
      <c r="B3" s="2" t="s">
        <v>24</v>
      </c>
      <c r="C3" s="2" t="s">
        <v>27</v>
      </c>
      <c r="D3" s="2">
        <f>Data!E7+Data!E8+Data!E11</f>
        <v>5.1999999999999993</v>
      </c>
      <c r="E3" s="3">
        <f>20*SQRT(D3)</f>
        <v>45.60701700396551</v>
      </c>
      <c r="F3" s="3">
        <f>1000*(Result!B2+Result!B6-Result!B3)</f>
        <v>7.0000000000001172</v>
      </c>
      <c r="G3" s="2" t="s">
        <v>30</v>
      </c>
    </row>
    <row r="4" spans="1:7" x14ac:dyDescent="0.25">
      <c r="A4" s="2">
        <v>2</v>
      </c>
      <c r="B4" s="2" t="s">
        <v>25</v>
      </c>
      <c r="C4" s="2" t="s">
        <v>28</v>
      </c>
      <c r="D4" s="2">
        <f>Data!E9+Data!E10+Data!E11</f>
        <v>7.4</v>
      </c>
      <c r="E4" s="3">
        <f t="shared" ref="E4:E5" si="0">20*SQRT(D4)</f>
        <v>54.405882034941769</v>
      </c>
      <c r="F4" s="3">
        <f>1000*(Result!B4+Result!B6-Result!B5)</f>
        <v>8.0000000000000071</v>
      </c>
      <c r="G4" s="2" t="s">
        <v>30</v>
      </c>
    </row>
    <row r="5" spans="1:7" x14ac:dyDescent="0.25">
      <c r="A5" s="2">
        <v>3</v>
      </c>
      <c r="B5" s="2" t="s">
        <v>26</v>
      </c>
      <c r="C5" s="2" t="s">
        <v>29</v>
      </c>
      <c r="D5" s="2">
        <f>Data!E9+Data!E12+Data!E13</f>
        <v>6.3</v>
      </c>
      <c r="E5" s="3">
        <f t="shared" si="0"/>
        <v>50.19960159204453</v>
      </c>
      <c r="F5" s="3">
        <f>1000*(Result!B4+Result!B7+Result!B8)</f>
        <v>6.0000000000000053</v>
      </c>
      <c r="G5" s="2" t="s">
        <v>30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Result</vt:lpstr>
      <vt:lpstr>closure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Alicorn</dc:creator>
  <cp:lastModifiedBy>Alicorn</cp:lastModifiedBy>
  <dcterms:created xsi:type="dcterms:W3CDTF">2015-06-05T18:19:34Z</dcterms:created>
  <dcterms:modified xsi:type="dcterms:W3CDTF">2021-07-23T12:10:46Z</dcterms:modified>
</cp:coreProperties>
</file>