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 firstSheet="2" activeTab="9"/>
  </bookViews>
  <sheets>
    <sheet name="p114 예제1,2" sheetId="1" r:id="rId1"/>
    <sheet name="예제 3" sheetId="2" r:id="rId2"/>
    <sheet name="예제 4" sheetId="3" r:id="rId3"/>
    <sheet name="예제 5" sheetId="4" r:id="rId4"/>
    <sheet name="예제 6" sheetId="5" r:id="rId5"/>
    <sheet name="예제 7" sheetId="6" r:id="rId6"/>
    <sheet name="예제 8" sheetId="7" r:id="rId7"/>
    <sheet name="예제 8-1" sheetId="8" r:id="rId8"/>
    <sheet name="예제 9" sheetId="9" r:id="rId9"/>
    <sheet name="Sheet10" sheetId="10" r:id="rId10"/>
  </sheets>
  <definedNames>
    <definedName name="_xlnm._FilterDatabase" localSheetId="2" hidden="1">'예제 4'!$A$5:$F$19</definedName>
    <definedName name="_xlnm._FilterDatabase" localSheetId="3" hidden="1">'예제 5'!$A$3:$F$17</definedName>
    <definedName name="_xlnm.Criteria" localSheetId="2">'예제 4'!$H$7:$J$9</definedName>
    <definedName name="_xlnm.Criteria" localSheetId="3">'예제 5'!$H$5:$H$6</definedName>
    <definedName name="_xlnm.Extract" localSheetId="2">'예제 4'!$A$26:$F$26</definedName>
    <definedName name="_xlnm.Extract" localSheetId="3">'예제 5'!$A$20:$F$20</definedName>
  </definedNames>
  <calcPr calcId="144525"/>
  <pivotCaches>
    <pivotCache cacheId="11" r:id="rId11"/>
    <pivotCache cacheId="15" r:id="rId12"/>
  </pivotCaches>
</workbook>
</file>

<file path=xl/calcChain.xml><?xml version="1.0" encoding="utf-8"?>
<calcChain xmlns="http://schemas.openxmlformats.org/spreadsheetml/2006/main">
  <c r="D36" i="6" l="1"/>
  <c r="D34" i="6"/>
  <c r="D32" i="6"/>
  <c r="D29" i="6"/>
  <c r="D26" i="6"/>
  <c r="D30" i="6" s="1"/>
  <c r="D23" i="6"/>
  <c r="D20" i="6"/>
  <c r="D17" i="6"/>
  <c r="D14" i="6"/>
  <c r="D11" i="6"/>
  <c r="D9" i="6"/>
  <c r="D7" i="6"/>
  <c r="D5" i="6"/>
  <c r="D24" i="6"/>
  <c r="D21" i="6"/>
  <c r="C22" i="5"/>
  <c r="C20" i="5"/>
  <c r="C13" i="5"/>
  <c r="C8" i="5"/>
  <c r="E23" i="5"/>
  <c r="E21" i="5"/>
  <c r="E14" i="5"/>
  <c r="E9" i="5"/>
  <c r="H6" i="4"/>
  <c r="F3" i="2"/>
  <c r="E3" i="2"/>
  <c r="D15" i="6" l="1"/>
  <c r="D38" i="6" s="1"/>
  <c r="D37" i="6"/>
</calcChain>
</file>

<file path=xl/sharedStrings.xml><?xml version="1.0" encoding="utf-8"?>
<sst xmlns="http://schemas.openxmlformats.org/spreadsheetml/2006/main" count="514" uniqueCount="210">
  <si>
    <t>사번</t>
    <phoneticPr fontId="5" type="noConversion"/>
  </si>
  <si>
    <t>이름</t>
    <phoneticPr fontId="5" type="noConversion"/>
  </si>
  <si>
    <t>부서명</t>
    <phoneticPr fontId="5" type="noConversion"/>
  </si>
  <si>
    <t>직급</t>
    <phoneticPr fontId="5" type="noConversion"/>
  </si>
  <si>
    <t>근속연수</t>
    <phoneticPr fontId="5" type="noConversion"/>
  </si>
  <si>
    <t>기본급</t>
    <phoneticPr fontId="5" type="noConversion"/>
  </si>
  <si>
    <t>김인송</t>
    <phoneticPr fontId="5" type="noConversion"/>
  </si>
  <si>
    <t>박철인</t>
    <phoneticPr fontId="5" type="noConversion"/>
  </si>
  <si>
    <t>박철수</t>
    <phoneticPr fontId="5" type="noConversion"/>
  </si>
  <si>
    <t>김문수</t>
    <phoneticPr fontId="5" type="noConversion"/>
  </si>
  <si>
    <t>김상태</t>
    <phoneticPr fontId="5" type="noConversion"/>
  </si>
  <si>
    <t>김민중</t>
    <phoneticPr fontId="5" type="noConversion"/>
  </si>
  <si>
    <t>최철수</t>
    <phoneticPr fontId="5" type="noConversion"/>
  </si>
  <si>
    <t>김미화</t>
    <phoneticPr fontId="5" type="noConversion"/>
  </si>
  <si>
    <t>박민우</t>
    <phoneticPr fontId="5" type="noConversion"/>
  </si>
  <si>
    <t>연구팀</t>
    <phoneticPr fontId="5" type="noConversion"/>
  </si>
  <si>
    <t>영업팀</t>
    <phoneticPr fontId="5" type="noConversion"/>
  </si>
  <si>
    <t>생산팀</t>
    <phoneticPr fontId="5" type="noConversion"/>
  </si>
  <si>
    <t>기록실</t>
    <phoneticPr fontId="5" type="noConversion"/>
  </si>
  <si>
    <t>생산팀</t>
    <phoneticPr fontId="5" type="noConversion"/>
  </si>
  <si>
    <t>인사팀</t>
    <phoneticPr fontId="5" type="noConversion"/>
  </si>
  <si>
    <t>대리</t>
    <phoneticPr fontId="5" type="noConversion"/>
  </si>
  <si>
    <t>사원</t>
    <phoneticPr fontId="5" type="noConversion"/>
  </si>
  <si>
    <t>과장</t>
    <phoneticPr fontId="5" type="noConversion"/>
  </si>
  <si>
    <t>사원</t>
    <phoneticPr fontId="5" type="noConversion"/>
  </si>
  <si>
    <t>대리</t>
    <phoneticPr fontId="5" type="noConversion"/>
  </si>
  <si>
    <t>부장</t>
    <phoneticPr fontId="5" type="noConversion"/>
  </si>
  <si>
    <t>&lt;예제 2&gt;</t>
    <phoneticPr fontId="5" type="noConversion"/>
  </si>
  <si>
    <t>&lt;사원리스트&gt;</t>
    <phoneticPr fontId="5" type="noConversion"/>
  </si>
  <si>
    <t>성명</t>
    <phoneticPr fontId="5" type="noConversion"/>
  </si>
  <si>
    <t>한숙희</t>
    <phoneticPr fontId="5" type="noConversion"/>
  </si>
  <si>
    <t>박도심</t>
    <phoneticPr fontId="5" type="noConversion"/>
  </si>
  <si>
    <t>한상호</t>
    <phoneticPr fontId="5" type="noConversion"/>
  </si>
  <si>
    <t>김지명</t>
    <phoneticPr fontId="5" type="noConversion"/>
  </si>
  <si>
    <t>한은희</t>
    <phoneticPr fontId="5" type="noConversion"/>
  </si>
  <si>
    <t>김준석</t>
    <phoneticPr fontId="5" type="noConversion"/>
  </si>
  <si>
    <t>유지석</t>
    <phoneticPr fontId="5" type="noConversion"/>
  </si>
  <si>
    <t>박거성</t>
    <phoneticPr fontId="5" type="noConversion"/>
  </si>
  <si>
    <t>노칠홍</t>
    <phoneticPr fontId="5" type="noConversion"/>
  </si>
  <si>
    <t>정진상</t>
    <phoneticPr fontId="5" type="noConversion"/>
  </si>
  <si>
    <t>정중앙</t>
    <phoneticPr fontId="5" type="noConversion"/>
  </si>
  <si>
    <t>김철민</t>
    <phoneticPr fontId="5" type="noConversion"/>
  </si>
  <si>
    <t>최은주</t>
    <phoneticPr fontId="5" type="noConversion"/>
  </si>
  <si>
    <t>강한국</t>
    <phoneticPr fontId="5" type="noConversion"/>
  </si>
  <si>
    <t>부서</t>
  </si>
  <si>
    <t>부서</t>
    <phoneticPr fontId="5" type="noConversion"/>
  </si>
  <si>
    <t>교육팀</t>
    <phoneticPr fontId="5" type="noConversion"/>
  </si>
  <si>
    <t>영업팀</t>
    <phoneticPr fontId="5" type="noConversion"/>
  </si>
  <si>
    <t>교육팀</t>
    <phoneticPr fontId="5" type="noConversion"/>
  </si>
  <si>
    <t>기획팀</t>
    <phoneticPr fontId="5" type="noConversion"/>
  </si>
  <si>
    <t>홍보팀</t>
    <phoneticPr fontId="5" type="noConversion"/>
  </si>
  <si>
    <t>홍보팀</t>
    <phoneticPr fontId="5" type="noConversion"/>
  </si>
  <si>
    <t>기획팀</t>
    <phoneticPr fontId="5" type="noConversion"/>
  </si>
  <si>
    <t>직급</t>
    <phoneticPr fontId="5" type="noConversion"/>
  </si>
  <si>
    <t>과장</t>
    <phoneticPr fontId="5" type="noConversion"/>
  </si>
  <si>
    <t>사원</t>
    <phoneticPr fontId="5" type="noConversion"/>
  </si>
  <si>
    <t>과장</t>
    <phoneticPr fontId="5" type="noConversion"/>
  </si>
  <si>
    <t>대리</t>
    <phoneticPr fontId="5" type="noConversion"/>
  </si>
  <si>
    <t>부장</t>
    <phoneticPr fontId="5" type="noConversion"/>
  </si>
  <si>
    <t>주민번호</t>
    <phoneticPr fontId="5" type="noConversion"/>
  </si>
  <si>
    <t>610403-1******</t>
    <phoneticPr fontId="5" type="noConversion"/>
  </si>
  <si>
    <t>630303-2******</t>
    <phoneticPr fontId="5" type="noConversion"/>
  </si>
  <si>
    <t>751213-1******</t>
    <phoneticPr fontId="5" type="noConversion"/>
  </si>
  <si>
    <t>660617-1******</t>
    <phoneticPr fontId="5" type="noConversion"/>
  </si>
  <si>
    <t>780920-2******</t>
    <phoneticPr fontId="5" type="noConversion"/>
  </si>
  <si>
    <t>700714-1******</t>
    <phoneticPr fontId="5" type="noConversion"/>
  </si>
  <si>
    <t>720415-1******</t>
    <phoneticPr fontId="5" type="noConversion"/>
  </si>
  <si>
    <t>800205-2******</t>
    <phoneticPr fontId="5" type="noConversion"/>
  </si>
  <si>
    <t>770406-2******</t>
    <phoneticPr fontId="5" type="noConversion"/>
  </si>
  <si>
    <t>790708-1******</t>
    <phoneticPr fontId="5" type="noConversion"/>
  </si>
  <si>
    <t>801010-2******</t>
    <phoneticPr fontId="5" type="noConversion"/>
  </si>
  <si>
    <t>760506-1******</t>
    <phoneticPr fontId="5" type="noConversion"/>
  </si>
  <si>
    <t>890712-2******</t>
    <phoneticPr fontId="5" type="noConversion"/>
  </si>
  <si>
    <t>851111-1******</t>
    <phoneticPr fontId="5" type="noConversion"/>
  </si>
  <si>
    <t>인원수</t>
    <phoneticPr fontId="5" type="noConversion"/>
  </si>
  <si>
    <t>평균 기본급</t>
    <phoneticPr fontId="5" type="noConversion"/>
  </si>
  <si>
    <t>입사일</t>
    <phoneticPr fontId="5" type="noConversion"/>
  </si>
  <si>
    <t>기본급</t>
    <phoneticPr fontId="5" type="noConversion"/>
  </si>
  <si>
    <t>주민번호</t>
    <phoneticPr fontId="5" type="noConversion"/>
  </si>
  <si>
    <t>&lt;조건지정&gt;</t>
    <phoneticPr fontId="5" type="noConversion"/>
  </si>
  <si>
    <t>부서</t>
    <phoneticPr fontId="5" type="noConversion"/>
  </si>
  <si>
    <t>직급</t>
    <phoneticPr fontId="5" type="noConversion"/>
  </si>
  <si>
    <t>기본급</t>
    <phoneticPr fontId="5" type="noConversion"/>
  </si>
  <si>
    <t>부장</t>
    <phoneticPr fontId="5" type="noConversion"/>
  </si>
  <si>
    <t>기획팀</t>
    <phoneticPr fontId="5" type="noConversion"/>
  </si>
  <si>
    <t>&gt;= 2300000</t>
    <phoneticPr fontId="5" type="noConversion"/>
  </si>
  <si>
    <t>&lt;조건지정&gt;</t>
    <phoneticPr fontId="5" type="noConversion"/>
  </si>
  <si>
    <t xml:space="preserve"> &lt;예제 1&gt;</t>
    <phoneticPr fontId="5" type="noConversion"/>
  </si>
  <si>
    <t xml:space="preserve"> </t>
    <phoneticPr fontId="5" type="noConversion"/>
  </si>
  <si>
    <t>&lt;2월 판매 리스트&gt;</t>
    <phoneticPr fontId="5" type="noConversion"/>
  </si>
  <si>
    <t>판매일자</t>
    <phoneticPr fontId="5" type="noConversion"/>
  </si>
  <si>
    <t>제품명</t>
  </si>
  <si>
    <t>제품명</t>
    <phoneticPr fontId="5" type="noConversion"/>
  </si>
  <si>
    <t>수량</t>
    <phoneticPr fontId="5" type="noConversion"/>
  </si>
  <si>
    <t>금액</t>
    <phoneticPr fontId="5" type="noConversion"/>
  </si>
  <si>
    <t>단가</t>
    <phoneticPr fontId="5" type="noConversion"/>
  </si>
  <si>
    <t>디지털카메라</t>
  </si>
  <si>
    <t>디지털카메라</t>
    <phoneticPr fontId="5" type="noConversion"/>
  </si>
  <si>
    <t>모니터</t>
    <phoneticPr fontId="5" type="noConversion"/>
  </si>
  <si>
    <t>MP3</t>
  </si>
  <si>
    <t>MP3</t>
    <phoneticPr fontId="5" type="noConversion"/>
  </si>
  <si>
    <t>핸드폰</t>
    <phoneticPr fontId="5" type="noConversion"/>
  </si>
  <si>
    <t>디지털카메라</t>
    <phoneticPr fontId="5" type="noConversion"/>
  </si>
  <si>
    <t>전자사전</t>
    <phoneticPr fontId="5" type="noConversion"/>
  </si>
  <si>
    <t>P2P</t>
    <phoneticPr fontId="5" type="noConversion"/>
  </si>
  <si>
    <t>핸드폰</t>
    <phoneticPr fontId="5" type="noConversion"/>
  </si>
  <si>
    <t>전자사전</t>
    <phoneticPr fontId="5" type="noConversion"/>
  </si>
  <si>
    <t>2010/2/5 요약</t>
  </si>
  <si>
    <t>2010/2/6 요약</t>
  </si>
  <si>
    <t>2010/2/7 요약</t>
  </si>
  <si>
    <t>총합계</t>
  </si>
  <si>
    <t>부서별 비용 지출 내역서</t>
    <phoneticPr fontId="5" type="noConversion"/>
  </si>
  <si>
    <t>일자</t>
    <phoneticPr fontId="5" type="noConversion"/>
  </si>
  <si>
    <t>부서</t>
    <phoneticPr fontId="5" type="noConversion"/>
  </si>
  <si>
    <t>계정항목</t>
    <phoneticPr fontId="5" type="noConversion"/>
  </si>
  <si>
    <t>지출비용</t>
    <phoneticPr fontId="5" type="noConversion"/>
  </si>
  <si>
    <t>기획실</t>
    <phoneticPr fontId="5" type="noConversion"/>
  </si>
  <si>
    <t>기획실</t>
    <phoneticPr fontId="5" type="noConversion"/>
  </si>
  <si>
    <t>연구1실</t>
    <phoneticPr fontId="5" type="noConversion"/>
  </si>
  <si>
    <t>연구2실</t>
    <phoneticPr fontId="5" type="noConversion"/>
  </si>
  <si>
    <t>연구3실</t>
    <phoneticPr fontId="5" type="noConversion"/>
  </si>
  <si>
    <t>연구3실</t>
    <phoneticPr fontId="5" type="noConversion"/>
  </si>
  <si>
    <t>연구1실</t>
    <phoneticPr fontId="5" type="noConversion"/>
  </si>
  <si>
    <t>인사팀</t>
    <phoneticPr fontId="5" type="noConversion"/>
  </si>
  <si>
    <t>기타경비</t>
    <phoneticPr fontId="5" type="noConversion"/>
  </si>
  <si>
    <t>소모품비</t>
    <phoneticPr fontId="5" type="noConversion"/>
  </si>
  <si>
    <t>소모품비</t>
    <phoneticPr fontId="5" type="noConversion"/>
  </si>
  <si>
    <t>소모품비</t>
    <phoneticPr fontId="5" type="noConversion"/>
  </si>
  <si>
    <t>접대비</t>
    <phoneticPr fontId="5" type="noConversion"/>
  </si>
  <si>
    <t>통신비</t>
    <phoneticPr fontId="5" type="noConversion"/>
  </si>
  <si>
    <t>통신비</t>
    <phoneticPr fontId="5" type="noConversion"/>
  </si>
  <si>
    <t>회식비</t>
    <phoneticPr fontId="5" type="noConversion"/>
  </si>
  <si>
    <t>교육훈련비</t>
    <phoneticPr fontId="5" type="noConversion"/>
  </si>
  <si>
    <t>교육훈련비</t>
    <phoneticPr fontId="5" type="noConversion"/>
  </si>
  <si>
    <t>기타경비</t>
    <phoneticPr fontId="5" type="noConversion"/>
  </si>
  <si>
    <t>회식비</t>
    <phoneticPr fontId="5" type="noConversion"/>
  </si>
  <si>
    <t>기획실 요약</t>
  </si>
  <si>
    <t>연구1실 요약</t>
  </si>
  <si>
    <t>연구2실 요약</t>
  </si>
  <si>
    <t>인사팀 요약</t>
  </si>
  <si>
    <t>교육훈련비 요약</t>
  </si>
  <si>
    <t>기타경비 요약</t>
  </si>
  <si>
    <t>소모품비 요약</t>
  </si>
  <si>
    <t>접대비 요약</t>
  </si>
  <si>
    <t>회식비 요약</t>
  </si>
  <si>
    <t>통신비 요약</t>
  </si>
  <si>
    <t>연구3실 요약</t>
    <phoneticPr fontId="5" type="noConversion"/>
  </si>
  <si>
    <t>거래처별 판매현황</t>
    <phoneticPr fontId="5" type="noConversion"/>
  </si>
  <si>
    <t>거래일자</t>
  </si>
  <si>
    <t>거래일자</t>
    <phoneticPr fontId="5" type="noConversion"/>
  </si>
  <si>
    <t>거래처명</t>
  </si>
  <si>
    <t>거래처명</t>
    <phoneticPr fontId="5" type="noConversion"/>
  </si>
  <si>
    <t>제품명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</si>
  <si>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</si>
  <si>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</si>
  <si>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</si>
  <si>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합계</t>
    <phoneticPr fontId="5" type="noConversion"/>
  </si>
  <si>
    <t>거영전자</t>
  </si>
  <si>
    <t>거영전자</t>
    <phoneticPr fontId="5" type="noConversion"/>
  </si>
  <si>
    <t>나라전자</t>
  </si>
  <si>
    <t>나라전자</t>
    <phoneticPr fontId="5" type="noConversion"/>
  </si>
  <si>
    <t>다원전자</t>
  </si>
  <si>
    <t>다원전자</t>
    <phoneticPr fontId="5" type="noConversion"/>
  </si>
  <si>
    <t>한국전자</t>
  </si>
  <si>
    <t>한국전자</t>
    <phoneticPr fontId="5" type="noConversion"/>
  </si>
  <si>
    <t>거영전자</t>
    <phoneticPr fontId="5" type="noConversion"/>
  </si>
  <si>
    <t>나라전자</t>
    <phoneticPr fontId="5" type="noConversion"/>
  </si>
  <si>
    <t>PDP TV</t>
  </si>
  <si>
    <t>PDP TV</t>
    <phoneticPr fontId="5" type="noConversion"/>
  </si>
  <si>
    <t>PMP</t>
  </si>
  <si>
    <t>PMP</t>
    <phoneticPr fontId="5" type="noConversion"/>
  </si>
  <si>
    <t>MP3</t>
    <phoneticPr fontId="5" type="noConversion"/>
  </si>
  <si>
    <t>캠코더</t>
  </si>
  <si>
    <t>캠코더</t>
    <phoneticPr fontId="5" type="noConversion"/>
  </si>
  <si>
    <t>DMB</t>
  </si>
  <si>
    <t>DMB</t>
    <phoneticPr fontId="5" type="noConversion"/>
  </si>
  <si>
    <t>PMP</t>
    <phoneticPr fontId="5" type="noConversion"/>
  </si>
  <si>
    <t>PDP TV</t>
    <phoneticPr fontId="5" type="noConversion"/>
  </si>
  <si>
    <t>디지털카메라</t>
    <phoneticPr fontId="5" type="noConversion"/>
  </si>
  <si>
    <t>MP3</t>
    <phoneticPr fontId="5" type="noConversion"/>
  </si>
  <si>
    <t>행 레이블</t>
  </si>
  <si>
    <t>(모두)</t>
  </si>
  <si>
    <t>합계 : 수량</t>
  </si>
  <si>
    <t>거래횟수</t>
  </si>
  <si>
    <t>전체 거래횟수</t>
  </si>
  <si>
    <t>총판매수량</t>
  </si>
  <si>
    <t>전체 총판매수량</t>
  </si>
  <si>
    <t>부가세</t>
    <phoneticPr fontId="5" type="noConversion"/>
  </si>
  <si>
    <t>거영전자 요약</t>
  </si>
  <si>
    <t>나라전자 요약</t>
  </si>
  <si>
    <t>다원전자 요약</t>
  </si>
  <si>
    <t>한국전자 요약</t>
  </si>
  <si>
    <t>1월</t>
  </si>
  <si>
    <t>2월</t>
  </si>
  <si>
    <t>거래 월</t>
  </si>
  <si>
    <t>경영지원팀</t>
    <phoneticPr fontId="5" type="noConversion"/>
  </si>
  <si>
    <t>경영지원팀</t>
    <phoneticPr fontId="5" type="noConversion"/>
  </si>
  <si>
    <t>관리부</t>
    <phoneticPr fontId="5" type="noConversion"/>
  </si>
  <si>
    <t>구매관리부</t>
    <phoneticPr fontId="5" type="noConversion"/>
  </si>
  <si>
    <t>영업부</t>
    <phoneticPr fontId="5" type="noConversion"/>
  </si>
  <si>
    <t>관리부</t>
    <phoneticPr fontId="5" type="noConversion"/>
  </si>
  <si>
    <t>기타경비</t>
    <phoneticPr fontId="5" type="noConversion"/>
  </si>
  <si>
    <t>소모품비</t>
    <phoneticPr fontId="5" type="noConversion"/>
  </si>
  <si>
    <t>접대비</t>
    <phoneticPr fontId="5" type="noConversion"/>
  </si>
  <si>
    <t>접대비</t>
    <phoneticPr fontId="5" type="noConversion"/>
  </si>
  <si>
    <t>교육훈련비</t>
    <phoneticPr fontId="5" type="noConversion"/>
  </si>
  <si>
    <t>기타경비</t>
    <phoneticPr fontId="5" type="noConversion"/>
  </si>
  <si>
    <t>소모품비</t>
    <phoneticPr fontId="5" type="noConversion"/>
  </si>
  <si>
    <t>지출비용</t>
    <phoneticPr fontId="5" type="noConversion"/>
  </si>
  <si>
    <t>합계 : 지출비용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</si>
</sst>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_ "/>
    <numFmt numFmtId="178" formatCode="yyyy&quot;/&quot;m&quot;/&quot;d;@"/>
    <numFmt numFmtId="179" formatCode="mm&quot;월&quot;\ dd&quot;일&quot;"/>
    <numFmt numFmtId="180" formatCode="mm&quot;/&quot;dd&quot;/&quot;yy;@"/>
    <numFmt numFmtId="181" formatCode="General\ &quot;개&quot;"/>
    <numFmt numFmtId="182" formatCode="General\ &quot;회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13" xfId="3" applyBorder="1" applyAlignment="1">
      <alignment horizontal="center" vertical="center"/>
    </xf>
    <xf numFmtId="176" fontId="3" fillId="4" borderId="13" xfId="3" applyNumberFormat="1" applyBorder="1" applyAlignment="1">
      <alignment horizontal="center" vertical="center"/>
    </xf>
    <xf numFmtId="14" fontId="3" fillId="4" borderId="3" xfId="3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4" borderId="2" xfId="3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0" fontId="2" fillId="3" borderId="2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8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2" xfId="0" pivotButton="1" applyBorder="1">
      <alignment vertical="center"/>
    </xf>
    <xf numFmtId="0" fontId="0" fillId="0" borderId="13" xfId="0" pivotButton="1" applyBorder="1">
      <alignment vertical="center"/>
    </xf>
    <xf numFmtId="181" fontId="0" fillId="0" borderId="0" xfId="0" applyNumberFormat="1" applyBorder="1">
      <alignment vertical="center"/>
    </xf>
    <xf numFmtId="181" fontId="0" fillId="0" borderId="7" xfId="0" applyNumberFormat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indent="1"/>
    </xf>
    <xf numFmtId="181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0" fontId="0" fillId="0" borderId="14" xfId="0" applyBorder="1" applyAlignment="1">
      <alignment horizontal="left" vertical="center"/>
    </xf>
    <xf numFmtId="182" fontId="0" fillId="0" borderId="2" xfId="0" applyNumberFormat="1" applyBorder="1">
      <alignment vertical="center"/>
    </xf>
    <xf numFmtId="0" fontId="0" fillId="0" borderId="11" xfId="0" applyBorder="1" applyAlignment="1">
      <alignment horizontal="left" vertical="center" indent="1"/>
    </xf>
    <xf numFmtId="182" fontId="0" fillId="0" borderId="13" xfId="0" applyNumberFormat="1" applyBorder="1">
      <alignment vertical="center"/>
    </xf>
    <xf numFmtId="0" fontId="0" fillId="0" borderId="4" xfId="0" applyBorder="1" applyAlignment="1">
      <alignment horizontal="left" vertical="center" indent="1"/>
    </xf>
    <xf numFmtId="181" fontId="0" fillId="0" borderId="5" xfId="0" applyNumberForma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81" fontId="0" fillId="0" borderId="14" xfId="0" applyNumberFormat="1" applyBorder="1" applyAlignment="1">
      <alignment horizontal="center" vertical="center"/>
    </xf>
    <xf numFmtId="0" fontId="0" fillId="0" borderId="2" xfId="0" pivotButton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9" fontId="0" fillId="0" borderId="2" xfId="0" applyNumberFormat="1" applyBorder="1">
      <alignment vertical="center"/>
    </xf>
    <xf numFmtId="179" fontId="0" fillId="0" borderId="0" xfId="0" applyNumberFormat="1" applyAlignment="1">
      <alignment horizontal="left" vertical="center"/>
    </xf>
  </cellXfs>
  <cellStyles count="4">
    <cellStyle name="나쁨" xfId="1" builtinId="27"/>
    <cellStyle name="보통" xfId="2" builtinId="28"/>
    <cellStyle name="셀 확인" xfId="3" builtinId="23"/>
    <cellStyle name="표준" xfId="0" builtinId="0"/>
  </cellStyles>
  <dxfs count="15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81" formatCode="General\ &quot;개&quot;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82" formatCode="General\ &quot;회&quot;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#,##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76" formatCode="#,##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[1117.xlsx]Sheet10!피벗 테이블7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Sheet10!$G$3</c:f>
              <c:strCache>
                <c:ptCount val="1"/>
                <c:pt idx="0">
                  <c:v>요약</c:v>
                </c:pt>
              </c:strCache>
            </c:strRef>
          </c:tx>
          <c:invertIfNegative val="0"/>
          <c:cat>
            <c:strRef>
              <c:f>Sheet10!$F$4:$F$20</c:f>
              <c:strCache>
                <c:ptCount val="16"/>
                <c:pt idx="0">
                  <c:v>01월 02일</c:v>
                </c:pt>
                <c:pt idx="1">
                  <c:v>01월 06일</c:v>
                </c:pt>
                <c:pt idx="2">
                  <c:v>01월 10일</c:v>
                </c:pt>
                <c:pt idx="3">
                  <c:v>01월 15일</c:v>
                </c:pt>
                <c:pt idx="4">
                  <c:v>01월 16일</c:v>
                </c:pt>
                <c:pt idx="5">
                  <c:v>01월 20일</c:v>
                </c:pt>
                <c:pt idx="6">
                  <c:v>01월 22일</c:v>
                </c:pt>
                <c:pt idx="7">
                  <c:v>01월 23일</c:v>
                </c:pt>
                <c:pt idx="8">
                  <c:v>01월 25일</c:v>
                </c:pt>
                <c:pt idx="9">
                  <c:v>02월 05일</c:v>
                </c:pt>
                <c:pt idx="10">
                  <c:v>02월 07일</c:v>
                </c:pt>
                <c:pt idx="11">
                  <c:v>02월 10일</c:v>
                </c:pt>
                <c:pt idx="12">
                  <c:v>02월 11일</c:v>
                </c:pt>
                <c:pt idx="13">
                  <c:v>02월 13일</c:v>
                </c:pt>
                <c:pt idx="14">
                  <c:v>02월 20일</c:v>
                </c:pt>
                <c:pt idx="15">
                  <c:v>02월 25일</c:v>
                </c:pt>
              </c:strCache>
            </c:strRef>
          </c:cat>
          <c:val>
            <c:numRef>
              <c:f>Sheet10!$G$4:$G$20</c:f>
              <c:numCache>
                <c:formatCode>General</c:formatCode>
                <c:ptCount val="16"/>
                <c:pt idx="0">
                  <c:v>199000</c:v>
                </c:pt>
                <c:pt idx="1">
                  <c:v>45000</c:v>
                </c:pt>
                <c:pt idx="2">
                  <c:v>50000</c:v>
                </c:pt>
                <c:pt idx="3">
                  <c:v>34200</c:v>
                </c:pt>
                <c:pt idx="4">
                  <c:v>421000</c:v>
                </c:pt>
                <c:pt idx="5">
                  <c:v>254000</c:v>
                </c:pt>
                <c:pt idx="6">
                  <c:v>15400</c:v>
                </c:pt>
                <c:pt idx="7">
                  <c:v>85400</c:v>
                </c:pt>
                <c:pt idx="8">
                  <c:v>100000</c:v>
                </c:pt>
                <c:pt idx="9">
                  <c:v>550000</c:v>
                </c:pt>
                <c:pt idx="10">
                  <c:v>600000</c:v>
                </c:pt>
                <c:pt idx="11">
                  <c:v>45000</c:v>
                </c:pt>
                <c:pt idx="12">
                  <c:v>50000</c:v>
                </c:pt>
                <c:pt idx="13">
                  <c:v>59000</c:v>
                </c:pt>
                <c:pt idx="14">
                  <c:v>120000</c:v>
                </c:pt>
                <c:pt idx="15">
                  <c:v>250000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165248"/>
        <c:axId val="120828288"/>
      </c:barChart>
      <c:catAx>
        <c:axId val="11216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28288"/>
        <c:crosses val="autoZero"/>
        <c:auto val="1"/>
        <c:lblAlgn val="ctr"/>
        <c:lblOffset val="100"/>
        <c:noMultiLvlLbl val="0"/>
      </c:catAx>
      <c:valAx>
        <c:axId val="120828288"/>
        <c:scaling>
          <c:orientation val="minMax"/>
          <c:max val="8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65248"/>
        <c:crosses val="autoZero"/>
        <c:crossBetween val="between"/>
        <c:majorUnit val="200000"/>
        <c:minorUnit val="4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57150</xdr:rowOff>
    </xdr:from>
    <xdr:to>
      <xdr:col>14</xdr:col>
      <xdr:colOff>638175</xdr:colOff>
      <xdr:row>16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473117245368" createdVersion="4" refreshedVersion="4" minRefreshableVersion="3" recordCount="12">
  <cacheSource type="worksheet">
    <worksheetSource ref="A3:H15" sheet="예제 8"/>
  </cacheSource>
  <cacheFields count="8">
    <cacheField name="거래일자" numFmtId="180">
      <sharedItems containsSemiMixedTypes="0" containsNonDate="0" containsDate="1" containsString="0" minDate="2010-01-02T00:00:00" maxDate="2010-02-19T00:00:00" count="12">
        <d v="2010-01-02T00:00:00"/>
        <d v="2010-01-05T00:00:00"/>
        <d v="2010-01-12T00:00:00"/>
        <d v="2010-01-15T00:00:00"/>
        <d v="2010-01-20T00:00:00"/>
        <d v="2010-01-25T00:00:00"/>
        <d v="2010-01-26T00:00:00"/>
        <d v="2010-02-03T00:00:00"/>
        <d v="2010-02-06T00:00:00"/>
        <d v="2010-02-12T00:00:00"/>
        <d v="2010-02-15T00:00:00"/>
        <d v="2010-02-18T00:00:00"/>
      </sharedItems>
      <fieldGroup base="0">
        <rangePr groupBy="months" startDate="2010-01-02T00:00:00" endDate="2010-02-19T00:00:00"/>
        <groupItems count="14">
          <s v="&lt;2010-01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0-02-19"/>
        </groupItems>
      </fieldGroup>
    </cacheField>
    <cacheField name="거래처명" numFmtId="0">
      <sharedItems count="4">
        <s v="거영전자"/>
        <s v="나라전자"/>
        <s v="다원전자"/>
        <s v="한국전자"/>
      </sharedItems>
    </cacheField>
    <cacheField name="제품명" numFmtId="0">
      <sharedItems count="6">
        <s v="PDP TV"/>
        <s v="PMP"/>
        <s v="MP3"/>
        <s v="캠코더"/>
        <s v="DMB"/>
        <s v="디지털카메라"/>
      </sharedItems>
    </cacheField>
    <cacheField name="수량" numFmtId="0">
      <sharedItems containsSemiMixedTypes="0" containsString="0" containsNumber="1" containsInteger="1" minValue="10" maxValue="45"/>
    </cacheField>
    <cacheField name="단가" numFmtId="176">
      <sharedItems containsSemiMixedTypes="0" containsString="0" containsNumber="1" containsInteger="1" minValue="95000" maxValue="1830000"/>
    </cacheField>
    <cacheField name="공급가액" numFmtId="176">
      <sharedItems containsSemiMixedTypes="0" containsString="0" containsNumber="1" containsInteger="1" minValue="1390000" maxValue="27450000"/>
    </cacheField>
    <cacheField name="보가세" numFmtId="176">
      <sharedItems containsSemiMixedTypes="0" containsString="0" containsNumber="1" containsInteger="1" minValue="139000" maxValue="2745000"/>
    </cacheField>
    <cacheField name="합계" numFmtId="176">
      <sharedItems containsSemiMixedTypes="0" containsString="0" containsNumber="1" containsInteger="1" minValue="1529000" maxValue="728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212" refreshedDate="42325.49227638889" createdVersion="4" refreshedVersion="4" minRefreshableVersion="3" recordCount="17">
  <cacheSource type="worksheet">
    <worksheetSource ref="A3:D20" sheet="Sheet10"/>
  </cacheSource>
  <cacheFields count="4">
    <cacheField name="일자" numFmtId="179">
      <sharedItems containsSemiMixedTypes="0" containsNonDate="0" containsDate="1" containsString="0" minDate="2015-01-02T00:00:00" maxDate="2015-02-26T00:00:00" count="16">
        <d v="2015-01-02T00:00:00"/>
        <d v="2015-01-06T00:00:00"/>
        <d v="2015-01-10T00:00:00"/>
        <d v="2015-01-15T00:00:00"/>
        <d v="2015-01-16T00:00:00"/>
        <d v="2015-01-20T00:00:00"/>
        <d v="2015-01-22T00:00:00"/>
        <d v="2015-01-23T00:00:00"/>
        <d v="2015-01-25T00:00:00"/>
        <d v="2015-02-05T00:00:00"/>
        <d v="2015-02-07T00:00:00"/>
        <d v="2015-02-10T00:00:00"/>
        <d v="2015-02-11T00:00:00"/>
        <d v="2015-02-13T00:00:00"/>
        <d v="2015-02-20T00:00:00"/>
        <d v="2015-02-25T00:00:00"/>
      </sharedItems>
    </cacheField>
    <cacheField name="부서" numFmtId="0">
      <sharedItems count="5">
        <s v="경영지원팀"/>
        <s v="관리부"/>
        <s v="구매관리부"/>
        <s v="영업부"/>
        <s v="인사팀"/>
      </sharedItems>
    </cacheField>
    <cacheField name="계정항목" numFmtId="0">
      <sharedItems/>
    </cacheField>
    <cacheField name="지출비용" numFmtId="176">
      <sharedItems containsSemiMixedTypes="0" containsString="0" containsNumber="1" containsInteger="1" minValue="15400" maxValue="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n v="10"/>
    <n v="1830000"/>
    <n v="18300000"/>
    <n v="1830000"/>
    <n v="20130000"/>
  </r>
  <r>
    <x v="1"/>
    <x v="1"/>
    <x v="1"/>
    <n v="15"/>
    <n v="369000"/>
    <n v="5535000"/>
    <n v="553500"/>
    <n v="6088500"/>
  </r>
  <r>
    <x v="2"/>
    <x v="1"/>
    <x v="2"/>
    <n v="20"/>
    <n v="95000"/>
    <n v="1900000"/>
    <n v="190000"/>
    <n v="2090000"/>
  </r>
  <r>
    <x v="3"/>
    <x v="0"/>
    <x v="3"/>
    <n v="25"/>
    <n v="856000"/>
    <n v="21400000"/>
    <n v="2140000"/>
    <n v="23540000"/>
  </r>
  <r>
    <x v="4"/>
    <x v="2"/>
    <x v="1"/>
    <n v="15"/>
    <n v="369000"/>
    <n v="5535000"/>
    <n v="553500"/>
    <n v="6088500"/>
  </r>
  <r>
    <x v="5"/>
    <x v="3"/>
    <x v="4"/>
    <n v="10"/>
    <n v="139000"/>
    <n v="1390000"/>
    <n v="139000"/>
    <n v="1529000"/>
  </r>
  <r>
    <x v="6"/>
    <x v="2"/>
    <x v="0"/>
    <n v="10"/>
    <n v="1830000"/>
    <n v="18300000"/>
    <n v="1830000"/>
    <n v="20130000"/>
  </r>
  <r>
    <x v="7"/>
    <x v="3"/>
    <x v="1"/>
    <n v="30"/>
    <n v="369000"/>
    <n v="11070000"/>
    <n v="1107000"/>
    <n v="12177000"/>
  </r>
  <r>
    <x v="8"/>
    <x v="0"/>
    <x v="5"/>
    <n v="25"/>
    <n v="265000"/>
    <n v="6625000"/>
    <n v="662500"/>
    <n v="72875000"/>
  </r>
  <r>
    <x v="9"/>
    <x v="1"/>
    <x v="2"/>
    <n v="45"/>
    <n v="95000"/>
    <n v="4275000"/>
    <n v="427500"/>
    <n v="4702500"/>
  </r>
  <r>
    <x v="10"/>
    <x v="2"/>
    <x v="3"/>
    <n v="15"/>
    <n v="856000"/>
    <n v="12840000"/>
    <n v="1284000"/>
    <n v="14124000"/>
  </r>
  <r>
    <x v="11"/>
    <x v="2"/>
    <x v="0"/>
    <n v="15"/>
    <n v="1830000"/>
    <n v="27450000"/>
    <n v="2745000"/>
    <n v="3019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x v="0"/>
    <x v="0"/>
    <s v="기타경비"/>
    <n v="154000"/>
  </r>
  <r>
    <x v="0"/>
    <x v="0"/>
    <s v="소모품비"/>
    <n v="45000"/>
  </r>
  <r>
    <x v="1"/>
    <x v="1"/>
    <s v="소모품비"/>
    <n v="45000"/>
  </r>
  <r>
    <x v="2"/>
    <x v="2"/>
    <s v="소모품비"/>
    <n v="50000"/>
  </r>
  <r>
    <x v="3"/>
    <x v="0"/>
    <s v="접대비"/>
    <n v="34200"/>
  </r>
  <r>
    <x v="4"/>
    <x v="3"/>
    <s v="접대비"/>
    <n v="421000"/>
  </r>
  <r>
    <x v="5"/>
    <x v="3"/>
    <s v="접대비"/>
    <n v="254000"/>
  </r>
  <r>
    <x v="6"/>
    <x v="1"/>
    <s v="통신비"/>
    <n v="15400"/>
  </r>
  <r>
    <x v="7"/>
    <x v="4"/>
    <s v="통신비"/>
    <n v="85400"/>
  </r>
  <r>
    <x v="8"/>
    <x v="0"/>
    <s v="회식비"/>
    <n v="100000"/>
  </r>
  <r>
    <x v="9"/>
    <x v="0"/>
    <s v="교육훈련비"/>
    <n v="550000"/>
  </r>
  <r>
    <x v="10"/>
    <x v="4"/>
    <s v="교육훈련비"/>
    <n v="600000"/>
  </r>
  <r>
    <x v="11"/>
    <x v="3"/>
    <s v="기타경비"/>
    <n v="45000"/>
  </r>
  <r>
    <x v="12"/>
    <x v="4"/>
    <s v="소모품비"/>
    <n v="50000"/>
  </r>
  <r>
    <x v="13"/>
    <x v="1"/>
    <s v="통신비"/>
    <n v="59000"/>
  </r>
  <r>
    <x v="14"/>
    <x v="0"/>
    <s v="회식비"/>
    <n v="120000"/>
  </r>
  <r>
    <x v="15"/>
    <x v="1"/>
    <s v="회식비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2" cacheId="11" dataOnRows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거래처명" colHeaderCaption="제품명">
  <location ref="A3:H18" firstHeaderRow="1" firstDataRow="2" firstDataCol="1" rowPageCount="1" colPageCount="1"/>
  <pivotFields count="8">
    <pivotField axis="axisPage" dataField="1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x="2"/>
        <item x="0"/>
        <item x="1"/>
        <item x="5"/>
        <item x="3"/>
        <item t="default"/>
      </items>
    </pivotField>
    <pivotField dataField="1" showAll="0"/>
    <pivotField numFmtId="176" showAll="0"/>
    <pivotField numFmtId="176" showAll="0"/>
    <pivotField numFmtId="176" showAll="0"/>
    <pivotField numFmtId="176" showAll="0"/>
  </pivotFields>
  <rowFields count="2">
    <field x="1"/>
    <field x="-2"/>
  </rowFields>
  <rowItems count="14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2">
    <dataField name="총판매수량" fld="3" baseField="1" baseItem="0" numFmtId="181"/>
    <dataField name="거래횟수" fld="0" subtotal="count" baseField="1" baseItem="0" numFmtId="182"/>
  </dataFields>
  <formats count="30">
    <format dxfId="103">
      <pivotArea field="0" type="button" dataOnly="0" labelOnly="1" outline="0" axis="axisPage" fieldPosition="0"/>
    </format>
    <format dxfId="102">
      <pivotArea dataOnly="0" labelOnly="1" outline="0" fieldPosition="0">
        <references count="1">
          <reference field="0" count="0"/>
        </references>
      </pivotArea>
    </format>
    <format dxfId="101">
      <pivotArea field="2" type="button" dataOnly="0" labelOnly="1" outline="0" axis="axisCol" fieldPosition="0"/>
    </format>
    <format dxfId="100">
      <pivotArea field="1" type="button" dataOnly="0" labelOnly="1" outline="0" axis="axisRow" fieldPosition="0"/>
    </format>
    <format dxfId="99">
      <pivotArea dataOnly="0" labelOnly="1" fieldPosition="0">
        <references count="1">
          <reference field="2" count="0"/>
        </references>
      </pivotArea>
    </format>
    <format dxfId="98">
      <pivotArea dataOnly="0" labelOnly="1" grandCol="1" outline="0" fieldPosition="0"/>
    </format>
    <format dxfId="97">
      <pivotArea outline="0" collapsedLevelsAreSubtotals="1" fieldPosition="0"/>
    </format>
    <format dxfId="96">
      <pivotArea field="1" type="button" dataOnly="0" labelOnly="1" outline="0" axis="axisRow" fieldPosition="0"/>
    </format>
    <format dxfId="95">
      <pivotArea dataOnly="0" labelOnly="1" fieldPosition="0">
        <references count="1">
          <reference field="1" count="0"/>
        </references>
      </pivotArea>
    </format>
    <format dxfId="94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93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9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91">
      <pivotArea dataOnly="0" labelOnly="1" fieldPosition="0">
        <references count="1">
          <reference field="2" count="0"/>
        </references>
      </pivotArea>
    </format>
    <format dxfId="90">
      <pivotArea dataOnly="0" labelOnly="1" grandCol="1" outline="0" fieldPosition="0"/>
    </format>
    <format dxfId="89">
      <pivotArea dataOnly="0" labelOnly="1" fieldPosition="0">
        <references count="1">
          <reference field="1" count="1">
            <x v="0"/>
          </reference>
        </references>
      </pivotArea>
    </format>
    <format dxfId="88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87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86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8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84">
      <pivotArea dataOnly="0" labelOnly="1" fieldPosition="0">
        <references count="1">
          <reference field="1" count="1">
            <x v="1"/>
          </reference>
        </references>
      </pivotArea>
    </format>
    <format dxfId="83">
      <pivotArea dataOnly="0" labelOnly="1" fieldPosition="0">
        <references count="1">
          <reference field="1" count="1">
            <x v="2"/>
          </reference>
        </references>
      </pivotArea>
    </format>
    <format dxfId="82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81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80">
      <pivotArea dataOnly="0" labelOnly="1" fieldPosition="0">
        <references count="1">
          <reference field="1" count="1">
            <x v="3"/>
          </reference>
        </references>
      </pivotArea>
    </format>
    <format dxfId="79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78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77">
      <pivotArea field="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76">
      <pivotArea field="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75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74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4" cacheId="1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거래처명" colHeaderCaption="거래 월">
  <location ref="A1:E17" firstHeaderRow="1" firstDataRow="2" firstDataCol="2"/>
  <pivotFields count="8">
    <pivotField axis="axisCol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>
      <items count="5">
        <item x="0"/>
        <item x="1"/>
        <item x="2"/>
        <item x="3"/>
        <item t="default"/>
      </items>
    </pivotField>
    <pivotField axis="axisRow" showAll="0">
      <items count="7">
        <item x="4"/>
        <item x="2"/>
        <item x="0"/>
        <item x="1"/>
        <item x="5"/>
        <item x="3"/>
        <item t="default"/>
      </items>
    </pivotField>
    <pivotField dataField="1" showAll="0"/>
    <pivotField numFmtId="176" showAll="0"/>
    <pivotField numFmtId="176" showAll="0"/>
    <pivotField numFmtId="176" showAll="0"/>
    <pivotField numFmtId="176" showAll="0"/>
  </pivotFields>
  <rowFields count="2">
    <field x="1"/>
    <field x="2"/>
  </rowFields>
  <rowItems count="15">
    <i>
      <x/>
      <x v="2"/>
    </i>
    <i r="1">
      <x v="4"/>
    </i>
    <i r="1">
      <x v="5"/>
    </i>
    <i t="default">
      <x/>
    </i>
    <i>
      <x v="1"/>
      <x v="1"/>
    </i>
    <i r="1">
      <x v="3"/>
    </i>
    <i t="default">
      <x v="1"/>
    </i>
    <i>
      <x v="2"/>
      <x v="2"/>
    </i>
    <i r="1">
      <x v="3"/>
    </i>
    <i r="1">
      <x v="5"/>
    </i>
    <i t="default">
      <x v="2"/>
    </i>
    <i>
      <x v="3"/>
      <x/>
    </i>
    <i r="1">
      <x v="3"/>
    </i>
    <i t="default">
      <x v="3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합계 : 수량" fld="3" baseField="2" baseItem="2" numFmtId="181"/>
  </dataFields>
  <formats count="74">
    <format dxfId="73">
      <pivotArea collapsedLevelsAreSubtotals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72">
      <pivotArea collapsedLevelsAreSubtotals="1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71">
      <pivotArea collapsedLevelsAreSubtotals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70">
      <pivotArea collapsedLevelsAreSubtotals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69">
      <pivotArea dataOnly="0" outline="0" fieldPosition="0">
        <references count="1">
          <reference field="0" count="1">
            <x v="2"/>
          </reference>
        </references>
      </pivotArea>
    </format>
    <format dxfId="68">
      <pivotArea field="2" grandCol="1" collapsedLevelsAreSubtotals="1" axis="axisRow" fieldPosition="1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67">
      <pivotArea field="1" grandCol="1" collapsedLevelsAreSubtotals="1" axis="axisRow" fieldPosition="0">
        <references count="1">
          <reference field="1" count="1" defaultSubtotal="1">
            <x v="0"/>
          </reference>
        </references>
      </pivotArea>
    </format>
    <format dxfId="66">
      <pivotArea field="2" grandCol="1" collapsedLevelsAreSubtotals="1" axis="axisRow" fieldPosition="1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65">
      <pivotArea field="1" grandCol="1" collapsedLevelsAreSubtotals="1" axis="axisRow" fieldPosition="0">
        <references count="1">
          <reference field="1" count="1" defaultSubtotal="1">
            <x v="1"/>
          </reference>
        </references>
      </pivotArea>
    </format>
    <format dxfId="64">
      <pivotArea field="2" grandCol="1" collapsedLevelsAreSubtotals="1" axis="axisRow" fieldPosition="1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63">
      <pivotArea field="1" grandCol="1" collapsedLevelsAreSubtotals="1" axis="axisRow" fieldPosition="0">
        <references count="1">
          <reference field="1" count="1" defaultSubtotal="1">
            <x v="2"/>
          </reference>
        </references>
      </pivotArea>
    </format>
    <format dxfId="62">
      <pivotArea field="2" grandCol="1" collapsedLevelsAreSubtotals="1" axis="axisRow" fieldPosition="1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61">
      <pivotArea field="1" grandCol="1" collapsedLevelsAreSubtotals="1" axis="axisRow" fieldPosition="0">
        <references count="1">
          <reference field="1" count="1" defaultSubtotal="1">
            <x v="3"/>
          </reference>
        </references>
      </pivotArea>
    </format>
    <format dxfId="60">
      <pivotArea dataOnly="0" labelOnly="1" grandCol="1" outline="0" fieldPosition="0"/>
    </format>
    <format dxfId="59">
      <pivotArea collapsedLevelsAreSubtotals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58">
      <pivotArea collapsedLevelsAreSubtotals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57">
      <pivotArea collapsedLevelsAreSubtotals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56">
      <pivotArea collapsedLevelsAreSubtotals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55">
      <pivotArea outline="0" collapsedLevelsAreSubtotals="1" fieldPosition="0"/>
    </format>
    <format dxfId="54">
      <pivotArea field="1" type="button" dataOnly="0" labelOnly="1" outline="0" axis="axisRow" fieldPosition="0"/>
    </format>
    <format dxfId="53">
      <pivotArea field="2" type="button" dataOnly="0" labelOnly="1" outline="0" axis="axisRow" fieldPosition="1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fieldPosition="0">
        <references count="1">
          <reference field="1" count="0" defaultSubtotal="1"/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48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47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46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45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44">
      <pivotArea dataOnly="0" labelOnly="1" grandCol="1" outline="0" fieldPosition="0"/>
    </format>
    <format dxfId="43">
      <pivotArea field="0" type="button" dataOnly="0" labelOnly="1" outline="0" axis="axisCol" fieldPosition="0"/>
    </format>
    <format dxfId="42">
      <pivotArea type="origin" dataOnly="0" labelOnly="1" outline="0" offset="A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1">
            <x v="0"/>
          </reference>
        </references>
      </pivotArea>
    </format>
    <format dxfId="39">
      <pivotArea dataOnly="0" labelOnly="1" offset="A256" fieldPosition="0">
        <references count="1">
          <reference field="1" count="1" defaultSubtotal="1">
            <x v="0"/>
          </reference>
        </references>
      </pivotArea>
    </format>
    <format dxfId="38">
      <pivotArea dataOnly="0" labelOnly="1" fieldPosition="0">
        <references count="1">
          <reference field="1" count="1">
            <x v="1"/>
          </reference>
        </references>
      </pivotArea>
    </format>
    <format dxfId="37">
      <pivotArea dataOnly="0" labelOnly="1" offset="A256" fieldPosition="0">
        <references count="1">
          <reference field="1" count="1" defaultSubtotal="1">
            <x v="1"/>
          </reference>
        </references>
      </pivotArea>
    </format>
    <format dxfId="36">
      <pivotArea dataOnly="0" labelOnly="1" fieldPosition="0">
        <references count="1">
          <reference field="1" count="1">
            <x v="2"/>
          </reference>
        </references>
      </pivotArea>
    </format>
    <format dxfId="35">
      <pivotArea dataOnly="0" labelOnly="1" offset="A256" fieldPosition="0">
        <references count="1">
          <reference field="1" count="1" defaultSubtotal="1">
            <x v="2"/>
          </reference>
        </references>
      </pivotArea>
    </format>
    <format dxfId="34">
      <pivotArea dataOnly="0" labelOnly="1" fieldPosition="0">
        <references count="1">
          <reference field="1" count="1">
            <x v="3"/>
          </reference>
        </references>
      </pivotArea>
    </format>
    <format dxfId="33">
      <pivotArea dataOnly="0" labelOnly="1" offset="A256" fieldPosition="0">
        <references count="1">
          <reference field="1" count="1" defaultSubtotal="1">
            <x v="3"/>
          </reference>
        </references>
      </pivotArea>
    </format>
    <format dxfId="32">
      <pivotArea dataOnly="0" labelOnly="1" grandRow="1" outline="0" offset="A256" fieldPosition="0"/>
    </format>
    <format dxfId="31">
      <pivotArea field="2" type="button" dataOnly="0" labelOnly="1" outline="0" axis="axisRow" fieldPosition="1"/>
    </format>
    <format dxfId="30">
      <pivotArea dataOnly="0" labelOnly="1" offset="IV256" fieldPosition="0">
        <references count="1">
          <reference field="1" count="1" defaultSubtotal="1">
            <x v="0"/>
          </reference>
        </references>
      </pivotArea>
    </format>
    <format dxfId="29">
      <pivotArea dataOnly="0" labelOnly="1" offset="IV256" fieldPosition="0">
        <references count="1">
          <reference field="1" count="1" defaultSubtotal="1">
            <x v="1"/>
          </reference>
        </references>
      </pivotArea>
    </format>
    <format dxfId="28">
      <pivotArea dataOnly="0" labelOnly="1" offset="IV256" fieldPosition="0">
        <references count="1">
          <reference field="1" count="1" defaultSubtotal="1">
            <x v="2"/>
          </reference>
        </references>
      </pivotArea>
    </format>
    <format dxfId="27">
      <pivotArea dataOnly="0" labelOnly="1" offset="IV256" fieldPosition="0">
        <references count="1">
          <reference field="1" count="1" defaultSubtotal="1">
            <x v="3"/>
          </reference>
        </references>
      </pivotArea>
    </format>
    <format dxfId="26">
      <pivotArea dataOnly="0" labelOnly="1" grandRow="1" outline="0" offset="IV256" fieldPosition="0"/>
    </format>
    <format dxfId="25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24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23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22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21">
      <pivotArea dataOnly="0" outline="0" fieldPosition="0">
        <references count="1">
          <reference field="0" count="1">
            <x v="1"/>
          </reference>
        </references>
      </pivotArea>
    </format>
    <format dxfId="20">
      <pivotArea outline="0" collapsedLevelsAreSubtotals="1" fieldPosition="0">
        <references count="1">
          <reference field="0" count="1" selected="0">
            <x v="2"/>
          </reference>
        </references>
      </pivotArea>
    </format>
    <format dxfId="19">
      <pivotArea dataOnly="0" labelOnly="1" fieldPosition="0">
        <references count="1">
          <reference field="0" count="1">
            <x v="2"/>
          </reference>
        </references>
      </pivotArea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field="1" type="button" dataOnly="0" labelOnly="1" outline="0" axis="axisRow" fieldPosition="0"/>
    </format>
    <format dxfId="16">
      <pivotArea field="2" type="button" dataOnly="0" labelOnly="1" outline="0" axis="axisRow" fieldPosition="1"/>
    </format>
    <format dxfId="15">
      <pivotArea dataOnly="0" labelOnly="1" fieldPosition="0">
        <references count="1">
          <reference field="0" count="1">
            <x v="1"/>
          </reference>
        </references>
      </pivotArea>
    </format>
    <format dxfId="14">
      <pivotArea dataOnly="0" grandRow="1" outline="0" axis="axisRow" fieldPosition="0"/>
    </format>
    <format dxfId="13">
      <pivotArea collapsedLevelsAreSubtotals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12">
      <pivotArea collapsedLevelsAreSubtotals="1" fieldPosition="0">
        <references count="1">
          <reference field="1" count="1" defaultSubtotal="1">
            <x v="0"/>
          </reference>
        </references>
      </pivotArea>
    </format>
    <format dxfId="11">
      <pivotArea collapsedLevelsAreSubtotals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10">
      <pivotArea collapsedLevelsAreSubtotals="1" fieldPosition="0">
        <references count="1">
          <reference field="1" count="1" defaultSubtotal="1">
            <x v="1"/>
          </reference>
        </references>
      </pivotArea>
    </format>
    <format dxfId="9">
      <pivotArea collapsedLevelsAreSubtotals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8">
      <pivotArea collapsedLevelsAreSubtotals="1" fieldPosition="0">
        <references count="1">
          <reference field="1" count="1" defaultSubtotal="1">
            <x v="2"/>
          </reference>
        </references>
      </pivotArea>
    </format>
    <format dxfId="7">
      <pivotArea collapsedLevelsAreSubtotals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  <format dxfId="6">
      <pivotArea collapsedLevelsAreSubtotals="1" fieldPosition="0">
        <references count="1">
          <reference field="1" count="1" defaultSubtotal="1">
            <x v="3"/>
          </reference>
        </references>
      </pivotArea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 defaultSubtotal="1"/>
        </references>
      </pivotArea>
    </format>
    <format dxfId="3">
      <pivotArea dataOnly="0" labelOnly="1" fieldPosition="0">
        <references count="2">
          <reference field="1" count="1" selected="0">
            <x v="0"/>
          </reference>
          <reference field="2" count="3">
            <x v="2"/>
            <x v="4"/>
            <x v="5"/>
          </reference>
        </references>
      </pivotArea>
    </format>
    <format dxfId="2">
      <pivotArea dataOnly="0" labelOnly="1" fieldPosition="0">
        <references count="2">
          <reference field="1" count="1" selected="0">
            <x v="1"/>
          </reference>
          <reference field="2" count="2">
            <x v="1"/>
            <x v="3"/>
          </reference>
        </references>
      </pivotArea>
    </format>
    <format dxfId="1">
      <pivotArea dataOnly="0" labelOnly="1" fieldPosition="0">
        <references count="2">
          <reference field="1" count="1" selected="0">
            <x v="2"/>
          </reference>
          <reference field="2" count="3">
            <x v="2"/>
            <x v="3"/>
            <x v="5"/>
          </reference>
        </references>
      </pivotArea>
    </format>
    <format dxfId="0">
      <pivotArea dataOnly="0" labelOnly="1" fieldPosition="0">
        <references count="2">
          <reference field="1" count="1" selected="0">
            <x v="3"/>
          </reference>
          <reference field="2" count="2">
            <x v="0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7" cacheId="15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F3:G20" firstHeaderRow="1" firstDataRow="1" firstDataCol="1" rowPageCount="1" colPageCount="1"/>
  <pivotFields count="4">
    <pivotField axis="axisRow" numFmtId="179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76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" hier="-1"/>
  </pageFields>
  <dataFields count="1">
    <dataField name="합계 : 지출비용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표2" displayName="표2" ref="A5:F19" totalsRowShown="0" headerRowDxfId="146" dataDxfId="147">
  <autoFilter ref="A5:F19">
    <filterColumn colId="1">
      <filters>
        <filter val="기획팀"/>
      </filters>
    </filterColumn>
  </autoFilter>
  <tableColumns count="6">
    <tableColumn id="1" name="성명" dataDxfId="153"/>
    <tableColumn id="2" name="부서" dataDxfId="152"/>
    <tableColumn id="3" name="직급" dataDxfId="151"/>
    <tableColumn id="4" name="주민번호" dataDxfId="150"/>
    <tableColumn id="5" name="기본급" dataDxfId="149"/>
    <tableColumn id="6" name="입사일" dataDxfId="14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표2_4" displayName="표2_4" ref="A6:F19" headerRowCount="0" headerRowDxfId="126" dataDxfId="145" totalsRowDxfId="125">
  <tableColumns count="6">
    <tableColumn id="1" name="성명" totalsRowLabel="요약" headerRowDxfId="133" dataDxfId="132" totalsRowDxfId="139"/>
    <tableColumn id="2" name="부서" headerRowDxfId="134" dataDxfId="131" totalsRowDxfId="140"/>
    <tableColumn id="3" name="직급" headerRowDxfId="135" dataDxfId="130" totalsRowDxfId="141"/>
    <tableColumn id="4" name="주민번호" headerRowDxfId="136" dataDxfId="129" totalsRowDxfId="142"/>
    <tableColumn id="5" name="기본급" headerRowDxfId="137" dataDxfId="128" totalsRowDxfId="143"/>
    <tableColumn id="6" name="입사일" totalsRowFunction="count" headerRowDxfId="138" dataDxfId="127" totalsRowDxfId="144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7" name="표2_48" displayName="표2_48" ref="A6:F20" headerRowCount="0" headerRowDxfId="124" dataDxfId="123" totalsRowDxfId="122">
  <tableColumns count="6">
    <tableColumn id="1" name="성명" totalsRowLabel="요약" headerRowDxfId="120" dataDxfId="119" totalsRowDxfId="121"/>
    <tableColumn id="2" name="부서" headerRowDxfId="117" dataDxfId="116" totalsRowDxfId="118"/>
    <tableColumn id="3" name="직급" headerRowDxfId="114" dataDxfId="113" totalsRowDxfId="115"/>
    <tableColumn id="4" name="주민번호" headerRowDxfId="111" dataDxfId="110" totalsRowDxfId="112"/>
    <tableColumn id="5" name="기본급" headerRowDxfId="108" dataDxfId="107" totalsRowDxfId="109"/>
    <tableColumn id="6" name="입사일" totalsRowFunction="count" headerRowDxfId="105" dataDxfId="104" totalsRowDxfId="106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L7" sqref="L7"/>
    </sheetView>
  </sheetViews>
  <sheetFormatPr defaultRowHeight="16.5" x14ac:dyDescent="0.3"/>
  <cols>
    <col min="6" max="6" width="9.875" bestFit="1" customWidth="1"/>
  </cols>
  <sheetData>
    <row r="1" spans="1:6" x14ac:dyDescent="0.3">
      <c r="A1" s="32" t="s">
        <v>87</v>
      </c>
      <c r="B1" s="2"/>
      <c r="C1" s="2"/>
      <c r="D1" s="2"/>
      <c r="E1" s="2"/>
      <c r="F1" s="2"/>
    </row>
    <row r="2" spans="1: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3">
      <c r="A3" s="1">
        <v>90005</v>
      </c>
      <c r="B3" s="1" t="s">
        <v>10</v>
      </c>
      <c r="C3" s="1" t="s">
        <v>18</v>
      </c>
      <c r="D3" s="1" t="s">
        <v>23</v>
      </c>
      <c r="E3" s="1">
        <v>9</v>
      </c>
      <c r="F3" s="3">
        <v>1500000</v>
      </c>
    </row>
    <row r="4" spans="1:6" x14ac:dyDescent="0.3">
      <c r="A4" s="1">
        <v>90004</v>
      </c>
      <c r="B4" s="1" t="s">
        <v>9</v>
      </c>
      <c r="C4" s="1" t="s">
        <v>17</v>
      </c>
      <c r="D4" s="1" t="s">
        <v>24</v>
      </c>
      <c r="E4" s="1">
        <v>3</v>
      </c>
      <c r="F4" s="3">
        <v>950000</v>
      </c>
    </row>
    <row r="5" spans="1:6" x14ac:dyDescent="0.3">
      <c r="A5" s="1">
        <v>90007</v>
      </c>
      <c r="B5" s="1" t="s">
        <v>12</v>
      </c>
      <c r="C5" s="1" t="s">
        <v>17</v>
      </c>
      <c r="D5" s="1" t="s">
        <v>22</v>
      </c>
      <c r="E5" s="1">
        <v>3</v>
      </c>
      <c r="F5" s="3">
        <v>950000</v>
      </c>
    </row>
    <row r="6" spans="1:6" x14ac:dyDescent="0.3">
      <c r="A6" s="1">
        <v>90008</v>
      </c>
      <c r="B6" s="1" t="s">
        <v>13</v>
      </c>
      <c r="C6" s="1" t="s">
        <v>19</v>
      </c>
      <c r="D6" s="1" t="s">
        <v>26</v>
      </c>
      <c r="E6" s="1">
        <v>11</v>
      </c>
      <c r="F6" s="3">
        <v>2000000</v>
      </c>
    </row>
    <row r="7" spans="1:6" x14ac:dyDescent="0.3">
      <c r="A7" s="1">
        <v>90002</v>
      </c>
      <c r="B7" s="1" t="s">
        <v>7</v>
      </c>
      <c r="C7" s="1" t="s">
        <v>15</v>
      </c>
      <c r="D7" s="1" t="s">
        <v>22</v>
      </c>
      <c r="E7" s="1">
        <v>2</v>
      </c>
      <c r="F7" s="3">
        <v>950000</v>
      </c>
    </row>
    <row r="8" spans="1:6" x14ac:dyDescent="0.3">
      <c r="A8" s="1">
        <v>90001</v>
      </c>
      <c r="B8" s="1" t="s">
        <v>6</v>
      </c>
      <c r="C8" s="1" t="s">
        <v>15</v>
      </c>
      <c r="D8" s="1" t="s">
        <v>21</v>
      </c>
      <c r="E8" s="1">
        <v>5</v>
      </c>
      <c r="F8" s="3">
        <v>1200000</v>
      </c>
    </row>
    <row r="9" spans="1:6" x14ac:dyDescent="0.3">
      <c r="A9" s="1">
        <v>90006</v>
      </c>
      <c r="B9" s="1" t="s">
        <v>11</v>
      </c>
      <c r="C9" s="1" t="s">
        <v>16</v>
      </c>
      <c r="D9" s="1" t="s">
        <v>25</v>
      </c>
      <c r="E9" s="1">
        <v>6</v>
      </c>
      <c r="F9" s="3">
        <v>1200000</v>
      </c>
    </row>
    <row r="10" spans="1:6" x14ac:dyDescent="0.3">
      <c r="A10" s="1">
        <v>90003</v>
      </c>
      <c r="B10" s="1" t="s">
        <v>8</v>
      </c>
      <c r="C10" s="1" t="s">
        <v>16</v>
      </c>
      <c r="D10" s="1" t="s">
        <v>23</v>
      </c>
      <c r="E10" s="1">
        <v>8</v>
      </c>
      <c r="F10" s="3">
        <v>1500000</v>
      </c>
    </row>
    <row r="11" spans="1:6" x14ac:dyDescent="0.3">
      <c r="A11" s="1">
        <v>90009</v>
      </c>
      <c r="B11" s="1" t="s">
        <v>14</v>
      </c>
      <c r="C11" s="1" t="s">
        <v>20</v>
      </c>
      <c r="D11" s="1" t="s">
        <v>24</v>
      </c>
      <c r="E11" s="1">
        <v>5</v>
      </c>
      <c r="F11" s="3">
        <v>950000</v>
      </c>
    </row>
    <row r="13" spans="1:6" x14ac:dyDescent="0.3">
      <c r="A13" s="1" t="s">
        <v>27</v>
      </c>
    </row>
    <row r="14" spans="1:6" x14ac:dyDescent="0.3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</row>
    <row r="15" spans="1:6" x14ac:dyDescent="0.3">
      <c r="A15" s="1">
        <v>90005</v>
      </c>
      <c r="B15" s="1" t="s">
        <v>10</v>
      </c>
      <c r="C15" s="1" t="s">
        <v>18</v>
      </c>
      <c r="D15" s="1" t="s">
        <v>23</v>
      </c>
      <c r="E15" s="1">
        <v>9</v>
      </c>
      <c r="F15" s="3">
        <v>1500000</v>
      </c>
    </row>
    <row r="16" spans="1:6" x14ac:dyDescent="0.3">
      <c r="A16" s="1">
        <v>90004</v>
      </c>
      <c r="B16" s="1" t="s">
        <v>9</v>
      </c>
      <c r="C16" s="1" t="s">
        <v>17</v>
      </c>
      <c r="D16" s="1" t="s">
        <v>24</v>
      </c>
      <c r="E16" s="1">
        <v>3</v>
      </c>
      <c r="F16" s="3">
        <v>950000</v>
      </c>
    </row>
    <row r="17" spans="1:6" x14ac:dyDescent="0.3">
      <c r="A17" s="1">
        <v>90007</v>
      </c>
      <c r="B17" s="1" t="s">
        <v>12</v>
      </c>
      <c r="C17" s="1" t="s">
        <v>17</v>
      </c>
      <c r="D17" s="1" t="s">
        <v>22</v>
      </c>
      <c r="E17" s="1">
        <v>3</v>
      </c>
      <c r="F17" s="3">
        <v>950000</v>
      </c>
    </row>
    <row r="18" spans="1:6" x14ac:dyDescent="0.3">
      <c r="A18" s="1">
        <v>90008</v>
      </c>
      <c r="B18" s="1" t="s">
        <v>13</v>
      </c>
      <c r="C18" s="1" t="s">
        <v>19</v>
      </c>
      <c r="D18" s="1" t="s">
        <v>26</v>
      </c>
      <c r="E18" s="1">
        <v>11</v>
      </c>
      <c r="F18" s="3">
        <v>2000000</v>
      </c>
    </row>
    <row r="19" spans="1:6" x14ac:dyDescent="0.3">
      <c r="A19" s="1">
        <v>90002</v>
      </c>
      <c r="B19" s="1" t="s">
        <v>7</v>
      </c>
      <c r="C19" s="1" t="s">
        <v>15</v>
      </c>
      <c r="D19" s="1" t="s">
        <v>22</v>
      </c>
      <c r="E19" s="1">
        <v>2</v>
      </c>
      <c r="F19" s="3">
        <v>950000</v>
      </c>
    </row>
    <row r="20" spans="1:6" x14ac:dyDescent="0.3">
      <c r="A20" s="1">
        <v>90001</v>
      </c>
      <c r="B20" s="1" t="s">
        <v>6</v>
      </c>
      <c r="C20" s="1" t="s">
        <v>15</v>
      </c>
      <c r="D20" s="1" t="s">
        <v>21</v>
      </c>
      <c r="E20" s="1">
        <v>5</v>
      </c>
      <c r="F20" s="3">
        <v>1200000</v>
      </c>
    </row>
    <row r="21" spans="1:6" x14ac:dyDescent="0.3">
      <c r="A21" s="1">
        <v>90006</v>
      </c>
      <c r="B21" s="1" t="s">
        <v>11</v>
      </c>
      <c r="C21" s="1" t="s">
        <v>16</v>
      </c>
      <c r="D21" s="1" t="s">
        <v>25</v>
      </c>
      <c r="E21" s="1">
        <v>6</v>
      </c>
      <c r="F21" s="3">
        <v>1200000</v>
      </c>
    </row>
    <row r="22" spans="1:6" x14ac:dyDescent="0.3">
      <c r="A22" s="1">
        <v>90003</v>
      </c>
      <c r="B22" s="1" t="s">
        <v>8</v>
      </c>
      <c r="C22" s="1" t="s">
        <v>16</v>
      </c>
      <c r="D22" s="1" t="s">
        <v>23</v>
      </c>
      <c r="E22" s="1">
        <v>8</v>
      </c>
      <c r="F22" s="3">
        <v>1500000</v>
      </c>
    </row>
    <row r="23" spans="1:6" x14ac:dyDescent="0.3">
      <c r="A23" s="1">
        <v>90009</v>
      </c>
      <c r="B23" s="1" t="s">
        <v>14</v>
      </c>
      <c r="C23" s="1" t="s">
        <v>20</v>
      </c>
      <c r="D23" s="1" t="s">
        <v>24</v>
      </c>
      <c r="E23" s="1">
        <v>5</v>
      </c>
      <c r="F23" s="3">
        <v>950000</v>
      </c>
    </row>
  </sheetData>
  <sortState ref="A2:F10">
    <sortCondition ref="C2:C10"/>
    <sortCondition descending="1" ref="D2:D10"/>
    <sortCondition descending="1" ref="E2:E10"/>
  </sortState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I23" sqref="I23"/>
    </sheetView>
  </sheetViews>
  <sheetFormatPr defaultRowHeight="16.5" x14ac:dyDescent="0.3"/>
  <cols>
    <col min="1" max="1" width="10.75" customWidth="1"/>
    <col min="2" max="2" width="17.875" customWidth="1"/>
    <col min="3" max="3" width="10" customWidth="1"/>
    <col min="4" max="4" width="14.375" customWidth="1"/>
    <col min="6" max="6" width="11.875" bestFit="1" customWidth="1"/>
    <col min="7" max="7" width="15.25" bestFit="1" customWidth="1"/>
  </cols>
  <sheetData>
    <row r="1" spans="1:7" ht="31.5" x14ac:dyDescent="0.3">
      <c r="A1" s="34" t="s">
        <v>111</v>
      </c>
      <c r="B1" s="35"/>
      <c r="C1" s="35"/>
      <c r="D1" s="35"/>
      <c r="F1" s="46" t="s">
        <v>44</v>
      </c>
      <c r="G1" t="s">
        <v>181</v>
      </c>
    </row>
    <row r="3" spans="1:7" x14ac:dyDescent="0.3">
      <c r="A3" s="72" t="s">
        <v>112</v>
      </c>
      <c r="B3" s="72" t="s">
        <v>113</v>
      </c>
      <c r="C3" s="72" t="s">
        <v>114</v>
      </c>
      <c r="D3" s="72" t="s">
        <v>208</v>
      </c>
      <c r="F3" s="46" t="s">
        <v>180</v>
      </c>
      <c r="G3" t="s">
        <v>209</v>
      </c>
    </row>
    <row r="4" spans="1:7" x14ac:dyDescent="0.3">
      <c r="A4" s="73">
        <v>42006</v>
      </c>
      <c r="B4" s="10" t="s">
        <v>195</v>
      </c>
      <c r="C4" s="10" t="s">
        <v>201</v>
      </c>
      <c r="D4" s="45">
        <v>154000</v>
      </c>
      <c r="F4" s="74">
        <v>42006</v>
      </c>
      <c r="G4" s="47">
        <v>199000</v>
      </c>
    </row>
    <row r="5" spans="1:7" x14ac:dyDescent="0.3">
      <c r="A5" s="73">
        <v>42006</v>
      </c>
      <c r="B5" s="10" t="s">
        <v>196</v>
      </c>
      <c r="C5" s="10" t="s">
        <v>202</v>
      </c>
      <c r="D5" s="45">
        <v>45000</v>
      </c>
      <c r="F5" s="74">
        <v>42010</v>
      </c>
      <c r="G5" s="47">
        <v>45000</v>
      </c>
    </row>
    <row r="6" spans="1:7" x14ac:dyDescent="0.3">
      <c r="A6" s="73">
        <v>42010</v>
      </c>
      <c r="B6" s="10" t="s">
        <v>197</v>
      </c>
      <c r="C6" s="10" t="s">
        <v>127</v>
      </c>
      <c r="D6" s="45">
        <v>45000</v>
      </c>
      <c r="F6" s="74">
        <v>42014</v>
      </c>
      <c r="G6" s="47">
        <v>50000</v>
      </c>
    </row>
    <row r="7" spans="1:7" x14ac:dyDescent="0.3">
      <c r="A7" s="73">
        <v>42014</v>
      </c>
      <c r="B7" s="10" t="s">
        <v>198</v>
      </c>
      <c r="C7" s="10" t="s">
        <v>126</v>
      </c>
      <c r="D7" s="45">
        <v>50000</v>
      </c>
      <c r="F7" s="74">
        <v>42019</v>
      </c>
      <c r="G7" s="47">
        <v>34200</v>
      </c>
    </row>
    <row r="8" spans="1:7" x14ac:dyDescent="0.3">
      <c r="A8" s="73">
        <v>42019</v>
      </c>
      <c r="B8" s="10" t="s">
        <v>196</v>
      </c>
      <c r="C8" s="10" t="s">
        <v>128</v>
      </c>
      <c r="D8" s="45">
        <v>34200</v>
      </c>
      <c r="F8" s="74">
        <v>42020</v>
      </c>
      <c r="G8" s="47">
        <v>421000</v>
      </c>
    </row>
    <row r="9" spans="1:7" x14ac:dyDescent="0.3">
      <c r="A9" s="73">
        <v>42020</v>
      </c>
      <c r="B9" s="10" t="s">
        <v>199</v>
      </c>
      <c r="C9" s="10" t="s">
        <v>203</v>
      </c>
      <c r="D9" s="45">
        <v>421000</v>
      </c>
      <c r="F9" s="74">
        <v>42024</v>
      </c>
      <c r="G9" s="47">
        <v>254000</v>
      </c>
    </row>
    <row r="10" spans="1:7" x14ac:dyDescent="0.3">
      <c r="A10" s="73">
        <v>42024</v>
      </c>
      <c r="B10" s="10" t="s">
        <v>199</v>
      </c>
      <c r="C10" s="10" t="s">
        <v>204</v>
      </c>
      <c r="D10" s="45">
        <v>254000</v>
      </c>
      <c r="F10" s="74">
        <v>42026</v>
      </c>
      <c r="G10" s="47">
        <v>15400</v>
      </c>
    </row>
    <row r="11" spans="1:7" x14ac:dyDescent="0.3">
      <c r="A11" s="73">
        <v>42026</v>
      </c>
      <c r="B11" s="10" t="s">
        <v>200</v>
      </c>
      <c r="C11" s="10" t="s">
        <v>129</v>
      </c>
      <c r="D11" s="45">
        <v>15400</v>
      </c>
      <c r="F11" s="74">
        <v>42027</v>
      </c>
      <c r="G11" s="47">
        <v>85400</v>
      </c>
    </row>
    <row r="12" spans="1:7" x14ac:dyDescent="0.3">
      <c r="A12" s="73">
        <v>42027</v>
      </c>
      <c r="B12" s="10" t="s">
        <v>20</v>
      </c>
      <c r="C12" s="10" t="s">
        <v>130</v>
      </c>
      <c r="D12" s="45">
        <v>85400</v>
      </c>
      <c r="F12" s="74">
        <v>42029</v>
      </c>
      <c r="G12" s="47">
        <v>100000</v>
      </c>
    </row>
    <row r="13" spans="1:7" x14ac:dyDescent="0.3">
      <c r="A13" s="73">
        <v>42029</v>
      </c>
      <c r="B13" s="10" t="s">
        <v>196</v>
      </c>
      <c r="C13" s="10" t="s">
        <v>131</v>
      </c>
      <c r="D13" s="45">
        <v>100000</v>
      </c>
      <c r="F13" s="74">
        <v>42040</v>
      </c>
      <c r="G13" s="47">
        <v>550000</v>
      </c>
    </row>
    <row r="14" spans="1:7" x14ac:dyDescent="0.3">
      <c r="A14" s="73">
        <v>42040</v>
      </c>
      <c r="B14" s="10" t="s">
        <v>196</v>
      </c>
      <c r="C14" s="10" t="s">
        <v>205</v>
      </c>
      <c r="D14" s="45">
        <v>550000</v>
      </c>
      <c r="F14" s="74">
        <v>42042</v>
      </c>
      <c r="G14" s="47">
        <v>600000</v>
      </c>
    </row>
    <row r="15" spans="1:7" x14ac:dyDescent="0.3">
      <c r="A15" s="73">
        <v>42042</v>
      </c>
      <c r="B15" s="10" t="s">
        <v>123</v>
      </c>
      <c r="C15" s="10" t="s">
        <v>133</v>
      </c>
      <c r="D15" s="45">
        <v>600000</v>
      </c>
      <c r="F15" s="74">
        <v>42045</v>
      </c>
      <c r="G15" s="47">
        <v>45000</v>
      </c>
    </row>
    <row r="16" spans="1:7" x14ac:dyDescent="0.3">
      <c r="A16" s="73">
        <v>42045</v>
      </c>
      <c r="B16" s="10" t="s">
        <v>199</v>
      </c>
      <c r="C16" s="10" t="s">
        <v>206</v>
      </c>
      <c r="D16" s="45">
        <v>45000</v>
      </c>
      <c r="F16" s="74">
        <v>42046</v>
      </c>
      <c r="G16" s="47">
        <v>50000</v>
      </c>
    </row>
    <row r="17" spans="1:7" x14ac:dyDescent="0.3">
      <c r="A17" s="73">
        <v>42046</v>
      </c>
      <c r="B17" s="10" t="s">
        <v>20</v>
      </c>
      <c r="C17" s="10" t="s">
        <v>207</v>
      </c>
      <c r="D17" s="45">
        <v>50000</v>
      </c>
      <c r="F17" s="74">
        <v>42048</v>
      </c>
      <c r="G17" s="47">
        <v>59000</v>
      </c>
    </row>
    <row r="18" spans="1:7" x14ac:dyDescent="0.3">
      <c r="A18" s="73">
        <v>42048</v>
      </c>
      <c r="B18" s="10" t="s">
        <v>197</v>
      </c>
      <c r="C18" s="10" t="s">
        <v>130</v>
      </c>
      <c r="D18" s="45">
        <v>59000</v>
      </c>
      <c r="F18" s="74">
        <v>42055</v>
      </c>
      <c r="G18" s="47">
        <v>120000</v>
      </c>
    </row>
    <row r="19" spans="1:7" x14ac:dyDescent="0.3">
      <c r="A19" s="73">
        <v>42055</v>
      </c>
      <c r="B19" s="10" t="s">
        <v>196</v>
      </c>
      <c r="C19" s="10" t="s">
        <v>131</v>
      </c>
      <c r="D19" s="45">
        <v>120000</v>
      </c>
      <c r="F19" s="74">
        <v>42060</v>
      </c>
      <c r="G19" s="47">
        <v>250000</v>
      </c>
    </row>
    <row r="20" spans="1:7" x14ac:dyDescent="0.3">
      <c r="A20" s="73">
        <v>42060</v>
      </c>
      <c r="B20" s="10" t="s">
        <v>197</v>
      </c>
      <c r="C20" s="10" t="s">
        <v>131</v>
      </c>
      <c r="D20" s="45">
        <v>250000</v>
      </c>
      <c r="F20" s="74" t="s">
        <v>110</v>
      </c>
      <c r="G20" s="47">
        <v>2878000</v>
      </c>
    </row>
  </sheetData>
  <mergeCells count="1">
    <mergeCell ref="A1:D1"/>
  </mergeCells>
  <phoneticPr fontId="5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E15" sqref="E15"/>
    </sheetView>
  </sheetViews>
  <sheetFormatPr defaultRowHeight="16.5" x14ac:dyDescent="0.3"/>
  <cols>
    <col min="4" max="4" width="14.125" bestFit="1" customWidth="1"/>
    <col min="5" max="5" width="9.875" bestFit="1" customWidth="1"/>
    <col min="6" max="6" width="11" bestFit="1" customWidth="1"/>
  </cols>
  <sheetData>
    <row r="1" spans="1:13" ht="31.5" x14ac:dyDescent="0.3">
      <c r="A1" s="7" t="s">
        <v>28</v>
      </c>
      <c r="B1" s="7"/>
      <c r="C1" s="7"/>
      <c r="D1" s="7"/>
      <c r="E1" s="7"/>
      <c r="F1" s="7"/>
      <c r="H1" s="2"/>
      <c r="I1" s="2"/>
      <c r="J1" s="2"/>
      <c r="K1" s="2"/>
      <c r="L1" s="2"/>
      <c r="M1" s="2"/>
    </row>
    <row r="2" spans="1:13" x14ac:dyDescent="0.3">
      <c r="A2" s="1"/>
      <c r="B2" s="1"/>
      <c r="C2" s="1"/>
      <c r="D2" s="1"/>
      <c r="E2" s="1" t="s">
        <v>74</v>
      </c>
      <c r="F2" s="3" t="s">
        <v>75</v>
      </c>
      <c r="H2" s="1"/>
      <c r="I2" s="1"/>
      <c r="J2" s="1"/>
      <c r="K2" s="1"/>
      <c r="L2" s="1"/>
      <c r="M2" s="3"/>
    </row>
    <row r="3" spans="1:13" x14ac:dyDescent="0.3">
      <c r="A3" s="1"/>
      <c r="B3" s="1"/>
      <c r="C3" s="1"/>
      <c r="D3" s="1"/>
      <c r="E3" s="1">
        <f>SUBTOTAL(3,A6:A19)</f>
        <v>6</v>
      </c>
      <c r="F3" s="3">
        <f>SUBTOTAL(1,E6:E19)</f>
        <v>2113333.3333333335</v>
      </c>
      <c r="H3" s="1"/>
      <c r="I3" s="1"/>
      <c r="J3" s="1"/>
      <c r="K3" s="1"/>
      <c r="L3" s="1"/>
      <c r="M3" s="3"/>
    </row>
    <row r="4" spans="1:13" x14ac:dyDescent="0.3">
      <c r="A4" s="1"/>
      <c r="B4" s="1"/>
      <c r="C4" s="1"/>
      <c r="D4" s="1"/>
      <c r="E4" s="1"/>
      <c r="F4" s="5"/>
      <c r="H4" s="1"/>
      <c r="I4" s="1"/>
      <c r="J4" s="1"/>
      <c r="K4" s="1"/>
      <c r="L4" s="1"/>
      <c r="M4" s="3"/>
    </row>
    <row r="5" spans="1:13" x14ac:dyDescent="0.3">
      <c r="A5" s="1" t="s">
        <v>29</v>
      </c>
      <c r="B5" s="1" t="s">
        <v>45</v>
      </c>
      <c r="C5" s="1" t="s">
        <v>53</v>
      </c>
      <c r="D5" s="1" t="s">
        <v>59</v>
      </c>
      <c r="E5" s="1" t="s">
        <v>77</v>
      </c>
      <c r="F5" s="5" t="s">
        <v>76</v>
      </c>
      <c r="H5" s="1"/>
      <c r="I5" s="1"/>
      <c r="J5" s="1"/>
      <c r="K5" s="1"/>
      <c r="L5" s="1"/>
      <c r="M5" s="3"/>
    </row>
    <row r="6" spans="1:13" hidden="1" x14ac:dyDescent="0.3">
      <c r="A6" s="1" t="s">
        <v>30</v>
      </c>
      <c r="B6" s="1" t="s">
        <v>46</v>
      </c>
      <c r="C6" s="1" t="s">
        <v>54</v>
      </c>
      <c r="D6" s="1" t="s">
        <v>60</v>
      </c>
      <c r="E6" s="5">
        <v>1340000</v>
      </c>
      <c r="F6" s="6">
        <v>34770</v>
      </c>
      <c r="H6" s="1"/>
      <c r="I6" s="1"/>
      <c r="J6" s="1"/>
      <c r="K6" s="1"/>
      <c r="L6" s="1"/>
      <c r="M6" s="3"/>
    </row>
    <row r="7" spans="1:13" hidden="1" x14ac:dyDescent="0.3">
      <c r="A7" s="1" t="s">
        <v>31</v>
      </c>
      <c r="B7" s="1" t="s">
        <v>47</v>
      </c>
      <c r="C7" s="1" t="s">
        <v>55</v>
      </c>
      <c r="D7" s="1" t="s">
        <v>61</v>
      </c>
      <c r="E7" s="5">
        <v>1810000</v>
      </c>
      <c r="F7" s="6">
        <v>35494</v>
      </c>
      <c r="H7" s="1"/>
      <c r="I7" s="1"/>
      <c r="J7" s="1"/>
      <c r="K7" s="1"/>
      <c r="L7" s="1"/>
      <c r="M7" s="3"/>
    </row>
    <row r="8" spans="1:13" hidden="1" x14ac:dyDescent="0.3">
      <c r="A8" s="1" t="s">
        <v>32</v>
      </c>
      <c r="B8" s="1" t="s">
        <v>48</v>
      </c>
      <c r="C8" s="1" t="s">
        <v>56</v>
      </c>
      <c r="D8" s="1" t="s">
        <v>62</v>
      </c>
      <c r="E8" s="5">
        <v>2160000</v>
      </c>
      <c r="F8" s="6">
        <v>36229</v>
      </c>
      <c r="H8" s="1"/>
      <c r="I8" s="1"/>
      <c r="J8" s="1"/>
      <c r="K8" s="1"/>
      <c r="L8" s="1"/>
      <c r="M8" s="3"/>
    </row>
    <row r="9" spans="1:13" x14ac:dyDescent="0.3">
      <c r="A9" s="1" t="s">
        <v>33</v>
      </c>
      <c r="B9" s="1" t="s">
        <v>49</v>
      </c>
      <c r="C9" s="1" t="s">
        <v>54</v>
      </c>
      <c r="D9" s="1" t="s">
        <v>63</v>
      </c>
      <c r="E9" s="5">
        <v>2460000</v>
      </c>
      <c r="F9" s="6">
        <v>35859</v>
      </c>
      <c r="H9" s="1"/>
      <c r="I9" s="1"/>
      <c r="J9" s="1"/>
      <c r="K9" s="1"/>
      <c r="L9" s="1"/>
      <c r="M9" s="3"/>
    </row>
    <row r="10" spans="1:13" x14ac:dyDescent="0.3">
      <c r="A10" s="1" t="s">
        <v>34</v>
      </c>
      <c r="B10" s="1" t="s">
        <v>49</v>
      </c>
      <c r="C10" s="1" t="s">
        <v>25</v>
      </c>
      <c r="D10" s="1" t="s">
        <v>64</v>
      </c>
      <c r="E10" s="5">
        <v>2500000</v>
      </c>
      <c r="F10" s="6">
        <v>37104</v>
      </c>
    </row>
    <row r="11" spans="1:13" hidden="1" x14ac:dyDescent="0.3">
      <c r="A11" s="1" t="s">
        <v>35</v>
      </c>
      <c r="B11" s="1" t="s">
        <v>48</v>
      </c>
      <c r="C11" s="1" t="s">
        <v>24</v>
      </c>
      <c r="D11" s="1" t="s">
        <v>65</v>
      </c>
      <c r="E11" s="5">
        <v>2030000</v>
      </c>
      <c r="F11" s="6">
        <v>37334</v>
      </c>
    </row>
    <row r="12" spans="1:13" hidden="1" x14ac:dyDescent="0.3">
      <c r="A12" s="1" t="s">
        <v>36</v>
      </c>
      <c r="B12" s="1" t="s">
        <v>50</v>
      </c>
      <c r="C12" s="1" t="s">
        <v>55</v>
      </c>
      <c r="D12" s="1" t="s">
        <v>66</v>
      </c>
      <c r="E12" s="5">
        <v>2390000</v>
      </c>
      <c r="F12" s="6">
        <v>36617</v>
      </c>
    </row>
    <row r="13" spans="1:13" hidden="1" x14ac:dyDescent="0.3">
      <c r="A13" s="1" t="s">
        <v>37</v>
      </c>
      <c r="B13" s="1" t="s">
        <v>47</v>
      </c>
      <c r="C13" s="1" t="s">
        <v>56</v>
      </c>
      <c r="D13" s="1" t="s">
        <v>67</v>
      </c>
      <c r="E13" s="5">
        <v>1750000</v>
      </c>
      <c r="F13" s="6">
        <v>38483</v>
      </c>
    </row>
    <row r="14" spans="1:13" x14ac:dyDescent="0.3">
      <c r="A14" s="1" t="s">
        <v>38</v>
      </c>
      <c r="B14" s="1" t="s">
        <v>49</v>
      </c>
      <c r="C14" s="1" t="s">
        <v>58</v>
      </c>
      <c r="D14" s="1" t="s">
        <v>68</v>
      </c>
      <c r="E14" s="5">
        <v>2150000</v>
      </c>
      <c r="F14" s="6">
        <v>38048</v>
      </c>
    </row>
    <row r="15" spans="1:13" hidden="1" x14ac:dyDescent="0.3">
      <c r="A15" s="1" t="s">
        <v>40</v>
      </c>
      <c r="B15" s="1" t="s">
        <v>51</v>
      </c>
      <c r="C15" s="1" t="s">
        <v>24</v>
      </c>
      <c r="D15" s="1" t="s">
        <v>69</v>
      </c>
      <c r="E15" s="5">
        <v>1960000</v>
      </c>
      <c r="F15" s="6">
        <v>35491</v>
      </c>
    </row>
    <row r="16" spans="1:13" x14ac:dyDescent="0.3">
      <c r="A16" s="1" t="s">
        <v>39</v>
      </c>
      <c r="B16" s="1" t="s">
        <v>52</v>
      </c>
      <c r="C16" s="1" t="s">
        <v>57</v>
      </c>
      <c r="D16" s="1" t="s">
        <v>70</v>
      </c>
      <c r="E16" s="5">
        <v>1770000</v>
      </c>
      <c r="F16" s="6">
        <v>37327</v>
      </c>
    </row>
    <row r="17" spans="1:6" x14ac:dyDescent="0.3">
      <c r="A17" s="1" t="s">
        <v>41</v>
      </c>
      <c r="B17" s="1" t="s">
        <v>49</v>
      </c>
      <c r="C17" s="1" t="s">
        <v>58</v>
      </c>
      <c r="D17" s="1" t="s">
        <v>71</v>
      </c>
      <c r="E17" s="5">
        <v>2250000</v>
      </c>
      <c r="F17" s="6">
        <v>37682</v>
      </c>
    </row>
    <row r="18" spans="1:6" hidden="1" x14ac:dyDescent="0.3">
      <c r="A18" s="1" t="s">
        <v>42</v>
      </c>
      <c r="B18" s="1" t="s">
        <v>51</v>
      </c>
      <c r="C18" s="1" t="s">
        <v>24</v>
      </c>
      <c r="D18" s="1" t="s">
        <v>72</v>
      </c>
      <c r="E18" s="5">
        <v>1260000</v>
      </c>
      <c r="F18" s="6">
        <v>38413</v>
      </c>
    </row>
    <row r="19" spans="1:6" x14ac:dyDescent="0.3">
      <c r="A19" s="1" t="s">
        <v>43</v>
      </c>
      <c r="B19" s="1" t="s">
        <v>49</v>
      </c>
      <c r="C19" s="1" t="s">
        <v>57</v>
      </c>
      <c r="D19" s="1" t="s">
        <v>73</v>
      </c>
      <c r="E19" s="5">
        <v>1550000</v>
      </c>
      <c r="F19" s="6">
        <v>37327</v>
      </c>
    </row>
  </sheetData>
  <sortState ref="A2:F10">
    <sortCondition ref="D2:D10" customList="사원,대리,과장,부장"/>
  </sortState>
  <mergeCells count="1">
    <mergeCell ref="A1:F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3" sqref="C23"/>
    </sheetView>
  </sheetViews>
  <sheetFormatPr defaultRowHeight="16.5" x14ac:dyDescent="0.3"/>
  <cols>
    <col min="4" max="4" width="14.125" bestFit="1" customWidth="1"/>
    <col min="5" max="5" width="11.375" bestFit="1" customWidth="1"/>
    <col min="6" max="6" width="11.625" bestFit="1" customWidth="1"/>
    <col min="10" max="10" width="12.125" bestFit="1" customWidth="1"/>
  </cols>
  <sheetData>
    <row r="1" spans="1:10" ht="31.5" x14ac:dyDescent="0.3">
      <c r="A1" s="7" t="s">
        <v>28</v>
      </c>
      <c r="B1" s="7"/>
      <c r="C1" s="7"/>
      <c r="D1" s="7"/>
      <c r="E1" s="7"/>
      <c r="F1" s="7"/>
    </row>
    <row r="2" spans="1:10" ht="17.25" thickBot="1" x14ac:dyDescent="0.35">
      <c r="A2" s="1"/>
      <c r="B2" s="1"/>
      <c r="C2" s="1"/>
      <c r="D2" s="1"/>
      <c r="E2" s="1"/>
      <c r="F2" s="3"/>
    </row>
    <row r="3" spans="1:10" ht="18" thickTop="1" thickBot="1" x14ac:dyDescent="0.35">
      <c r="A3" s="20" t="s">
        <v>29</v>
      </c>
      <c r="B3" s="20" t="s">
        <v>45</v>
      </c>
      <c r="C3" s="20" t="s">
        <v>53</v>
      </c>
      <c r="D3" s="20" t="s">
        <v>78</v>
      </c>
      <c r="E3" s="20" t="s">
        <v>77</v>
      </c>
      <c r="F3" s="20" t="s">
        <v>76</v>
      </c>
    </row>
    <row r="4" spans="1:10" ht="17.25" thickTop="1" x14ac:dyDescent="0.3">
      <c r="A4" s="8" t="s">
        <v>30</v>
      </c>
      <c r="B4" s="8" t="s">
        <v>46</v>
      </c>
      <c r="C4" s="8" t="s">
        <v>54</v>
      </c>
      <c r="D4" s="8" t="s">
        <v>60</v>
      </c>
      <c r="E4" s="18">
        <v>1340000</v>
      </c>
      <c r="F4" s="19">
        <v>34770</v>
      </c>
    </row>
    <row r="5" spans="1:10" x14ac:dyDescent="0.3">
      <c r="A5" s="8" t="s">
        <v>31</v>
      </c>
      <c r="B5" s="8" t="s">
        <v>47</v>
      </c>
      <c r="C5" s="8" t="s">
        <v>55</v>
      </c>
      <c r="D5" s="8" t="s">
        <v>61</v>
      </c>
      <c r="E5" s="18">
        <v>1810000</v>
      </c>
      <c r="F5" s="19">
        <v>35494</v>
      </c>
    </row>
    <row r="6" spans="1:10" ht="17.25" thickBot="1" x14ac:dyDescent="0.35">
      <c r="A6" s="8" t="s">
        <v>32</v>
      </c>
      <c r="B6" s="8" t="s">
        <v>48</v>
      </c>
      <c r="C6" s="8" t="s">
        <v>56</v>
      </c>
      <c r="D6" s="8" t="s">
        <v>62</v>
      </c>
      <c r="E6" s="18">
        <v>2160000</v>
      </c>
      <c r="F6" s="19">
        <v>36229</v>
      </c>
      <c r="H6" s="9" t="s">
        <v>79</v>
      </c>
      <c r="I6" s="9"/>
      <c r="J6" s="9"/>
    </row>
    <row r="7" spans="1:10" ht="18" thickTop="1" thickBot="1" x14ac:dyDescent="0.35">
      <c r="A7" s="8" t="s">
        <v>33</v>
      </c>
      <c r="B7" s="8" t="s">
        <v>49</v>
      </c>
      <c r="C7" s="8" t="s">
        <v>54</v>
      </c>
      <c r="D7" s="8" t="s">
        <v>63</v>
      </c>
      <c r="E7" s="18">
        <v>2460000</v>
      </c>
      <c r="F7" s="19">
        <v>35859</v>
      </c>
      <c r="H7" s="20" t="s">
        <v>80</v>
      </c>
      <c r="I7" s="20" t="s">
        <v>81</v>
      </c>
      <c r="J7" s="20" t="s">
        <v>82</v>
      </c>
    </row>
    <row r="8" spans="1:10" ht="17.25" thickTop="1" x14ac:dyDescent="0.3">
      <c r="A8" s="8" t="s">
        <v>34</v>
      </c>
      <c r="B8" s="8" t="s">
        <v>49</v>
      </c>
      <c r="C8" s="8" t="s">
        <v>25</v>
      </c>
      <c r="D8" s="8" t="s">
        <v>64</v>
      </c>
      <c r="E8" s="18">
        <v>2500000</v>
      </c>
      <c r="F8" s="19">
        <v>37104</v>
      </c>
      <c r="H8" s="15" t="s">
        <v>84</v>
      </c>
      <c r="I8" s="11" t="s">
        <v>83</v>
      </c>
      <c r="J8" s="21"/>
    </row>
    <row r="9" spans="1:10" x14ac:dyDescent="0.3">
      <c r="A9" s="8" t="s">
        <v>35</v>
      </c>
      <c r="B9" s="8" t="s">
        <v>48</v>
      </c>
      <c r="C9" s="8" t="s">
        <v>24</v>
      </c>
      <c r="D9" s="8" t="s">
        <v>65</v>
      </c>
      <c r="E9" s="18">
        <v>2030000</v>
      </c>
      <c r="F9" s="19">
        <v>37334</v>
      </c>
      <c r="H9" s="16"/>
      <c r="I9" s="17"/>
      <c r="J9" s="22" t="s">
        <v>85</v>
      </c>
    </row>
    <row r="10" spans="1:10" x14ac:dyDescent="0.3">
      <c r="A10" s="8" t="s">
        <v>36</v>
      </c>
      <c r="B10" s="8" t="s">
        <v>50</v>
      </c>
      <c r="C10" s="8" t="s">
        <v>55</v>
      </c>
      <c r="D10" s="8" t="s">
        <v>66</v>
      </c>
      <c r="E10" s="18">
        <v>2390000</v>
      </c>
      <c r="F10" s="19">
        <v>36617</v>
      </c>
    </row>
    <row r="11" spans="1:10" x14ac:dyDescent="0.3">
      <c r="A11" s="8" t="s">
        <v>37</v>
      </c>
      <c r="B11" s="8" t="s">
        <v>47</v>
      </c>
      <c r="C11" s="8" t="s">
        <v>56</v>
      </c>
      <c r="D11" s="8" t="s">
        <v>67</v>
      </c>
      <c r="E11" s="18">
        <v>1750000</v>
      </c>
      <c r="F11" s="19">
        <v>38483</v>
      </c>
    </row>
    <row r="12" spans="1:10" x14ac:dyDescent="0.3">
      <c r="A12" s="8" t="s">
        <v>38</v>
      </c>
      <c r="B12" s="8" t="s">
        <v>49</v>
      </c>
      <c r="C12" s="8" t="s">
        <v>58</v>
      </c>
      <c r="D12" s="8" t="s">
        <v>68</v>
      </c>
      <c r="E12" s="18">
        <v>2150000</v>
      </c>
      <c r="F12" s="19">
        <v>38048</v>
      </c>
    </row>
    <row r="13" spans="1:10" x14ac:dyDescent="0.3">
      <c r="A13" s="8" t="s">
        <v>40</v>
      </c>
      <c r="B13" s="8" t="s">
        <v>51</v>
      </c>
      <c r="C13" s="8" t="s">
        <v>24</v>
      </c>
      <c r="D13" s="8" t="s">
        <v>69</v>
      </c>
      <c r="E13" s="18">
        <v>1960000</v>
      </c>
      <c r="F13" s="19">
        <v>35491</v>
      </c>
    </row>
    <row r="14" spans="1:10" x14ac:dyDescent="0.3">
      <c r="A14" s="8" t="s">
        <v>39</v>
      </c>
      <c r="B14" s="8" t="s">
        <v>52</v>
      </c>
      <c r="C14" s="8" t="s">
        <v>57</v>
      </c>
      <c r="D14" s="8" t="s">
        <v>70</v>
      </c>
      <c r="E14" s="18">
        <v>1770000</v>
      </c>
      <c r="F14" s="19">
        <v>37327</v>
      </c>
    </row>
    <row r="15" spans="1:10" x14ac:dyDescent="0.3">
      <c r="A15" s="8" t="s">
        <v>41</v>
      </c>
      <c r="B15" s="8" t="s">
        <v>49</v>
      </c>
      <c r="C15" s="8" t="s">
        <v>58</v>
      </c>
      <c r="D15" s="8" t="s">
        <v>71</v>
      </c>
      <c r="E15" s="18">
        <v>2250000</v>
      </c>
      <c r="F15" s="19">
        <v>37682</v>
      </c>
    </row>
    <row r="16" spans="1:10" x14ac:dyDescent="0.3">
      <c r="A16" s="8" t="s">
        <v>42</v>
      </c>
      <c r="B16" s="8" t="s">
        <v>51</v>
      </c>
      <c r="C16" s="8" t="s">
        <v>24</v>
      </c>
      <c r="D16" s="8" t="s">
        <v>72</v>
      </c>
      <c r="E16" s="18">
        <v>1260000</v>
      </c>
      <c r="F16" s="19">
        <v>38413</v>
      </c>
    </row>
    <row r="17" spans="1:6" x14ac:dyDescent="0.3">
      <c r="A17" s="8" t="s">
        <v>43</v>
      </c>
      <c r="B17" s="8" t="s">
        <v>49</v>
      </c>
      <c r="C17" s="8" t="s">
        <v>57</v>
      </c>
      <c r="D17" s="8" t="s">
        <v>73</v>
      </c>
      <c r="E17" s="18">
        <v>1550000</v>
      </c>
      <c r="F17" s="19">
        <v>37327</v>
      </c>
    </row>
    <row r="18" spans="1:6" x14ac:dyDescent="0.3">
      <c r="A18" s="11"/>
      <c r="B18" s="11"/>
      <c r="C18" s="11"/>
      <c r="D18" s="11"/>
      <c r="E18" s="12"/>
      <c r="F18" s="13"/>
    </row>
    <row r="19" spans="1:6" x14ac:dyDescent="0.3">
      <c r="A19" s="11"/>
      <c r="B19" s="11"/>
      <c r="C19" s="11"/>
      <c r="D19" s="11"/>
      <c r="E19" s="12"/>
      <c r="F19" s="13"/>
    </row>
    <row r="22" spans="1:6" ht="17.25" thickBot="1" x14ac:dyDescent="0.35"/>
    <row r="23" spans="1:6" ht="18" thickTop="1" thickBot="1" x14ac:dyDescent="0.35">
      <c r="A23" s="20"/>
      <c r="B23" s="20"/>
      <c r="C23" s="20"/>
    </row>
    <row r="24" spans="1:6" ht="17.25" thickTop="1" x14ac:dyDescent="0.3">
      <c r="A24" s="15"/>
      <c r="B24" s="11"/>
      <c r="C24" s="21"/>
    </row>
    <row r="25" spans="1:6" ht="17.25" thickBot="1" x14ac:dyDescent="0.35"/>
    <row r="26" spans="1:6" ht="18" thickTop="1" thickBot="1" x14ac:dyDescent="0.35">
      <c r="A26" s="20" t="s">
        <v>29</v>
      </c>
      <c r="B26" s="20" t="s">
        <v>45</v>
      </c>
      <c r="C26" s="20" t="s">
        <v>53</v>
      </c>
      <c r="D26" s="20" t="s">
        <v>78</v>
      </c>
      <c r="E26" s="20" t="s">
        <v>77</v>
      </c>
      <c r="F26" s="20" t="s">
        <v>76</v>
      </c>
    </row>
    <row r="27" spans="1:6" ht="17.25" thickTop="1" x14ac:dyDescent="0.3">
      <c r="A27" s="8" t="s">
        <v>33</v>
      </c>
      <c r="B27" s="8" t="s">
        <v>49</v>
      </c>
      <c r="C27" s="8" t="s">
        <v>54</v>
      </c>
      <c r="D27" s="8" t="s">
        <v>63</v>
      </c>
      <c r="E27" s="18">
        <v>2460000</v>
      </c>
      <c r="F27" s="19">
        <v>35859</v>
      </c>
    </row>
    <row r="28" spans="1:6" x14ac:dyDescent="0.3">
      <c r="A28" s="8" t="s">
        <v>34</v>
      </c>
      <c r="B28" s="8" t="s">
        <v>49</v>
      </c>
      <c r="C28" s="8" t="s">
        <v>25</v>
      </c>
      <c r="D28" s="8" t="s">
        <v>64</v>
      </c>
      <c r="E28" s="18">
        <v>2500000</v>
      </c>
      <c r="F28" s="19">
        <v>37104</v>
      </c>
    </row>
    <row r="29" spans="1:6" x14ac:dyDescent="0.3">
      <c r="A29" s="8" t="s">
        <v>36</v>
      </c>
      <c r="B29" s="8" t="s">
        <v>50</v>
      </c>
      <c r="C29" s="8" t="s">
        <v>55</v>
      </c>
      <c r="D29" s="8" t="s">
        <v>66</v>
      </c>
      <c r="E29" s="18">
        <v>2390000</v>
      </c>
      <c r="F29" s="19">
        <v>36617</v>
      </c>
    </row>
    <row r="30" spans="1:6" x14ac:dyDescent="0.3">
      <c r="A30" s="8" t="s">
        <v>38</v>
      </c>
      <c r="B30" s="8" t="s">
        <v>49</v>
      </c>
      <c r="C30" s="8" t="s">
        <v>58</v>
      </c>
      <c r="D30" s="8" t="s">
        <v>68</v>
      </c>
      <c r="E30" s="18">
        <v>2150000</v>
      </c>
      <c r="F30" s="19">
        <v>38048</v>
      </c>
    </row>
    <row r="31" spans="1:6" x14ac:dyDescent="0.3">
      <c r="A31" s="8" t="s">
        <v>41</v>
      </c>
      <c r="B31" s="8" t="s">
        <v>49</v>
      </c>
      <c r="C31" s="8" t="s">
        <v>58</v>
      </c>
      <c r="D31" s="8" t="s">
        <v>71</v>
      </c>
      <c r="E31" s="18">
        <v>2250000</v>
      </c>
      <c r="F31" s="19">
        <v>37682</v>
      </c>
    </row>
  </sheetData>
  <mergeCells count="2">
    <mergeCell ref="A1:F1"/>
    <mergeCell ref="H6:J6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31" sqref="E31"/>
    </sheetView>
  </sheetViews>
  <sheetFormatPr defaultRowHeight="16.5" x14ac:dyDescent="0.3"/>
  <cols>
    <col min="4" max="4" width="14.125" bestFit="1" customWidth="1"/>
    <col min="5" max="5" width="9.875" bestFit="1" customWidth="1"/>
    <col min="6" max="6" width="11.125" bestFit="1" customWidth="1"/>
    <col min="8" max="8" width="11.875" bestFit="1" customWidth="1"/>
  </cols>
  <sheetData>
    <row r="1" spans="1:10" ht="31.5" x14ac:dyDescent="0.3">
      <c r="A1" s="7" t="s">
        <v>28</v>
      </c>
      <c r="B1" s="7"/>
      <c r="C1" s="7"/>
      <c r="D1" s="7"/>
      <c r="E1" s="7"/>
      <c r="F1" s="7"/>
    </row>
    <row r="2" spans="1:10" ht="17.25" thickBot="1" x14ac:dyDescent="0.35">
      <c r="A2" s="1"/>
      <c r="B2" s="1"/>
      <c r="C2" s="1"/>
      <c r="D2" s="1"/>
      <c r="E2" s="1"/>
      <c r="F2" s="3"/>
    </row>
    <row r="3" spans="1:10" ht="18" thickTop="1" thickBot="1" x14ac:dyDescent="0.35">
      <c r="A3" s="20" t="s">
        <v>29</v>
      </c>
      <c r="B3" s="20" t="s">
        <v>45</v>
      </c>
      <c r="C3" s="20" t="s">
        <v>53</v>
      </c>
      <c r="D3" s="20" t="s">
        <v>78</v>
      </c>
      <c r="E3" s="20" t="s">
        <v>77</v>
      </c>
      <c r="F3" s="20" t="s">
        <v>76</v>
      </c>
    </row>
    <row r="4" spans="1:10" ht="17.25" thickTop="1" x14ac:dyDescent="0.3">
      <c r="A4" s="8" t="s">
        <v>30</v>
      </c>
      <c r="B4" s="8" t="s">
        <v>46</v>
      </c>
      <c r="C4" s="8" t="s">
        <v>54</v>
      </c>
      <c r="D4" s="8" t="s">
        <v>60</v>
      </c>
      <c r="E4" s="18">
        <v>1340000</v>
      </c>
      <c r="F4" s="19">
        <v>34770</v>
      </c>
      <c r="H4" s="1" t="s">
        <v>86</v>
      </c>
    </row>
    <row r="5" spans="1:10" x14ac:dyDescent="0.3">
      <c r="A5" s="8" t="s">
        <v>31</v>
      </c>
      <c r="B5" s="8" t="s">
        <v>47</v>
      </c>
      <c r="C5" s="8" t="s">
        <v>55</v>
      </c>
      <c r="D5" s="8" t="s">
        <v>61</v>
      </c>
      <c r="E5" s="18">
        <v>1810000</v>
      </c>
      <c r="F5" s="19">
        <v>35494</v>
      </c>
      <c r="H5" s="33"/>
    </row>
    <row r="6" spans="1:10" x14ac:dyDescent="0.3">
      <c r="A6" s="8" t="s">
        <v>32</v>
      </c>
      <c r="B6" s="8" t="s">
        <v>48</v>
      </c>
      <c r="C6" s="8" t="s">
        <v>56</v>
      </c>
      <c r="D6" s="8" t="s">
        <v>62</v>
      </c>
      <c r="E6" s="18">
        <v>2160000</v>
      </c>
      <c r="F6" s="19">
        <v>36229</v>
      </c>
      <c r="H6" s="10" t="b">
        <f ca="1">MONTH(TODAY())=VALUE(MID($D6,3,2))</f>
        <v>0</v>
      </c>
      <c r="J6" t="s">
        <v>88</v>
      </c>
    </row>
    <row r="7" spans="1:10" x14ac:dyDescent="0.3">
      <c r="A7" s="8" t="s">
        <v>33</v>
      </c>
      <c r="B7" s="8" t="s">
        <v>49</v>
      </c>
      <c r="C7" s="8" t="s">
        <v>54</v>
      </c>
      <c r="D7" s="8" t="s">
        <v>63</v>
      </c>
      <c r="E7" s="18">
        <v>2460000</v>
      </c>
      <c r="F7" s="19">
        <v>35859</v>
      </c>
    </row>
    <row r="8" spans="1:10" x14ac:dyDescent="0.3">
      <c r="A8" s="8" t="s">
        <v>34</v>
      </c>
      <c r="B8" s="8" t="s">
        <v>49</v>
      </c>
      <c r="C8" s="8" t="s">
        <v>25</v>
      </c>
      <c r="D8" s="8" t="s">
        <v>64</v>
      </c>
      <c r="E8" s="18">
        <v>2500000</v>
      </c>
      <c r="F8" s="19">
        <v>37104</v>
      </c>
    </row>
    <row r="9" spans="1:10" x14ac:dyDescent="0.3">
      <c r="A9" s="8" t="s">
        <v>35</v>
      </c>
      <c r="B9" s="8" t="s">
        <v>48</v>
      </c>
      <c r="C9" s="8" t="s">
        <v>24</v>
      </c>
      <c r="D9" s="8" t="s">
        <v>65</v>
      </c>
      <c r="E9" s="18">
        <v>2030000</v>
      </c>
      <c r="F9" s="19">
        <v>37334</v>
      </c>
    </row>
    <row r="10" spans="1:10" x14ac:dyDescent="0.3">
      <c r="A10" s="8" t="s">
        <v>36</v>
      </c>
      <c r="B10" s="8" t="s">
        <v>50</v>
      </c>
      <c r="C10" s="8" t="s">
        <v>55</v>
      </c>
      <c r="D10" s="8" t="s">
        <v>66</v>
      </c>
      <c r="E10" s="18">
        <v>2390000</v>
      </c>
      <c r="F10" s="19">
        <v>36617</v>
      </c>
    </row>
    <row r="11" spans="1:10" x14ac:dyDescent="0.3">
      <c r="A11" s="8" t="s">
        <v>37</v>
      </c>
      <c r="B11" s="8" t="s">
        <v>47</v>
      </c>
      <c r="C11" s="8" t="s">
        <v>56</v>
      </c>
      <c r="D11" s="8" t="s">
        <v>67</v>
      </c>
      <c r="E11" s="18">
        <v>1750000</v>
      </c>
      <c r="F11" s="19">
        <v>38483</v>
      </c>
    </row>
    <row r="12" spans="1:10" x14ac:dyDescent="0.3">
      <c r="A12" s="8" t="s">
        <v>38</v>
      </c>
      <c r="B12" s="8" t="s">
        <v>49</v>
      </c>
      <c r="C12" s="8" t="s">
        <v>58</v>
      </c>
      <c r="D12" s="8" t="s">
        <v>68</v>
      </c>
      <c r="E12" s="18">
        <v>2150000</v>
      </c>
      <c r="F12" s="19">
        <v>38048</v>
      </c>
    </row>
    <row r="13" spans="1:10" x14ac:dyDescent="0.3">
      <c r="A13" s="8" t="s">
        <v>40</v>
      </c>
      <c r="B13" s="8" t="s">
        <v>51</v>
      </c>
      <c r="C13" s="8" t="s">
        <v>24</v>
      </c>
      <c r="D13" s="8" t="s">
        <v>69</v>
      </c>
      <c r="E13" s="18">
        <v>1960000</v>
      </c>
      <c r="F13" s="19">
        <v>35491</v>
      </c>
    </row>
    <row r="14" spans="1:10" x14ac:dyDescent="0.3">
      <c r="A14" s="8" t="s">
        <v>39</v>
      </c>
      <c r="B14" s="8" t="s">
        <v>52</v>
      </c>
      <c r="C14" s="8" t="s">
        <v>57</v>
      </c>
      <c r="D14" s="8" t="s">
        <v>70</v>
      </c>
      <c r="E14" s="18">
        <v>1770000</v>
      </c>
      <c r="F14" s="19">
        <v>37327</v>
      </c>
    </row>
    <row r="15" spans="1:10" x14ac:dyDescent="0.3">
      <c r="A15" s="8" t="s">
        <v>41</v>
      </c>
      <c r="B15" s="8" t="s">
        <v>49</v>
      </c>
      <c r="C15" s="8" t="s">
        <v>58</v>
      </c>
      <c r="D15" s="8" t="s">
        <v>71</v>
      </c>
      <c r="E15" s="18">
        <v>2250000</v>
      </c>
      <c r="F15" s="19">
        <v>37682</v>
      </c>
    </row>
    <row r="16" spans="1:10" x14ac:dyDescent="0.3">
      <c r="A16" s="8" t="s">
        <v>42</v>
      </c>
      <c r="B16" s="8" t="s">
        <v>51</v>
      </c>
      <c r="C16" s="8" t="s">
        <v>24</v>
      </c>
      <c r="D16" s="8" t="s">
        <v>72</v>
      </c>
      <c r="E16" s="18">
        <v>1260000</v>
      </c>
      <c r="F16" s="19">
        <v>38413</v>
      </c>
    </row>
    <row r="17" spans="1:6" x14ac:dyDescent="0.3">
      <c r="A17" s="23" t="s">
        <v>43</v>
      </c>
      <c r="B17" s="23" t="s">
        <v>49</v>
      </c>
      <c r="C17" s="23" t="s">
        <v>57</v>
      </c>
      <c r="D17" s="23" t="s">
        <v>73</v>
      </c>
      <c r="E17" s="24">
        <v>1550000</v>
      </c>
      <c r="F17" s="25">
        <v>37327</v>
      </c>
    </row>
    <row r="18" spans="1:6" x14ac:dyDescent="0.3">
      <c r="A18" s="14"/>
      <c r="B18" s="14"/>
      <c r="C18" s="14"/>
      <c r="D18" s="14"/>
      <c r="E18" s="26"/>
      <c r="F18" s="27"/>
    </row>
    <row r="19" spans="1:6" x14ac:dyDescent="0.3">
      <c r="A19" s="11"/>
      <c r="B19" s="11"/>
      <c r="C19" s="11"/>
      <c r="D19" s="11"/>
      <c r="E19" s="12"/>
      <c r="F19" s="13"/>
    </row>
    <row r="20" spans="1:6" x14ac:dyDescent="0.3">
      <c r="A20" s="28" t="s">
        <v>29</v>
      </c>
      <c r="B20" s="29" t="s">
        <v>45</v>
      </c>
      <c r="C20" s="29" t="s">
        <v>53</v>
      </c>
      <c r="D20" s="29" t="s">
        <v>78</v>
      </c>
      <c r="E20" s="30" t="s">
        <v>77</v>
      </c>
      <c r="F20" s="31" t="s">
        <v>76</v>
      </c>
    </row>
    <row r="21" spans="1:6" x14ac:dyDescent="0.3">
      <c r="A21" s="8" t="s">
        <v>41</v>
      </c>
      <c r="B21" s="8" t="s">
        <v>49</v>
      </c>
      <c r="C21" s="8" t="s">
        <v>58</v>
      </c>
      <c r="D21" s="8" t="s">
        <v>71</v>
      </c>
      <c r="E21" s="18">
        <v>2250000</v>
      </c>
      <c r="F21" s="19">
        <v>37682</v>
      </c>
    </row>
  </sheetData>
  <mergeCells count="1">
    <mergeCell ref="A1:F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7" sqref="D27"/>
    </sheetView>
  </sheetViews>
  <sheetFormatPr defaultRowHeight="16.5" outlineLevelRow="3" x14ac:dyDescent="0.3"/>
  <cols>
    <col min="1" max="1" width="12.5" customWidth="1"/>
    <col min="2" max="2" width="15.5" customWidth="1"/>
    <col min="3" max="3" width="13.125" customWidth="1"/>
    <col min="4" max="4" width="17.5" customWidth="1"/>
    <col min="5" max="5" width="18.25" customWidth="1"/>
  </cols>
  <sheetData>
    <row r="1" spans="1:5" ht="31.5" x14ac:dyDescent="0.3">
      <c r="A1" s="34" t="s">
        <v>89</v>
      </c>
      <c r="B1" s="35"/>
      <c r="C1" s="35"/>
      <c r="D1" s="35"/>
      <c r="E1" s="35"/>
    </row>
    <row r="3" spans="1:5" x14ac:dyDescent="0.3">
      <c r="A3" s="39" t="s">
        <v>90</v>
      </c>
      <c r="B3" s="39" t="s">
        <v>92</v>
      </c>
      <c r="C3" s="39" t="s">
        <v>93</v>
      </c>
      <c r="D3" s="39" t="s">
        <v>95</v>
      </c>
      <c r="E3" s="39" t="s">
        <v>94</v>
      </c>
    </row>
    <row r="4" spans="1:5" outlineLevel="3" x14ac:dyDescent="0.3">
      <c r="A4" s="36">
        <v>40214</v>
      </c>
      <c r="B4" s="8" t="s">
        <v>97</v>
      </c>
      <c r="C4" s="8">
        <v>10</v>
      </c>
      <c r="D4" s="37">
        <v>326000</v>
      </c>
      <c r="E4" s="37">
        <v>3260000</v>
      </c>
    </row>
    <row r="5" spans="1:5" outlineLevel="3" x14ac:dyDescent="0.3">
      <c r="A5" s="36">
        <v>40214</v>
      </c>
      <c r="B5" s="8" t="s">
        <v>98</v>
      </c>
      <c r="C5" s="8">
        <v>10</v>
      </c>
      <c r="D5" s="37">
        <v>620000</v>
      </c>
      <c r="E5" s="37">
        <v>6200000</v>
      </c>
    </row>
    <row r="6" spans="1:5" outlineLevel="3" x14ac:dyDescent="0.3">
      <c r="A6" s="36">
        <v>40214</v>
      </c>
      <c r="B6" s="8" t="s">
        <v>100</v>
      </c>
      <c r="C6" s="8">
        <v>50</v>
      </c>
      <c r="D6" s="37">
        <v>125000</v>
      </c>
      <c r="E6" s="37">
        <v>6250000</v>
      </c>
    </row>
    <row r="7" spans="1:5" outlineLevel="3" x14ac:dyDescent="0.3">
      <c r="A7" s="36">
        <v>40214</v>
      </c>
      <c r="B7" s="8" t="s">
        <v>101</v>
      </c>
      <c r="C7" s="8">
        <v>45</v>
      </c>
      <c r="D7" s="37">
        <v>510000</v>
      </c>
      <c r="E7" s="37">
        <v>22950000</v>
      </c>
    </row>
    <row r="8" spans="1:5" outlineLevel="2" x14ac:dyDescent="0.3">
      <c r="A8" s="40" t="s">
        <v>107</v>
      </c>
      <c r="B8" s="8"/>
      <c r="C8" s="8">
        <f>SUBTOTAL(9,C4:C7)</f>
        <v>115</v>
      </c>
      <c r="D8" s="37"/>
      <c r="E8" s="37"/>
    </row>
    <row r="9" spans="1:5" outlineLevel="1" x14ac:dyDescent="0.3">
      <c r="A9" s="40" t="s">
        <v>107</v>
      </c>
      <c r="B9" s="8"/>
      <c r="C9" s="8"/>
      <c r="D9" s="37"/>
      <c r="E9" s="37">
        <f>SUBTOTAL(9,E4:E7)</f>
        <v>38660000</v>
      </c>
    </row>
    <row r="10" spans="1:5" outlineLevel="3" x14ac:dyDescent="0.3">
      <c r="A10" s="36">
        <v>40215</v>
      </c>
      <c r="B10" s="8" t="s">
        <v>100</v>
      </c>
      <c r="C10" s="8">
        <v>20</v>
      </c>
      <c r="D10" s="37">
        <v>125000</v>
      </c>
      <c r="E10" s="37">
        <v>2500000</v>
      </c>
    </row>
    <row r="11" spans="1:5" outlineLevel="3" x14ac:dyDescent="0.3">
      <c r="A11" s="36">
        <v>40215</v>
      </c>
      <c r="B11" s="8" t="s">
        <v>102</v>
      </c>
      <c r="C11" s="8">
        <v>25</v>
      </c>
      <c r="D11" s="37">
        <v>326000</v>
      </c>
      <c r="E11" s="37">
        <v>8150000</v>
      </c>
    </row>
    <row r="12" spans="1:5" outlineLevel="3" x14ac:dyDescent="0.3">
      <c r="A12" s="36">
        <v>40215</v>
      </c>
      <c r="B12" s="8" t="s">
        <v>103</v>
      </c>
      <c r="C12" s="8">
        <v>100</v>
      </c>
      <c r="D12" s="37">
        <v>225000</v>
      </c>
      <c r="E12" s="37">
        <v>22500000</v>
      </c>
    </row>
    <row r="13" spans="1:5" outlineLevel="2" x14ac:dyDescent="0.3">
      <c r="A13" s="40" t="s">
        <v>108</v>
      </c>
      <c r="B13" s="8"/>
      <c r="C13" s="8">
        <f>SUBTOTAL(9,C10:C12)</f>
        <v>145</v>
      </c>
      <c r="D13" s="37"/>
      <c r="E13" s="37"/>
    </row>
    <row r="14" spans="1:5" outlineLevel="1" x14ac:dyDescent="0.3">
      <c r="A14" s="40" t="s">
        <v>108</v>
      </c>
      <c r="B14" s="8"/>
      <c r="C14" s="8"/>
      <c r="D14" s="37"/>
      <c r="E14" s="37">
        <f>SUBTOTAL(9,E10:E12)</f>
        <v>33150000</v>
      </c>
    </row>
    <row r="15" spans="1:5" outlineLevel="3" x14ac:dyDescent="0.3">
      <c r="A15" s="36">
        <v>40216</v>
      </c>
      <c r="B15" s="8" t="s">
        <v>100</v>
      </c>
      <c r="C15" s="8">
        <v>10</v>
      </c>
      <c r="D15" s="37">
        <v>125000</v>
      </c>
      <c r="E15" s="37">
        <v>1250000</v>
      </c>
    </row>
    <row r="16" spans="1:5" outlineLevel="3" x14ac:dyDescent="0.3">
      <c r="A16" s="36">
        <v>40216</v>
      </c>
      <c r="B16" s="8" t="s">
        <v>104</v>
      </c>
      <c r="C16" s="8">
        <v>30</v>
      </c>
      <c r="D16" s="37">
        <v>482000</v>
      </c>
      <c r="E16" s="37">
        <v>14460000</v>
      </c>
    </row>
    <row r="17" spans="1:5" outlineLevel="3" x14ac:dyDescent="0.3">
      <c r="A17" s="36">
        <v>40216</v>
      </c>
      <c r="B17" s="8" t="s">
        <v>102</v>
      </c>
      <c r="C17" s="8">
        <v>50</v>
      </c>
      <c r="D17" s="37">
        <v>326000</v>
      </c>
      <c r="E17" s="37">
        <v>16300000</v>
      </c>
    </row>
    <row r="18" spans="1:5" outlineLevel="3" x14ac:dyDescent="0.3">
      <c r="A18" s="36">
        <v>40216</v>
      </c>
      <c r="B18" s="8" t="s">
        <v>105</v>
      </c>
      <c r="C18" s="8">
        <v>40</v>
      </c>
      <c r="D18" s="37">
        <v>510000</v>
      </c>
      <c r="E18" s="37">
        <v>20400000</v>
      </c>
    </row>
    <row r="19" spans="1:5" outlineLevel="3" x14ac:dyDescent="0.3">
      <c r="A19" s="36">
        <v>40216</v>
      </c>
      <c r="B19" s="8" t="s">
        <v>106</v>
      </c>
      <c r="C19" s="8">
        <v>80</v>
      </c>
      <c r="D19" s="37">
        <v>225000</v>
      </c>
      <c r="E19" s="37">
        <v>18000000</v>
      </c>
    </row>
    <row r="20" spans="1:5" outlineLevel="2" x14ac:dyDescent="0.3">
      <c r="A20" s="42" t="s">
        <v>109</v>
      </c>
      <c r="B20" s="11"/>
      <c r="C20" s="11">
        <f>SUBTOTAL(9,C15:C19)</f>
        <v>210</v>
      </c>
      <c r="D20" s="41"/>
      <c r="E20" s="41"/>
    </row>
    <row r="21" spans="1:5" outlineLevel="1" x14ac:dyDescent="0.3">
      <c r="A21" s="42" t="s">
        <v>109</v>
      </c>
      <c r="B21" s="11"/>
      <c r="C21" s="11"/>
      <c r="D21" s="41"/>
      <c r="E21" s="41">
        <f>SUBTOTAL(9,E15:E19)</f>
        <v>70410000</v>
      </c>
    </row>
    <row r="22" spans="1:5" x14ac:dyDescent="0.3">
      <c r="A22" s="42" t="s">
        <v>110</v>
      </c>
      <c r="B22" s="11"/>
      <c r="C22" s="11">
        <f>SUBTOTAL(9,C4:C19)</f>
        <v>470</v>
      </c>
      <c r="D22" s="41"/>
      <c r="E22" s="41"/>
    </row>
    <row r="23" spans="1:5" x14ac:dyDescent="0.3">
      <c r="A23" s="42" t="s">
        <v>110</v>
      </c>
      <c r="B23" s="11"/>
      <c r="C23" s="11"/>
      <c r="D23" s="41"/>
      <c r="E23" s="41">
        <f>SUBTOTAL(9,E4:E19)</f>
        <v>142220000</v>
      </c>
    </row>
  </sheetData>
  <mergeCells count="1">
    <mergeCell ref="A1:E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G29" sqref="G29"/>
    </sheetView>
  </sheetViews>
  <sheetFormatPr defaultRowHeight="16.5" outlineLevelRow="3" x14ac:dyDescent="0.3"/>
  <cols>
    <col min="1" max="1" width="11.125" customWidth="1"/>
    <col min="2" max="2" width="14.25" customWidth="1"/>
    <col min="3" max="3" width="15.875" customWidth="1"/>
    <col min="4" max="4" width="16.75" customWidth="1"/>
  </cols>
  <sheetData>
    <row r="1" spans="1:4" ht="31.5" x14ac:dyDescent="0.3">
      <c r="A1" s="34" t="s">
        <v>111</v>
      </c>
      <c r="B1" s="35"/>
      <c r="C1" s="35"/>
      <c r="D1" s="35"/>
    </row>
    <row r="3" spans="1:4" x14ac:dyDescent="0.3">
      <c r="A3" s="2" t="s">
        <v>112</v>
      </c>
      <c r="B3" s="2" t="s">
        <v>113</v>
      </c>
      <c r="C3" s="2" t="s">
        <v>114</v>
      </c>
      <c r="D3" s="2" t="s">
        <v>115</v>
      </c>
    </row>
    <row r="4" spans="1:4" hidden="1" outlineLevel="3" x14ac:dyDescent="0.3">
      <c r="A4" s="6">
        <v>40214</v>
      </c>
      <c r="B4" s="1" t="s">
        <v>116</v>
      </c>
      <c r="C4" s="1" t="s">
        <v>132</v>
      </c>
      <c r="D4" s="5">
        <v>89000</v>
      </c>
    </row>
    <row r="5" spans="1:4" outlineLevel="2" collapsed="1" x14ac:dyDescent="0.3">
      <c r="A5" s="6"/>
      <c r="B5" s="1"/>
      <c r="C5" s="43" t="s">
        <v>140</v>
      </c>
      <c r="D5" s="5">
        <f>SUBTOTAL(9,D4:D4)</f>
        <v>89000</v>
      </c>
    </row>
    <row r="6" spans="1:4" hidden="1" outlineLevel="3" x14ac:dyDescent="0.3">
      <c r="A6" s="6">
        <v>40180</v>
      </c>
      <c r="B6" s="1" t="s">
        <v>116</v>
      </c>
      <c r="C6" s="1" t="s">
        <v>124</v>
      </c>
      <c r="D6" s="5">
        <v>154000</v>
      </c>
    </row>
    <row r="7" spans="1:4" outlineLevel="2" collapsed="1" x14ac:dyDescent="0.3">
      <c r="A7" s="6"/>
      <c r="B7" s="1"/>
      <c r="C7" s="43" t="s">
        <v>141</v>
      </c>
      <c r="D7" s="5">
        <f>SUBTOTAL(9,D6:D6)</f>
        <v>154000</v>
      </c>
    </row>
    <row r="8" spans="1:4" hidden="1" outlineLevel="3" x14ac:dyDescent="0.3">
      <c r="A8" s="6">
        <v>40180</v>
      </c>
      <c r="B8" s="1" t="s">
        <v>117</v>
      </c>
      <c r="C8" s="1" t="s">
        <v>125</v>
      </c>
      <c r="D8" s="5">
        <v>45000</v>
      </c>
    </row>
    <row r="9" spans="1:4" outlineLevel="2" collapsed="1" x14ac:dyDescent="0.3">
      <c r="A9" s="6"/>
      <c r="B9" s="1"/>
      <c r="C9" s="43" t="s">
        <v>142</v>
      </c>
      <c r="D9" s="5">
        <f>SUBTOTAL(9,D8:D8)</f>
        <v>45000</v>
      </c>
    </row>
    <row r="10" spans="1:4" hidden="1" outlineLevel="3" x14ac:dyDescent="0.3">
      <c r="A10" s="6">
        <v>40193</v>
      </c>
      <c r="B10" s="1" t="s">
        <v>117</v>
      </c>
      <c r="C10" s="1" t="s">
        <v>128</v>
      </c>
      <c r="D10" s="5">
        <v>54900</v>
      </c>
    </row>
    <row r="11" spans="1:4" outlineLevel="2" collapsed="1" x14ac:dyDescent="0.3">
      <c r="A11" s="6"/>
      <c r="B11" s="1"/>
      <c r="C11" s="43" t="s">
        <v>143</v>
      </c>
      <c r="D11" s="5">
        <f>SUBTOTAL(9,D10:D10)</f>
        <v>54900</v>
      </c>
    </row>
    <row r="12" spans="1:4" hidden="1" outlineLevel="3" x14ac:dyDescent="0.3">
      <c r="A12" s="6">
        <v>40203</v>
      </c>
      <c r="B12" s="1" t="s">
        <v>117</v>
      </c>
      <c r="C12" s="1" t="s">
        <v>131</v>
      </c>
      <c r="D12" s="5">
        <v>170000</v>
      </c>
    </row>
    <row r="13" spans="1:4" hidden="1" outlineLevel="3" x14ac:dyDescent="0.3">
      <c r="A13" s="6">
        <v>40229</v>
      </c>
      <c r="B13" s="1" t="s">
        <v>117</v>
      </c>
      <c r="C13" s="1" t="s">
        <v>135</v>
      </c>
      <c r="D13" s="5">
        <v>240000</v>
      </c>
    </row>
    <row r="14" spans="1:4" outlineLevel="2" collapsed="1" x14ac:dyDescent="0.3">
      <c r="A14" s="6"/>
      <c r="B14" s="1"/>
      <c r="C14" s="43" t="s">
        <v>144</v>
      </c>
      <c r="D14" s="5">
        <f>SUBTOTAL(9,D12:D13)</f>
        <v>410000</v>
      </c>
    </row>
    <row r="15" spans="1:4" outlineLevel="1" x14ac:dyDescent="0.3">
      <c r="A15" s="6"/>
      <c r="B15" s="43" t="s">
        <v>136</v>
      </c>
      <c r="C15" s="1"/>
      <c r="D15" s="5">
        <f>SUBTOTAL(9,D4:D13)</f>
        <v>752900</v>
      </c>
    </row>
    <row r="16" spans="1:4" hidden="1" outlineLevel="3" x14ac:dyDescent="0.3">
      <c r="A16" s="6">
        <v>40184</v>
      </c>
      <c r="B16" s="1" t="s">
        <v>118</v>
      </c>
      <c r="C16" s="1" t="s">
        <v>126</v>
      </c>
      <c r="D16" s="5">
        <v>45000</v>
      </c>
    </row>
    <row r="17" spans="1:4" outlineLevel="2" collapsed="1" x14ac:dyDescent="0.3">
      <c r="A17" s="6"/>
      <c r="B17" s="1"/>
      <c r="C17" s="43" t="s">
        <v>142</v>
      </c>
      <c r="D17" s="5">
        <f>SUBTOTAL(9,D16:D16)</f>
        <v>45000</v>
      </c>
    </row>
    <row r="18" spans="1:4" hidden="1" outlineLevel="3" x14ac:dyDescent="0.3">
      <c r="A18" s="6">
        <v>40200</v>
      </c>
      <c r="B18" s="1" t="s">
        <v>122</v>
      </c>
      <c r="C18" s="1" t="s">
        <v>129</v>
      </c>
      <c r="D18" s="5">
        <v>120000</v>
      </c>
    </row>
    <row r="19" spans="1:4" hidden="1" outlineLevel="3" x14ac:dyDescent="0.3">
      <c r="A19" s="6">
        <v>40222</v>
      </c>
      <c r="B19" s="1" t="s">
        <v>122</v>
      </c>
      <c r="C19" s="1" t="s">
        <v>129</v>
      </c>
      <c r="D19" s="5">
        <v>350000</v>
      </c>
    </row>
    <row r="20" spans="1:4" outlineLevel="2" collapsed="1" x14ac:dyDescent="0.3">
      <c r="A20" s="6"/>
      <c r="B20" s="1"/>
      <c r="C20" s="43" t="s">
        <v>145</v>
      </c>
      <c r="D20" s="5">
        <f>SUBTOTAL(9,D18:D19)</f>
        <v>470000</v>
      </c>
    </row>
    <row r="21" spans="1:4" outlineLevel="1" x14ac:dyDescent="0.3">
      <c r="A21" s="6"/>
      <c r="B21" s="43" t="s">
        <v>137</v>
      </c>
      <c r="C21" s="1"/>
      <c r="D21" s="5">
        <f>SUBTOTAL(9,D16:D19)</f>
        <v>515000</v>
      </c>
    </row>
    <row r="22" spans="1:4" hidden="1" outlineLevel="3" x14ac:dyDescent="0.3">
      <c r="A22" s="6">
        <v>40188</v>
      </c>
      <c r="B22" s="1" t="s">
        <v>119</v>
      </c>
      <c r="C22" s="1" t="s">
        <v>127</v>
      </c>
      <c r="D22" s="5">
        <v>126000</v>
      </c>
    </row>
    <row r="23" spans="1:4" outlineLevel="2" collapsed="1" x14ac:dyDescent="0.3">
      <c r="A23" s="6"/>
      <c r="B23" s="1"/>
      <c r="C23" s="43" t="s">
        <v>142</v>
      </c>
      <c r="D23" s="5">
        <f>SUBTOTAL(9,D22:D22)</f>
        <v>126000</v>
      </c>
    </row>
    <row r="24" spans="1:4" outlineLevel="1" x14ac:dyDescent="0.3">
      <c r="A24" s="6"/>
      <c r="B24" s="43" t="s">
        <v>138</v>
      </c>
      <c r="C24" s="1"/>
      <c r="D24" s="5">
        <f>SUBTOTAL(9,D22:D22)</f>
        <v>126000</v>
      </c>
    </row>
    <row r="25" spans="1:4" hidden="1" outlineLevel="3" x14ac:dyDescent="0.3">
      <c r="A25" s="6">
        <v>40219</v>
      </c>
      <c r="B25" s="1" t="s">
        <v>121</v>
      </c>
      <c r="C25" s="1" t="s">
        <v>134</v>
      </c>
      <c r="D25" s="5">
        <v>80000</v>
      </c>
    </row>
    <row r="26" spans="1:4" outlineLevel="2" collapsed="1" x14ac:dyDescent="0.3">
      <c r="A26" s="6"/>
      <c r="B26" s="1"/>
      <c r="C26" s="43" t="s">
        <v>141</v>
      </c>
      <c r="D26" s="5">
        <f>SUBTOTAL(9,D25:D25)</f>
        <v>80000</v>
      </c>
    </row>
    <row r="27" spans="1:4" hidden="1" outlineLevel="3" x14ac:dyDescent="0.3">
      <c r="A27" s="6">
        <v>40194</v>
      </c>
      <c r="B27" s="1" t="s">
        <v>120</v>
      </c>
      <c r="C27" s="1" t="s">
        <v>128</v>
      </c>
      <c r="D27" s="5">
        <v>245600</v>
      </c>
    </row>
    <row r="28" spans="1:4" hidden="1" outlineLevel="3" x14ac:dyDescent="0.3">
      <c r="A28" s="6">
        <v>40198</v>
      </c>
      <c r="B28" s="1" t="s">
        <v>121</v>
      </c>
      <c r="C28" s="1" t="s">
        <v>128</v>
      </c>
      <c r="D28" s="5">
        <v>24000</v>
      </c>
    </row>
    <row r="29" spans="1:4" outlineLevel="2" collapsed="1" x14ac:dyDescent="0.3">
      <c r="A29" s="6"/>
      <c r="B29" s="1"/>
      <c r="C29" s="43" t="s">
        <v>143</v>
      </c>
      <c r="D29" s="5">
        <f>SUBTOTAL(9,D27:D28)</f>
        <v>269600</v>
      </c>
    </row>
    <row r="30" spans="1:4" outlineLevel="1" x14ac:dyDescent="0.3">
      <c r="A30" s="6"/>
      <c r="B30" s="43" t="s">
        <v>146</v>
      </c>
      <c r="C30" s="1"/>
      <c r="D30" s="5">
        <f>SUBTOTAL(9,D25:D28)</f>
        <v>349600</v>
      </c>
    </row>
    <row r="31" spans="1:4" hidden="1" outlineLevel="3" x14ac:dyDescent="0.3">
      <c r="A31" s="6">
        <v>40216</v>
      </c>
      <c r="B31" s="1" t="s">
        <v>123</v>
      </c>
      <c r="C31" s="1" t="s">
        <v>133</v>
      </c>
      <c r="D31" s="5">
        <v>60000</v>
      </c>
    </row>
    <row r="32" spans="1:4" outlineLevel="2" collapsed="1" x14ac:dyDescent="0.3">
      <c r="A32" s="6"/>
      <c r="B32" s="1"/>
      <c r="C32" s="43" t="s">
        <v>140</v>
      </c>
      <c r="D32" s="5">
        <f>SUBTOTAL(9,D31:D31)</f>
        <v>60000</v>
      </c>
    </row>
    <row r="33" spans="1:4" hidden="1" outlineLevel="3" x14ac:dyDescent="0.3">
      <c r="A33" s="6">
        <v>40220</v>
      </c>
      <c r="B33" s="1" t="s">
        <v>20</v>
      </c>
      <c r="C33" s="1" t="s">
        <v>127</v>
      </c>
      <c r="D33" s="5">
        <v>70500</v>
      </c>
    </row>
    <row r="34" spans="1:4" outlineLevel="2" collapsed="1" x14ac:dyDescent="0.3">
      <c r="A34" s="6"/>
      <c r="B34" s="1"/>
      <c r="C34" s="43" t="s">
        <v>142</v>
      </c>
      <c r="D34" s="5">
        <f>SUBTOTAL(9,D33:D33)</f>
        <v>70500</v>
      </c>
    </row>
    <row r="35" spans="1:4" hidden="1" outlineLevel="3" x14ac:dyDescent="0.3">
      <c r="A35" s="6">
        <v>40201</v>
      </c>
      <c r="B35" s="1" t="s">
        <v>20</v>
      </c>
      <c r="C35" s="1" t="s">
        <v>130</v>
      </c>
      <c r="D35" s="5">
        <v>230000</v>
      </c>
    </row>
    <row r="36" spans="1:4" outlineLevel="2" collapsed="1" x14ac:dyDescent="0.3">
      <c r="A36" s="6"/>
      <c r="B36" s="1"/>
      <c r="C36" s="43" t="s">
        <v>145</v>
      </c>
      <c r="D36" s="5">
        <f>SUBTOTAL(9,D35:D35)</f>
        <v>230000</v>
      </c>
    </row>
    <row r="37" spans="1:4" outlineLevel="1" x14ac:dyDescent="0.3">
      <c r="A37" s="6"/>
      <c r="B37" s="43" t="s">
        <v>139</v>
      </c>
      <c r="C37" s="1"/>
      <c r="D37" s="5">
        <f>SUBTOTAL(9,D31:D35)</f>
        <v>360500</v>
      </c>
    </row>
    <row r="38" spans="1:4" x14ac:dyDescent="0.3">
      <c r="A38" s="6"/>
      <c r="B38" s="43" t="s">
        <v>110</v>
      </c>
      <c r="C38" s="1"/>
      <c r="D38" s="5">
        <f>SUBTOTAL(9,D4:D35)</f>
        <v>2104000</v>
      </c>
    </row>
  </sheetData>
  <sortState ref="A4:D19">
    <sortCondition ref="B4:B19"/>
    <sortCondition ref="C4:C19" customList="교육훈련비,기타경비,소모품비,접대비,통신비,회식비"/>
  </sortState>
  <mergeCells count="1">
    <mergeCell ref="A1:D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1" sqref="E21"/>
    </sheetView>
  </sheetViews>
  <sheetFormatPr defaultRowHeight="16.5" x14ac:dyDescent="0.3"/>
  <cols>
    <col min="1" max="1" width="11.875" customWidth="1"/>
    <col min="2" max="2" width="13.75" customWidth="1"/>
    <col min="3" max="3" width="11.125" customWidth="1"/>
    <col min="4" max="4" width="10" customWidth="1"/>
    <col min="5" max="5" width="12.125" customWidth="1"/>
    <col min="6" max="6" width="14.375" customWidth="1"/>
    <col min="7" max="7" width="13.875" customWidth="1"/>
    <col min="8" max="8" width="15.25" customWidth="1"/>
  </cols>
  <sheetData>
    <row r="1" spans="1:8" ht="31.5" x14ac:dyDescent="0.3">
      <c r="A1" s="34" t="s">
        <v>147</v>
      </c>
      <c r="B1" s="35"/>
      <c r="C1" s="35"/>
      <c r="D1" s="35"/>
      <c r="E1" s="35"/>
      <c r="F1" s="35"/>
      <c r="G1" s="35"/>
      <c r="H1" s="35"/>
    </row>
    <row r="3" spans="1:8" x14ac:dyDescent="0.3">
      <c r="A3" s="38" t="s">
        <v>149</v>
      </c>
      <c r="B3" s="38" t="s">
        <v>151</v>
      </c>
      <c r="C3" s="38" t="s">
        <v>152</v>
      </c>
      <c r="D3" s="38" t="s">
        <v>153</v>
      </c>
      <c r="E3" s="38" t="s">
        <v>154</v>
      </c>
      <c r="F3" s="38" t="s">
        <v>155</v>
      </c>
      <c r="G3" s="38" t="s">
        <v>187</v>
      </c>
      <c r="H3" s="38" t="s">
        <v>156</v>
      </c>
    </row>
    <row r="4" spans="1:8" x14ac:dyDescent="0.3">
      <c r="A4" s="44">
        <v>40180</v>
      </c>
      <c r="B4" s="8" t="s">
        <v>158</v>
      </c>
      <c r="C4" s="8" t="s">
        <v>168</v>
      </c>
      <c r="D4" s="8">
        <v>10</v>
      </c>
      <c r="E4" s="45">
        <v>1830000</v>
      </c>
      <c r="F4" s="45">
        <v>18300000</v>
      </c>
      <c r="G4" s="45">
        <v>1830000</v>
      </c>
      <c r="H4" s="45">
        <v>20130000</v>
      </c>
    </row>
    <row r="5" spans="1:8" x14ac:dyDescent="0.3">
      <c r="A5" s="44">
        <v>40183</v>
      </c>
      <c r="B5" s="8" t="s">
        <v>160</v>
      </c>
      <c r="C5" s="8" t="s">
        <v>170</v>
      </c>
      <c r="D5" s="8">
        <v>15</v>
      </c>
      <c r="E5" s="45">
        <v>369000</v>
      </c>
      <c r="F5" s="45">
        <v>5535000</v>
      </c>
      <c r="G5" s="45">
        <v>553500</v>
      </c>
      <c r="H5" s="45">
        <v>6088500</v>
      </c>
    </row>
    <row r="6" spans="1:8" x14ac:dyDescent="0.3">
      <c r="A6" s="44">
        <v>40190</v>
      </c>
      <c r="B6" s="8" t="s">
        <v>160</v>
      </c>
      <c r="C6" s="8" t="s">
        <v>171</v>
      </c>
      <c r="D6" s="8">
        <v>20</v>
      </c>
      <c r="E6" s="45">
        <v>95000</v>
      </c>
      <c r="F6" s="45">
        <v>1900000</v>
      </c>
      <c r="G6" s="45">
        <v>190000</v>
      </c>
      <c r="H6" s="45">
        <v>2090000</v>
      </c>
    </row>
    <row r="7" spans="1:8" x14ac:dyDescent="0.3">
      <c r="A7" s="44">
        <v>40193</v>
      </c>
      <c r="B7" s="8" t="s">
        <v>158</v>
      </c>
      <c r="C7" s="8" t="s">
        <v>173</v>
      </c>
      <c r="D7" s="8">
        <v>25</v>
      </c>
      <c r="E7" s="45">
        <v>856000</v>
      </c>
      <c r="F7" s="45">
        <v>21400000</v>
      </c>
      <c r="G7" s="45">
        <v>2140000</v>
      </c>
      <c r="H7" s="45">
        <v>23540000</v>
      </c>
    </row>
    <row r="8" spans="1:8" x14ac:dyDescent="0.3">
      <c r="A8" s="44">
        <v>40198</v>
      </c>
      <c r="B8" s="8" t="s">
        <v>162</v>
      </c>
      <c r="C8" s="8" t="s">
        <v>176</v>
      </c>
      <c r="D8" s="8">
        <v>15</v>
      </c>
      <c r="E8" s="45">
        <v>369000</v>
      </c>
      <c r="F8" s="45">
        <v>5535000</v>
      </c>
      <c r="G8" s="45">
        <v>553500</v>
      </c>
      <c r="H8" s="45">
        <v>6088500</v>
      </c>
    </row>
    <row r="9" spans="1:8" x14ac:dyDescent="0.3">
      <c r="A9" s="44">
        <v>40203</v>
      </c>
      <c r="B9" s="8" t="s">
        <v>164</v>
      </c>
      <c r="C9" s="8" t="s">
        <v>175</v>
      </c>
      <c r="D9" s="8">
        <v>10</v>
      </c>
      <c r="E9" s="45">
        <v>139000</v>
      </c>
      <c r="F9" s="45">
        <v>1390000</v>
      </c>
      <c r="G9" s="45">
        <v>139000</v>
      </c>
      <c r="H9" s="45">
        <v>1529000</v>
      </c>
    </row>
    <row r="10" spans="1:8" x14ac:dyDescent="0.3">
      <c r="A10" s="44">
        <v>40204</v>
      </c>
      <c r="B10" s="8" t="s">
        <v>162</v>
      </c>
      <c r="C10" s="8" t="s">
        <v>177</v>
      </c>
      <c r="D10" s="8">
        <v>10</v>
      </c>
      <c r="E10" s="45">
        <v>1830000</v>
      </c>
      <c r="F10" s="45">
        <v>18300000</v>
      </c>
      <c r="G10" s="45">
        <v>1830000</v>
      </c>
      <c r="H10" s="45">
        <v>20130000</v>
      </c>
    </row>
    <row r="11" spans="1:8" x14ac:dyDescent="0.3">
      <c r="A11" s="44">
        <v>40212</v>
      </c>
      <c r="B11" s="8" t="s">
        <v>164</v>
      </c>
      <c r="C11" s="8" t="s">
        <v>176</v>
      </c>
      <c r="D11" s="8">
        <v>30</v>
      </c>
      <c r="E11" s="45">
        <v>369000</v>
      </c>
      <c r="F11" s="45">
        <v>11070000</v>
      </c>
      <c r="G11" s="45">
        <v>1107000</v>
      </c>
      <c r="H11" s="45">
        <v>12177000</v>
      </c>
    </row>
    <row r="12" spans="1:8" x14ac:dyDescent="0.3">
      <c r="A12" s="44">
        <v>40215</v>
      </c>
      <c r="B12" s="8" t="s">
        <v>165</v>
      </c>
      <c r="C12" s="8" t="s">
        <v>178</v>
      </c>
      <c r="D12" s="8">
        <v>25</v>
      </c>
      <c r="E12" s="45">
        <v>265000</v>
      </c>
      <c r="F12" s="45">
        <v>6625000</v>
      </c>
      <c r="G12" s="45">
        <v>662500</v>
      </c>
      <c r="H12" s="45">
        <v>72875000</v>
      </c>
    </row>
    <row r="13" spans="1:8" x14ac:dyDescent="0.3">
      <c r="A13" s="44">
        <v>40221</v>
      </c>
      <c r="B13" s="8" t="s">
        <v>166</v>
      </c>
      <c r="C13" s="8" t="s">
        <v>179</v>
      </c>
      <c r="D13" s="8">
        <v>45</v>
      </c>
      <c r="E13" s="45">
        <v>95000</v>
      </c>
      <c r="F13" s="45">
        <v>4275000</v>
      </c>
      <c r="G13" s="45">
        <v>427500</v>
      </c>
      <c r="H13" s="45">
        <v>4702500</v>
      </c>
    </row>
    <row r="14" spans="1:8" x14ac:dyDescent="0.3">
      <c r="A14" s="44">
        <v>40224</v>
      </c>
      <c r="B14" s="8" t="s">
        <v>162</v>
      </c>
      <c r="C14" s="8" t="s">
        <v>173</v>
      </c>
      <c r="D14" s="8">
        <v>15</v>
      </c>
      <c r="E14" s="45">
        <v>856000</v>
      </c>
      <c r="F14" s="45">
        <v>12840000</v>
      </c>
      <c r="G14" s="45">
        <v>1284000</v>
      </c>
      <c r="H14" s="45">
        <v>14124000</v>
      </c>
    </row>
    <row r="15" spans="1:8" x14ac:dyDescent="0.3">
      <c r="A15" s="44">
        <v>40227</v>
      </c>
      <c r="B15" s="8" t="s">
        <v>162</v>
      </c>
      <c r="C15" s="8" t="s">
        <v>177</v>
      </c>
      <c r="D15" s="8">
        <v>15</v>
      </c>
      <c r="E15" s="45">
        <v>1830000</v>
      </c>
      <c r="F15" s="45">
        <v>27450000</v>
      </c>
      <c r="G15" s="45">
        <v>2745000</v>
      </c>
      <c r="H15" s="45">
        <v>30195000</v>
      </c>
    </row>
    <row r="16" spans="1:8" x14ac:dyDescent="0.3">
      <c r="A16" s="4"/>
    </row>
  </sheetData>
  <mergeCells count="1">
    <mergeCell ref="A1:H1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5" sqref="A5"/>
    </sheetView>
  </sheetViews>
  <sheetFormatPr defaultRowHeight="16.5" x14ac:dyDescent="0.3"/>
  <cols>
    <col min="1" max="1" width="16.125" bestFit="1" customWidth="1"/>
    <col min="2" max="2" width="9.375" bestFit="1" customWidth="1"/>
    <col min="3" max="3" width="6.5" bestFit="1" customWidth="1"/>
    <col min="4" max="4" width="8.375" bestFit="1" customWidth="1"/>
    <col min="5" max="5" width="6.5" bestFit="1" customWidth="1"/>
    <col min="6" max="6" width="13.25" bestFit="1" customWidth="1"/>
    <col min="7" max="7" width="7.375" bestFit="1" customWidth="1"/>
    <col min="8" max="8" width="7.625" bestFit="1" customWidth="1"/>
    <col min="9" max="9" width="15.25" bestFit="1" customWidth="1"/>
    <col min="10" max="10" width="13.25" customWidth="1"/>
    <col min="11" max="11" width="15.25" bestFit="1" customWidth="1"/>
    <col min="12" max="12" width="11.125" customWidth="1"/>
    <col min="13" max="13" width="15.25" bestFit="1" customWidth="1"/>
    <col min="14" max="14" width="15.875" customWidth="1"/>
    <col min="15" max="15" width="20.125" bestFit="1" customWidth="1"/>
  </cols>
  <sheetData>
    <row r="1" spans="1:8" x14ac:dyDescent="0.3">
      <c r="A1" s="48" t="s">
        <v>148</v>
      </c>
      <c r="B1" s="10" t="s">
        <v>181</v>
      </c>
    </row>
    <row r="3" spans="1:8" x14ac:dyDescent="0.3">
      <c r="B3" s="48" t="s">
        <v>91</v>
      </c>
    </row>
    <row r="4" spans="1:8" x14ac:dyDescent="0.3">
      <c r="A4" s="48" t="s">
        <v>150</v>
      </c>
      <c r="B4" s="10" t="s">
        <v>174</v>
      </c>
      <c r="C4" s="10" t="s">
        <v>99</v>
      </c>
      <c r="D4" s="10" t="s">
        <v>167</v>
      </c>
      <c r="E4" s="10" t="s">
        <v>169</v>
      </c>
      <c r="F4" s="10" t="s">
        <v>96</v>
      </c>
      <c r="G4" s="10" t="s">
        <v>172</v>
      </c>
      <c r="H4" s="10" t="s">
        <v>110</v>
      </c>
    </row>
    <row r="5" spans="1:8" x14ac:dyDescent="0.3">
      <c r="A5" s="56" t="s">
        <v>157</v>
      </c>
      <c r="B5" s="55"/>
      <c r="C5" s="50"/>
      <c r="D5" s="50"/>
      <c r="E5" s="50"/>
      <c r="F5" s="50"/>
      <c r="G5" s="50"/>
      <c r="H5" s="51"/>
    </row>
    <row r="6" spans="1:8" x14ac:dyDescent="0.3">
      <c r="A6" s="53" t="s">
        <v>185</v>
      </c>
      <c r="B6" s="54"/>
      <c r="C6" s="54"/>
      <c r="D6" s="54">
        <v>10</v>
      </c>
      <c r="E6" s="54"/>
      <c r="F6" s="54">
        <v>25</v>
      </c>
      <c r="G6" s="54">
        <v>25</v>
      </c>
      <c r="H6" s="54">
        <v>60</v>
      </c>
    </row>
    <row r="7" spans="1:8" x14ac:dyDescent="0.3">
      <c r="A7" s="53" t="s">
        <v>183</v>
      </c>
      <c r="B7" s="57"/>
      <c r="C7" s="57"/>
      <c r="D7" s="57">
        <v>1</v>
      </c>
      <c r="E7" s="57"/>
      <c r="F7" s="57">
        <v>1</v>
      </c>
      <c r="G7" s="57">
        <v>1</v>
      </c>
      <c r="H7" s="57">
        <v>3</v>
      </c>
    </row>
    <row r="8" spans="1:8" x14ac:dyDescent="0.3">
      <c r="A8" s="56" t="s">
        <v>159</v>
      </c>
      <c r="B8" s="55"/>
      <c r="C8" s="50"/>
      <c r="D8" s="50"/>
      <c r="E8" s="50"/>
      <c r="F8" s="50"/>
      <c r="G8" s="50"/>
      <c r="H8" s="51"/>
    </row>
    <row r="9" spans="1:8" x14ac:dyDescent="0.3">
      <c r="A9" s="58" t="s">
        <v>185</v>
      </c>
      <c r="B9" s="54"/>
      <c r="C9" s="54">
        <v>65</v>
      </c>
      <c r="D9" s="54"/>
      <c r="E9" s="54">
        <v>15</v>
      </c>
      <c r="F9" s="54"/>
      <c r="G9" s="54"/>
      <c r="H9" s="54">
        <v>80</v>
      </c>
    </row>
    <row r="10" spans="1:8" x14ac:dyDescent="0.3">
      <c r="A10" s="58" t="s">
        <v>183</v>
      </c>
      <c r="B10" s="57"/>
      <c r="C10" s="57">
        <v>2</v>
      </c>
      <c r="D10" s="57"/>
      <c r="E10" s="57">
        <v>1</v>
      </c>
      <c r="F10" s="57"/>
      <c r="G10" s="57"/>
      <c r="H10" s="57">
        <v>3</v>
      </c>
    </row>
    <row r="11" spans="1:8" x14ac:dyDescent="0.3">
      <c r="A11" s="56" t="s">
        <v>161</v>
      </c>
      <c r="B11" s="55"/>
      <c r="C11" s="50"/>
      <c r="D11" s="50"/>
      <c r="E11" s="50"/>
      <c r="F11" s="50"/>
      <c r="G11" s="50"/>
      <c r="H11" s="51"/>
    </row>
    <row r="12" spans="1:8" x14ac:dyDescent="0.3">
      <c r="A12" s="58" t="s">
        <v>185</v>
      </c>
      <c r="B12" s="54"/>
      <c r="C12" s="54"/>
      <c r="D12" s="54">
        <v>25</v>
      </c>
      <c r="E12" s="54">
        <v>15</v>
      </c>
      <c r="F12" s="54"/>
      <c r="G12" s="54">
        <v>15</v>
      </c>
      <c r="H12" s="54">
        <v>55</v>
      </c>
    </row>
    <row r="13" spans="1:8" x14ac:dyDescent="0.3">
      <c r="A13" s="58" t="s">
        <v>183</v>
      </c>
      <c r="B13" s="57"/>
      <c r="C13" s="57"/>
      <c r="D13" s="57">
        <v>2</v>
      </c>
      <c r="E13" s="57">
        <v>1</v>
      </c>
      <c r="F13" s="57"/>
      <c r="G13" s="57">
        <v>1</v>
      </c>
      <c r="H13" s="57">
        <v>4</v>
      </c>
    </row>
    <row r="14" spans="1:8" x14ac:dyDescent="0.3">
      <c r="A14" s="56" t="s">
        <v>163</v>
      </c>
      <c r="B14" s="55"/>
      <c r="C14" s="50"/>
      <c r="D14" s="50"/>
      <c r="E14" s="50"/>
      <c r="F14" s="50"/>
      <c r="G14" s="50"/>
      <c r="H14" s="51"/>
    </row>
    <row r="15" spans="1:8" x14ac:dyDescent="0.3">
      <c r="A15" s="58" t="s">
        <v>185</v>
      </c>
      <c r="B15" s="54">
        <v>10</v>
      </c>
      <c r="C15" s="54"/>
      <c r="D15" s="54"/>
      <c r="E15" s="54">
        <v>30</v>
      </c>
      <c r="F15" s="54"/>
      <c r="G15" s="54"/>
      <c r="H15" s="54">
        <v>40</v>
      </c>
    </row>
    <row r="16" spans="1:8" x14ac:dyDescent="0.3">
      <c r="A16" s="60" t="s">
        <v>183</v>
      </c>
      <c r="B16" s="59">
        <v>1</v>
      </c>
      <c r="C16" s="59"/>
      <c r="D16" s="59"/>
      <c r="E16" s="59">
        <v>1</v>
      </c>
      <c r="F16" s="59"/>
      <c r="G16" s="59"/>
      <c r="H16" s="59">
        <v>2</v>
      </c>
    </row>
    <row r="17" spans="1:8" x14ac:dyDescent="0.3">
      <c r="A17" s="52" t="s">
        <v>186</v>
      </c>
      <c r="B17" s="54">
        <v>10</v>
      </c>
      <c r="C17" s="54">
        <v>65</v>
      </c>
      <c r="D17" s="54">
        <v>35</v>
      </c>
      <c r="E17" s="54">
        <v>60</v>
      </c>
      <c r="F17" s="54">
        <v>25</v>
      </c>
      <c r="G17" s="54">
        <v>40</v>
      </c>
      <c r="H17" s="54">
        <v>235</v>
      </c>
    </row>
    <row r="18" spans="1:8" x14ac:dyDescent="0.3">
      <c r="A18" s="52" t="s">
        <v>184</v>
      </c>
      <c r="B18" s="57">
        <v>1</v>
      </c>
      <c r="C18" s="57">
        <v>2</v>
      </c>
      <c r="D18" s="57">
        <v>3</v>
      </c>
      <c r="E18" s="57">
        <v>3</v>
      </c>
      <c r="F18" s="57">
        <v>1</v>
      </c>
      <c r="G18" s="57">
        <v>2</v>
      </c>
      <c r="H18" s="57">
        <v>12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2" sqref="G2"/>
    </sheetView>
  </sheetViews>
  <sheetFormatPr defaultRowHeight="16.5" x14ac:dyDescent="0.3"/>
  <cols>
    <col min="1" max="1" width="14" customWidth="1"/>
    <col min="2" max="2" width="13" bestFit="1" customWidth="1"/>
    <col min="3" max="3" width="10" customWidth="1"/>
    <col min="4" max="4" width="9.75" customWidth="1"/>
    <col min="5" max="5" width="7.625" bestFit="1" customWidth="1"/>
    <col min="6" max="13" width="10.25" bestFit="1" customWidth="1"/>
    <col min="14" max="14" width="10.25" customWidth="1"/>
    <col min="15" max="15" width="7.375" customWidth="1"/>
  </cols>
  <sheetData>
    <row r="1" spans="1:5" x14ac:dyDescent="0.3">
      <c r="A1" s="49" t="s">
        <v>182</v>
      </c>
      <c r="C1" s="49" t="s">
        <v>194</v>
      </c>
    </row>
    <row r="2" spans="1:5" x14ac:dyDescent="0.3">
      <c r="A2" s="68" t="s">
        <v>150</v>
      </c>
      <c r="B2" s="68" t="s">
        <v>91</v>
      </c>
      <c r="C2" s="44" t="s">
        <v>192</v>
      </c>
      <c r="D2" s="64" t="s">
        <v>193</v>
      </c>
      <c r="E2" s="44" t="s">
        <v>110</v>
      </c>
    </row>
    <row r="3" spans="1:5" x14ac:dyDescent="0.3">
      <c r="A3" s="23" t="s">
        <v>157</v>
      </c>
      <c r="B3" s="23" t="s">
        <v>167</v>
      </c>
      <c r="C3" s="65">
        <v>10</v>
      </c>
      <c r="D3" s="61"/>
      <c r="E3" s="61">
        <v>10</v>
      </c>
    </row>
    <row r="4" spans="1:5" x14ac:dyDescent="0.3">
      <c r="A4" s="70"/>
      <c r="B4" s="70" t="s">
        <v>96</v>
      </c>
      <c r="C4" s="66"/>
      <c r="D4" s="62">
        <v>25</v>
      </c>
      <c r="E4" s="62">
        <v>25</v>
      </c>
    </row>
    <row r="5" spans="1:5" x14ac:dyDescent="0.3">
      <c r="A5" s="71"/>
      <c r="B5" s="71" t="s">
        <v>172</v>
      </c>
      <c r="C5" s="67">
        <v>25</v>
      </c>
      <c r="D5" s="63"/>
      <c r="E5" s="63">
        <v>25</v>
      </c>
    </row>
    <row r="6" spans="1:5" x14ac:dyDescent="0.3">
      <c r="A6" s="8" t="s">
        <v>188</v>
      </c>
      <c r="B6" s="69"/>
      <c r="C6" s="66">
        <v>35</v>
      </c>
      <c r="D6" s="62">
        <v>25</v>
      </c>
      <c r="E6" s="62">
        <v>60</v>
      </c>
    </row>
    <row r="7" spans="1:5" x14ac:dyDescent="0.3">
      <c r="A7" s="23" t="s">
        <v>159</v>
      </c>
      <c r="B7" s="23" t="s">
        <v>99</v>
      </c>
      <c r="C7" s="65">
        <v>20</v>
      </c>
      <c r="D7" s="61">
        <v>45</v>
      </c>
      <c r="E7" s="61">
        <v>65</v>
      </c>
    </row>
    <row r="8" spans="1:5" x14ac:dyDescent="0.3">
      <c r="A8" s="71"/>
      <c r="B8" s="71" t="s">
        <v>169</v>
      </c>
      <c r="C8" s="67">
        <v>15</v>
      </c>
      <c r="D8" s="63"/>
      <c r="E8" s="63">
        <v>15</v>
      </c>
    </row>
    <row r="9" spans="1:5" x14ac:dyDescent="0.3">
      <c r="A9" s="8" t="s">
        <v>189</v>
      </c>
      <c r="B9" s="69"/>
      <c r="C9" s="66">
        <v>35</v>
      </c>
      <c r="D9" s="62">
        <v>45</v>
      </c>
      <c r="E9" s="62">
        <v>80</v>
      </c>
    </row>
    <row r="10" spans="1:5" x14ac:dyDescent="0.3">
      <c r="A10" s="23" t="s">
        <v>161</v>
      </c>
      <c r="B10" s="23" t="s">
        <v>167</v>
      </c>
      <c r="C10" s="65">
        <v>10</v>
      </c>
      <c r="D10" s="61">
        <v>15</v>
      </c>
      <c r="E10" s="61">
        <v>25</v>
      </c>
    </row>
    <row r="11" spans="1:5" x14ac:dyDescent="0.3">
      <c r="A11" s="70"/>
      <c r="B11" s="70" t="s">
        <v>169</v>
      </c>
      <c r="C11" s="66">
        <v>15</v>
      </c>
      <c r="D11" s="62"/>
      <c r="E11" s="62">
        <v>15</v>
      </c>
    </row>
    <row r="12" spans="1:5" x14ac:dyDescent="0.3">
      <c r="A12" s="71"/>
      <c r="B12" s="71" t="s">
        <v>172</v>
      </c>
      <c r="C12" s="67"/>
      <c r="D12" s="63">
        <v>15</v>
      </c>
      <c r="E12" s="63">
        <v>15</v>
      </c>
    </row>
    <row r="13" spans="1:5" x14ac:dyDescent="0.3">
      <c r="A13" s="8" t="s">
        <v>190</v>
      </c>
      <c r="B13" s="69"/>
      <c r="C13" s="66">
        <v>25</v>
      </c>
      <c r="D13" s="62">
        <v>30</v>
      </c>
      <c r="E13" s="62">
        <v>55</v>
      </c>
    </row>
    <row r="14" spans="1:5" x14ac:dyDescent="0.3">
      <c r="A14" s="23" t="s">
        <v>163</v>
      </c>
      <c r="B14" s="23" t="s">
        <v>174</v>
      </c>
      <c r="C14" s="65">
        <v>10</v>
      </c>
      <c r="D14" s="61"/>
      <c r="E14" s="61">
        <v>10</v>
      </c>
    </row>
    <row r="15" spans="1:5" x14ac:dyDescent="0.3">
      <c r="A15" s="71"/>
      <c r="B15" s="71" t="s">
        <v>169</v>
      </c>
      <c r="C15" s="67"/>
      <c r="D15" s="63">
        <v>30</v>
      </c>
      <c r="E15" s="63">
        <v>30</v>
      </c>
    </row>
    <row r="16" spans="1:5" x14ac:dyDescent="0.3">
      <c r="A16" s="8" t="s">
        <v>191</v>
      </c>
      <c r="B16" s="69"/>
      <c r="C16" s="66">
        <v>10</v>
      </c>
      <c r="D16" s="62">
        <v>30</v>
      </c>
      <c r="E16" s="62">
        <v>40</v>
      </c>
    </row>
    <row r="17" spans="1:5" x14ac:dyDescent="0.3">
      <c r="A17" s="8" t="s">
        <v>110</v>
      </c>
      <c r="B17" s="69"/>
      <c r="C17" s="67">
        <v>105</v>
      </c>
      <c r="D17" s="63">
        <v>130</v>
      </c>
      <c r="E17" s="63">
        <v>235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4</vt:i4>
      </vt:variant>
    </vt:vector>
  </HeadingPairs>
  <TitlesOfParts>
    <vt:vector size="14" baseType="lpstr">
      <vt:lpstr>p114 예제1,2</vt:lpstr>
      <vt:lpstr>예제 3</vt:lpstr>
      <vt:lpstr>예제 4</vt:lpstr>
      <vt:lpstr>예제 5</vt:lpstr>
      <vt:lpstr>예제 6</vt:lpstr>
      <vt:lpstr>예제 7</vt:lpstr>
      <vt:lpstr>예제 8</vt:lpstr>
      <vt:lpstr>예제 8-1</vt:lpstr>
      <vt:lpstr>예제 9</vt:lpstr>
      <vt:lpstr>Sheet10</vt:lpstr>
      <vt:lpstr>'예제 4'!Criteria</vt:lpstr>
      <vt:lpstr>'예제 5'!Criteria</vt:lpstr>
      <vt:lpstr>'예제 4'!Extract</vt:lpstr>
      <vt:lpstr>'예제 5'!Extract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2015-11-17T00:25:56Z</dcterms:created>
  <dcterms:modified xsi:type="dcterms:W3CDTF">2015-11-17T02:50:56Z</dcterms:modified>
</cp:coreProperties>
</file>