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0" windowWidth="20496" windowHeight="7752"/>
  </bookViews>
  <sheets>
    <sheet name="Hoja1" sheetId="1" r:id="rId1"/>
  </sheets>
  <calcPr calcId="145621"/>
</workbook>
</file>

<file path=xl/calcChain.xml><?xml version="1.0" encoding="utf-8"?>
<calcChain xmlns="http://schemas.openxmlformats.org/spreadsheetml/2006/main">
  <c r="G20" i="1" l="1"/>
  <c r="G19" i="1"/>
  <c r="G30" i="1" s="1"/>
  <c r="F20" i="1"/>
  <c r="E20" i="1"/>
  <c r="D20" i="1"/>
  <c r="H29" i="1" s="1"/>
  <c r="F19" i="1"/>
  <c r="E19" i="1"/>
  <c r="D19" i="1"/>
  <c r="D29" i="1" s="1"/>
  <c r="G18" i="1"/>
  <c r="F18" i="1"/>
  <c r="C30" i="1" s="1"/>
  <c r="G17" i="1"/>
  <c r="F17" i="1"/>
  <c r="E18" i="1"/>
  <c r="E17" i="1"/>
  <c r="G26" i="1" s="1"/>
  <c r="D18" i="1"/>
  <c r="D17" i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C29" i="1" l="1"/>
  <c r="F36" i="1" s="1"/>
  <c r="D26" i="1"/>
  <c r="C35" i="1"/>
  <c r="G29" i="1"/>
  <c r="F37" i="1" s="1"/>
  <c r="C34" i="1"/>
  <c r="H30" i="1"/>
  <c r="H26" i="1"/>
  <c r="C25" i="1"/>
  <c r="D25" i="1"/>
  <c r="H25" i="1"/>
  <c r="G25" i="1"/>
  <c r="C26" i="1"/>
  <c r="D30" i="1"/>
  <c r="H20" i="1"/>
  <c r="E21" i="1"/>
  <c r="F21" i="1"/>
  <c r="C36" i="1" s="1"/>
  <c r="C41" i="1" s="1"/>
  <c r="H17" i="1"/>
  <c r="H19" i="1"/>
  <c r="H18" i="1"/>
  <c r="D21" i="1"/>
  <c r="G21" i="1"/>
  <c r="C37" i="1" s="1"/>
  <c r="C42" i="1" s="1"/>
  <c r="F34" i="1" l="1"/>
  <c r="C39" i="1" s="1"/>
  <c r="F35" i="1"/>
  <c r="C40" i="1" s="1"/>
</calcChain>
</file>

<file path=xl/sharedStrings.xml><?xml version="1.0" encoding="utf-8"?>
<sst xmlns="http://schemas.openxmlformats.org/spreadsheetml/2006/main" count="172" uniqueCount="42">
  <si>
    <t>Split 1</t>
  </si>
  <si>
    <t>Split 2</t>
  </si>
  <si>
    <t>Split 3</t>
  </si>
  <si>
    <t>Split 4</t>
  </si>
  <si>
    <t>Split 5</t>
  </si>
  <si>
    <t>Split 6</t>
  </si>
  <si>
    <t>Split 7</t>
  </si>
  <si>
    <t>Split 8</t>
  </si>
  <si>
    <t>Split 9</t>
  </si>
  <si>
    <t>Split 10</t>
  </si>
  <si>
    <t>Splits</t>
  </si>
  <si>
    <t>Porcentaje</t>
  </si>
  <si>
    <t>Correctos</t>
  </si>
  <si>
    <t>Falsos</t>
  </si>
  <si>
    <t>USA</t>
  </si>
  <si>
    <t>U</t>
  </si>
  <si>
    <t>Programa</t>
  </si>
  <si>
    <t>Yo</t>
  </si>
  <si>
    <t>Split Total</t>
  </si>
  <si>
    <t>MMR U</t>
  </si>
  <si>
    <t>MMR USA</t>
  </si>
  <si>
    <t>N.U</t>
  </si>
  <si>
    <t>WORLD</t>
  </si>
  <si>
    <t>MMR WORLD</t>
  </si>
  <si>
    <t>MMR N.U</t>
  </si>
  <si>
    <t>.</t>
  </si>
  <si>
    <t>AP</t>
  </si>
  <si>
    <t>AN</t>
  </si>
  <si>
    <t>CP</t>
  </si>
  <si>
    <t>CN</t>
  </si>
  <si>
    <t>Precision N.U</t>
  </si>
  <si>
    <t>Precision USA</t>
  </si>
  <si>
    <t>Precision U</t>
  </si>
  <si>
    <t>Precision WORLD</t>
  </si>
  <si>
    <t>Recall (TPR) N.U</t>
  </si>
  <si>
    <t>Recall (TPR) USA</t>
  </si>
  <si>
    <t>Recall (TPR) U</t>
  </si>
  <si>
    <t>Recall (TPR) WORLD</t>
  </si>
  <si>
    <r>
      <t>F</t>
    </r>
    <r>
      <rPr>
        <b/>
        <sz val="8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-Score N.U</t>
    </r>
  </si>
  <si>
    <r>
      <t>F</t>
    </r>
    <r>
      <rPr>
        <b/>
        <sz val="8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-Score USA</t>
    </r>
  </si>
  <si>
    <r>
      <t>F</t>
    </r>
    <r>
      <rPr>
        <b/>
        <sz val="8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-Score U</t>
    </r>
  </si>
  <si>
    <r>
      <t>F</t>
    </r>
    <r>
      <rPr>
        <b/>
        <sz val="8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-Score WORLD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</si>
</sst>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5" fillId="0" borderId="0" applyNumberFormat="0" applyFill="0" applyBorder="0" applyAlignment="0" applyProtection="0"/>
    <xf numFmtId="0" fontId="2" fillId="8" borderId="9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0" fillId="0" borderId="1" xfId="0" applyFont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1" fillId="0" borderId="0" xfId="0" applyFont="1" applyFill="1" applyBorder="1"/>
    <xf numFmtId="0" fontId="0" fillId="0" borderId="1" xfId="0" applyBorder="1"/>
    <xf numFmtId="0" fontId="1" fillId="0" borderId="0" xfId="0" applyFont="1" applyBorder="1"/>
    <xf numFmtId="0" fontId="19" fillId="0" borderId="1" xfId="0" applyFont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42"/>
  <sheetViews>
    <sheetView tabSelected="1" zoomScale="70" zoomScaleNormal="70" workbookViewId="0">
      <selection activeCell="E39" sqref="E39"/>
    </sheetView>
  </sheetViews>
  <sheetFormatPr baseColWidth="10" defaultRowHeight="14.4" x14ac:dyDescent="0.3"/>
  <cols>
    <col min="2" max="2" width="24.5546875" customWidth="1"/>
    <col min="3" max="3" width="12" customWidth="1"/>
    <col min="5" max="5" width="26" customWidth="1"/>
    <col min="6" max="6" width="22" customWidth="1"/>
  </cols>
  <sheetData>
    <row r="3" spans="2:22" x14ac:dyDescent="0.25">
      <c r="B3" s="8" t="s">
        <v>10</v>
      </c>
      <c r="C3" s="8" t="s">
        <v>12</v>
      </c>
      <c r="D3" s="8" t="s">
        <v>13</v>
      </c>
      <c r="E3" s="8" t="s">
        <v>11</v>
      </c>
      <c r="F3" s="1"/>
      <c r="G3" s="1"/>
      <c r="J3" s="4" t="s">
        <v>0</v>
      </c>
      <c r="K3" s="1" t="s">
        <v>17</v>
      </c>
      <c r="L3" s="1"/>
      <c r="M3" s="1"/>
      <c r="N3" s="1"/>
      <c r="O3" s="1"/>
      <c r="P3" s="1"/>
      <c r="Q3" s="4" t="s">
        <v>5</v>
      </c>
      <c r="R3" s="1" t="s">
        <v>17</v>
      </c>
      <c r="S3" s="1"/>
      <c r="T3" s="1"/>
      <c r="U3" s="1"/>
      <c r="V3" s="1"/>
    </row>
    <row r="4" spans="2:22" x14ac:dyDescent="0.25">
      <c r="B4" s="8" t="s">
        <v>0</v>
      </c>
      <c r="C4" s="3">
        <v>173</v>
      </c>
      <c r="D4" s="3">
        <f t="shared" ref="D4:D13" si="0">200-C4</f>
        <v>27</v>
      </c>
      <c r="E4" s="3">
        <f>D4/200*100</f>
        <v>13.5</v>
      </c>
      <c r="F4" s="1"/>
      <c r="G4" s="1"/>
      <c r="J4" s="1" t="s">
        <v>16</v>
      </c>
      <c r="K4" s="3"/>
      <c r="L4" s="3" t="s">
        <v>21</v>
      </c>
      <c r="M4" s="3" t="s">
        <v>14</v>
      </c>
      <c r="N4" s="3" t="s">
        <v>15</v>
      </c>
      <c r="O4" s="3" t="s">
        <v>22</v>
      </c>
      <c r="P4" s="1"/>
      <c r="Q4" s="1" t="s">
        <v>16</v>
      </c>
      <c r="R4" s="3"/>
      <c r="S4" s="3" t="s">
        <v>21</v>
      </c>
      <c r="T4" s="3" t="s">
        <v>14</v>
      </c>
      <c r="U4" s="3" t="s">
        <v>15</v>
      </c>
      <c r="V4" s="3" t="s">
        <v>22</v>
      </c>
    </row>
    <row r="5" spans="2:22" x14ac:dyDescent="0.25">
      <c r="B5" s="8" t="s">
        <v>1</v>
      </c>
      <c r="C5" s="3">
        <v>164</v>
      </c>
      <c r="D5" s="3">
        <f t="shared" si="0"/>
        <v>36</v>
      </c>
      <c r="E5" s="3">
        <f t="shared" ref="E5:E13" si="1">D5/200*100</f>
        <v>18</v>
      </c>
      <c r="F5" s="1"/>
      <c r="G5" s="1"/>
      <c r="J5" s="1"/>
      <c r="K5" s="3" t="s">
        <v>21</v>
      </c>
      <c r="L5" s="13">
        <v>43</v>
      </c>
      <c r="M5" s="13">
        <v>11</v>
      </c>
      <c r="N5" s="13">
        <v>4</v>
      </c>
      <c r="O5" s="13">
        <v>0</v>
      </c>
      <c r="P5" s="1"/>
      <c r="Q5" s="1"/>
      <c r="R5" s="3" t="s">
        <v>21</v>
      </c>
      <c r="S5" s="13">
        <v>38</v>
      </c>
      <c r="T5" s="13">
        <v>14</v>
      </c>
      <c r="U5" s="13">
        <v>4</v>
      </c>
      <c r="V5" s="13">
        <v>0</v>
      </c>
    </row>
    <row r="6" spans="2:22" x14ac:dyDescent="0.25">
      <c r="B6" s="8" t="s">
        <v>2</v>
      </c>
      <c r="C6" s="3">
        <v>163</v>
      </c>
      <c r="D6" s="3">
        <f t="shared" si="0"/>
        <v>37</v>
      </c>
      <c r="E6" s="3">
        <f t="shared" si="1"/>
        <v>18.5</v>
      </c>
      <c r="F6" s="1"/>
      <c r="G6" s="1"/>
      <c r="J6" s="1"/>
      <c r="K6" s="3" t="s">
        <v>14</v>
      </c>
      <c r="L6" s="13">
        <v>12</v>
      </c>
      <c r="M6" s="13">
        <v>62</v>
      </c>
      <c r="N6" s="13">
        <v>6</v>
      </c>
      <c r="O6" s="13">
        <v>0</v>
      </c>
      <c r="P6" s="1"/>
      <c r="Q6" s="1"/>
      <c r="R6" s="3" t="s">
        <v>14</v>
      </c>
      <c r="S6" s="13">
        <v>5</v>
      </c>
      <c r="T6" s="13">
        <v>82</v>
      </c>
      <c r="U6" s="13">
        <v>8</v>
      </c>
      <c r="V6" s="13">
        <v>1</v>
      </c>
    </row>
    <row r="7" spans="2:22" x14ac:dyDescent="0.25">
      <c r="B7" s="8" t="s">
        <v>3</v>
      </c>
      <c r="C7" s="3">
        <v>167</v>
      </c>
      <c r="D7" s="3">
        <f t="shared" si="0"/>
        <v>33</v>
      </c>
      <c r="E7" s="3">
        <f t="shared" si="1"/>
        <v>16.5</v>
      </c>
      <c r="F7" s="1"/>
      <c r="G7" s="1"/>
      <c r="J7" s="1"/>
      <c r="K7" s="3" t="s">
        <v>15</v>
      </c>
      <c r="L7" s="13">
        <v>14</v>
      </c>
      <c r="M7" s="13">
        <v>11</v>
      </c>
      <c r="N7" s="13">
        <v>20</v>
      </c>
      <c r="O7" s="13">
        <v>0</v>
      </c>
      <c r="P7" s="1"/>
      <c r="Q7" s="1"/>
      <c r="R7" s="3" t="s">
        <v>15</v>
      </c>
      <c r="S7" s="13">
        <v>12</v>
      </c>
      <c r="T7" s="13">
        <v>5</v>
      </c>
      <c r="U7" s="13">
        <v>19</v>
      </c>
      <c r="V7" s="13">
        <v>1</v>
      </c>
    </row>
    <row r="8" spans="2:22" x14ac:dyDescent="0.25">
      <c r="B8" s="8" t="s">
        <v>4</v>
      </c>
      <c r="C8" s="3">
        <v>162</v>
      </c>
      <c r="D8" s="3">
        <f t="shared" si="0"/>
        <v>38</v>
      </c>
      <c r="E8" s="3">
        <f t="shared" si="1"/>
        <v>19</v>
      </c>
      <c r="F8" s="1"/>
      <c r="G8" s="1"/>
      <c r="J8" s="1"/>
      <c r="K8" s="11" t="s">
        <v>22</v>
      </c>
      <c r="L8" s="13">
        <v>3</v>
      </c>
      <c r="M8" s="13">
        <v>13</v>
      </c>
      <c r="N8" s="13">
        <v>1</v>
      </c>
      <c r="O8" s="13">
        <v>0</v>
      </c>
      <c r="P8" s="1"/>
      <c r="Q8" s="1"/>
      <c r="R8" s="11" t="s">
        <v>22</v>
      </c>
      <c r="S8" s="13">
        <v>1</v>
      </c>
      <c r="T8" s="13">
        <v>9</v>
      </c>
      <c r="U8" s="13">
        <v>1</v>
      </c>
      <c r="V8" s="13">
        <v>0</v>
      </c>
    </row>
    <row r="9" spans="2:22" x14ac:dyDescent="0.25">
      <c r="B9" s="8" t="s">
        <v>5</v>
      </c>
      <c r="C9" s="3">
        <v>167</v>
      </c>
      <c r="D9" s="3">
        <f t="shared" si="0"/>
        <v>33</v>
      </c>
      <c r="E9" s="3">
        <f t="shared" si="1"/>
        <v>16.5</v>
      </c>
      <c r="F9" s="1"/>
      <c r="G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2:22" x14ac:dyDescent="0.25">
      <c r="B10" s="8" t="s">
        <v>6</v>
      </c>
      <c r="C10" s="3">
        <v>168</v>
      </c>
      <c r="D10" s="3">
        <f t="shared" si="0"/>
        <v>32</v>
      </c>
      <c r="E10" s="3">
        <f t="shared" si="1"/>
        <v>16</v>
      </c>
      <c r="F10" s="1"/>
      <c r="G10" s="1"/>
      <c r="J10" s="4" t="s">
        <v>1</v>
      </c>
      <c r="K10" s="1" t="s">
        <v>17</v>
      </c>
      <c r="L10" s="1"/>
      <c r="M10" s="1"/>
      <c r="N10" s="1"/>
      <c r="O10" s="1"/>
      <c r="P10" s="1"/>
      <c r="Q10" s="4" t="s">
        <v>6</v>
      </c>
      <c r="R10" s="1" t="s">
        <v>17</v>
      </c>
      <c r="S10" s="1"/>
      <c r="T10" s="1"/>
      <c r="U10" s="1"/>
      <c r="V10" s="1"/>
    </row>
    <row r="11" spans="2:22" x14ac:dyDescent="0.25">
      <c r="B11" s="8" t="s">
        <v>7</v>
      </c>
      <c r="C11" s="3">
        <v>166</v>
      </c>
      <c r="D11" s="3">
        <f t="shared" si="0"/>
        <v>34</v>
      </c>
      <c r="E11" s="3">
        <f t="shared" si="1"/>
        <v>17</v>
      </c>
      <c r="F11" s="1"/>
      <c r="G11" s="1"/>
      <c r="J11" s="1" t="s">
        <v>16</v>
      </c>
      <c r="K11" s="11"/>
      <c r="L11" s="11" t="s">
        <v>21</v>
      </c>
      <c r="M11" s="11" t="s">
        <v>14</v>
      </c>
      <c r="N11" s="11" t="s">
        <v>15</v>
      </c>
      <c r="O11" s="11" t="s">
        <v>22</v>
      </c>
      <c r="P11" s="1"/>
      <c r="Q11" s="1" t="s">
        <v>16</v>
      </c>
      <c r="R11" s="3"/>
      <c r="S11" s="3" t="s">
        <v>21</v>
      </c>
      <c r="T11" s="3" t="s">
        <v>14</v>
      </c>
      <c r="U11" s="3" t="s">
        <v>15</v>
      </c>
      <c r="V11" s="3" t="s">
        <v>22</v>
      </c>
    </row>
    <row r="12" spans="2:22" x14ac:dyDescent="0.25">
      <c r="B12" s="8" t="s">
        <v>8</v>
      </c>
      <c r="C12" s="3">
        <v>164</v>
      </c>
      <c r="D12" s="3">
        <f t="shared" si="0"/>
        <v>36</v>
      </c>
      <c r="E12" s="3">
        <f t="shared" si="1"/>
        <v>18</v>
      </c>
      <c r="F12" s="1"/>
      <c r="G12" s="1"/>
      <c r="J12" s="1"/>
      <c r="K12" s="11" t="s">
        <v>21</v>
      </c>
      <c r="L12" s="12">
        <v>42</v>
      </c>
      <c r="M12" s="12">
        <v>7</v>
      </c>
      <c r="N12" s="12">
        <v>7</v>
      </c>
      <c r="O12" s="12">
        <v>0</v>
      </c>
      <c r="P12" s="1"/>
      <c r="Q12" s="1"/>
      <c r="R12" s="3" t="s">
        <v>21</v>
      </c>
      <c r="S12" s="13">
        <v>41</v>
      </c>
      <c r="T12" s="13">
        <v>12</v>
      </c>
      <c r="U12" s="13">
        <v>7</v>
      </c>
      <c r="V12" s="13">
        <v>1</v>
      </c>
    </row>
    <row r="13" spans="2:22" x14ac:dyDescent="0.25">
      <c r="B13" s="8" t="s">
        <v>9</v>
      </c>
      <c r="C13" s="3">
        <v>164</v>
      </c>
      <c r="D13" s="3">
        <f t="shared" si="0"/>
        <v>36</v>
      </c>
      <c r="E13" s="3">
        <f t="shared" si="1"/>
        <v>18</v>
      </c>
      <c r="F13" s="1"/>
      <c r="G13" s="1"/>
      <c r="J13" s="1"/>
      <c r="K13" s="11" t="s">
        <v>14</v>
      </c>
      <c r="L13" s="12">
        <v>5</v>
      </c>
      <c r="M13" s="12">
        <v>73</v>
      </c>
      <c r="N13" s="12">
        <v>10</v>
      </c>
      <c r="O13" s="12">
        <v>3</v>
      </c>
      <c r="P13" s="1"/>
      <c r="Q13" s="1"/>
      <c r="R13" s="3" t="s">
        <v>14</v>
      </c>
      <c r="S13" s="13">
        <v>10</v>
      </c>
      <c r="T13" s="13">
        <v>78</v>
      </c>
      <c r="U13" s="13">
        <v>6</v>
      </c>
      <c r="V13" s="13">
        <v>0</v>
      </c>
    </row>
    <row r="14" spans="2:22" x14ac:dyDescent="0.25">
      <c r="B14" s="1"/>
      <c r="C14" s="1"/>
      <c r="D14" s="1"/>
      <c r="E14" s="1"/>
      <c r="F14" s="1"/>
      <c r="G14" s="1"/>
      <c r="J14" s="1"/>
      <c r="K14" s="11" t="s">
        <v>15</v>
      </c>
      <c r="L14" s="12">
        <v>11</v>
      </c>
      <c r="M14" s="12">
        <v>19</v>
      </c>
      <c r="N14" s="12">
        <v>16</v>
      </c>
      <c r="O14" s="12">
        <v>0</v>
      </c>
      <c r="P14" s="1"/>
      <c r="Q14" s="1"/>
      <c r="R14" s="3" t="s">
        <v>15</v>
      </c>
      <c r="S14" s="13">
        <v>7</v>
      </c>
      <c r="T14" s="13">
        <v>15</v>
      </c>
      <c r="U14" s="13">
        <v>19</v>
      </c>
      <c r="V14" s="13">
        <v>0</v>
      </c>
    </row>
    <row r="15" spans="2:22" x14ac:dyDescent="0.25">
      <c r="B15" s="7" t="s">
        <v>18</v>
      </c>
      <c r="C15" s="5" t="s">
        <v>17</v>
      </c>
      <c r="D15" s="5"/>
      <c r="E15" s="5"/>
      <c r="F15" s="5"/>
      <c r="G15" s="5"/>
      <c r="H15" s="6"/>
      <c r="J15" s="1"/>
      <c r="K15" s="11" t="s">
        <v>22</v>
      </c>
      <c r="L15" s="12">
        <v>0</v>
      </c>
      <c r="M15" s="12">
        <v>6</v>
      </c>
      <c r="N15" s="12">
        <v>1</v>
      </c>
      <c r="O15" s="12">
        <v>0</v>
      </c>
      <c r="P15" s="1"/>
      <c r="Q15" s="1"/>
      <c r="R15" s="11" t="s">
        <v>22</v>
      </c>
      <c r="S15" s="13">
        <v>0</v>
      </c>
      <c r="T15" s="13">
        <v>3</v>
      </c>
      <c r="U15" s="13">
        <v>1</v>
      </c>
      <c r="V15" s="13">
        <v>0</v>
      </c>
    </row>
    <row r="16" spans="2:22" x14ac:dyDescent="0.25">
      <c r="B16" s="5" t="s">
        <v>16</v>
      </c>
      <c r="C16" s="3"/>
      <c r="D16" s="3" t="s">
        <v>21</v>
      </c>
      <c r="E16" s="3" t="s">
        <v>14</v>
      </c>
      <c r="F16" s="3" t="s">
        <v>15</v>
      </c>
      <c r="G16" s="3" t="s">
        <v>22</v>
      </c>
      <c r="H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25">
      <c r="B17" s="5"/>
      <c r="C17" s="3" t="s">
        <v>21</v>
      </c>
      <c r="D17" s="13">
        <f t="shared" ref="D17:G18" si="2">SUM(L5,L12,L19,L26,L33,S5,S12,S19,S26,S33)</f>
        <v>429</v>
      </c>
      <c r="E17" s="13">
        <f t="shared" si="2"/>
        <v>112</v>
      </c>
      <c r="F17" s="13">
        <f t="shared" si="2"/>
        <v>60</v>
      </c>
      <c r="G17" s="13">
        <f t="shared" si="2"/>
        <v>6</v>
      </c>
      <c r="H17" s="13">
        <f>SUM(D17:G17)</f>
        <v>607</v>
      </c>
      <c r="J17" s="4" t="s">
        <v>2</v>
      </c>
      <c r="K17" s="1" t="s">
        <v>17</v>
      </c>
      <c r="L17" s="1"/>
      <c r="M17" s="1"/>
      <c r="N17" s="1"/>
      <c r="O17" s="1"/>
      <c r="P17" s="1"/>
      <c r="Q17" s="4" t="s">
        <v>7</v>
      </c>
      <c r="R17" s="1" t="s">
        <v>17</v>
      </c>
      <c r="S17" s="1"/>
      <c r="T17" s="1"/>
      <c r="U17" s="1"/>
      <c r="V17" s="1"/>
    </row>
    <row r="18" spans="1:22" x14ac:dyDescent="0.25">
      <c r="B18" s="5"/>
      <c r="C18" s="3" t="s">
        <v>14</v>
      </c>
      <c r="D18" s="13">
        <f t="shared" si="2"/>
        <v>75</v>
      </c>
      <c r="E18" s="13">
        <f t="shared" si="2"/>
        <v>727</v>
      </c>
      <c r="F18" s="13">
        <f t="shared" si="2"/>
        <v>72</v>
      </c>
      <c r="G18" s="13">
        <f t="shared" si="2"/>
        <v>10</v>
      </c>
      <c r="H18" s="13">
        <f>SUM(D18:G18)</f>
        <v>884</v>
      </c>
      <c r="J18" s="1" t="s">
        <v>16</v>
      </c>
      <c r="K18" s="11"/>
      <c r="L18" s="11" t="s">
        <v>21</v>
      </c>
      <c r="M18" s="11" t="s">
        <v>14</v>
      </c>
      <c r="N18" s="11" t="s">
        <v>15</v>
      </c>
      <c r="O18" s="11" t="s">
        <v>22</v>
      </c>
      <c r="P18" s="1"/>
      <c r="Q18" s="1" t="s">
        <v>16</v>
      </c>
      <c r="R18" s="3"/>
      <c r="S18" s="3" t="s">
        <v>21</v>
      </c>
      <c r="T18" s="3" t="s">
        <v>14</v>
      </c>
      <c r="U18" s="3" t="s">
        <v>15</v>
      </c>
      <c r="V18" s="3" t="s">
        <v>22</v>
      </c>
    </row>
    <row r="19" spans="1:22" x14ac:dyDescent="0.25">
      <c r="B19" s="5"/>
      <c r="C19" s="3" t="s">
        <v>15</v>
      </c>
      <c r="D19" s="13">
        <f t="shared" ref="D19:F19" si="3">SUM(L7,L14,L21,L28,L35,S7,S14,S21,S28,S35)</f>
        <v>85</v>
      </c>
      <c r="E19" s="13">
        <f t="shared" si="3"/>
        <v>201</v>
      </c>
      <c r="F19" s="13">
        <f t="shared" si="3"/>
        <v>179</v>
      </c>
      <c r="G19" s="13">
        <f>SUM(O7,O14,O21,O28,O35,V7,V14,V21,V28,V35)</f>
        <v>3</v>
      </c>
      <c r="H19" s="13">
        <f>SUM(D19:G19)</f>
        <v>468</v>
      </c>
      <c r="J19" s="1"/>
      <c r="K19" s="11" t="s">
        <v>21</v>
      </c>
      <c r="L19" s="12">
        <v>45</v>
      </c>
      <c r="M19" s="12">
        <v>15</v>
      </c>
      <c r="N19" s="12">
        <v>10</v>
      </c>
      <c r="O19" s="12">
        <v>0</v>
      </c>
      <c r="P19" s="1"/>
      <c r="Q19" s="1"/>
      <c r="R19" s="3" t="s">
        <v>21</v>
      </c>
      <c r="S19" s="13">
        <v>42</v>
      </c>
      <c r="T19" s="13">
        <v>12</v>
      </c>
      <c r="U19" s="13">
        <v>4</v>
      </c>
      <c r="V19" s="13">
        <v>0</v>
      </c>
    </row>
    <row r="20" spans="1:22" x14ac:dyDescent="0.25">
      <c r="B20" s="5"/>
      <c r="C20" s="3" t="s">
        <v>22</v>
      </c>
      <c r="D20" s="13">
        <f t="shared" ref="D20:F20" si="4">SUM(L8,L15,L22,L29,L36,S8,S15,S22,S29,S36)</f>
        <v>16</v>
      </c>
      <c r="E20" s="13">
        <f t="shared" si="4"/>
        <v>63</v>
      </c>
      <c r="F20" s="13">
        <f t="shared" si="4"/>
        <v>9</v>
      </c>
      <c r="G20" s="13">
        <f>SUM(O8,O15,O22,O29,O36,V8,V15,V22,V29,V36)</f>
        <v>2</v>
      </c>
      <c r="H20" s="13">
        <f>SUM(D20:G20)</f>
        <v>90</v>
      </c>
      <c r="J20" s="1"/>
      <c r="K20" s="11" t="s">
        <v>14</v>
      </c>
      <c r="L20" s="12">
        <v>8</v>
      </c>
      <c r="M20" s="12">
        <v>70</v>
      </c>
      <c r="N20" s="12">
        <v>5</v>
      </c>
      <c r="O20" s="12">
        <v>2</v>
      </c>
      <c r="P20" s="1"/>
      <c r="Q20" s="1"/>
      <c r="R20" s="3" t="s">
        <v>14</v>
      </c>
      <c r="S20" s="13">
        <v>10</v>
      </c>
      <c r="T20" s="13">
        <v>78</v>
      </c>
      <c r="U20" s="13">
        <v>6</v>
      </c>
      <c r="V20" s="13">
        <v>0</v>
      </c>
    </row>
    <row r="21" spans="1:22" x14ac:dyDescent="0.25">
      <c r="B21" s="6"/>
      <c r="C21" s="6"/>
      <c r="D21" s="13">
        <f>SUM(D17:D20)</f>
        <v>605</v>
      </c>
      <c r="E21" s="13">
        <f>SUM(E17:E20)</f>
        <v>1103</v>
      </c>
      <c r="F21" s="13">
        <f>SUM(F17:F20)</f>
        <v>320</v>
      </c>
      <c r="G21" s="13">
        <f>SUM(G17:G20)</f>
        <v>21</v>
      </c>
      <c r="H21" s="6"/>
      <c r="J21" s="1"/>
      <c r="K21" s="11" t="s">
        <v>15</v>
      </c>
      <c r="L21" s="12">
        <v>7</v>
      </c>
      <c r="M21" s="12">
        <v>12</v>
      </c>
      <c r="N21" s="12">
        <v>16</v>
      </c>
      <c r="O21" s="12">
        <v>1</v>
      </c>
      <c r="P21" s="1"/>
      <c r="Q21" s="1"/>
      <c r="R21" s="3" t="s">
        <v>15</v>
      </c>
      <c r="S21" s="13">
        <v>4</v>
      </c>
      <c r="T21" s="13">
        <v>72</v>
      </c>
      <c r="U21" s="13">
        <v>8</v>
      </c>
      <c r="V21" s="13">
        <v>0</v>
      </c>
    </row>
    <row r="22" spans="1:22" x14ac:dyDescent="0.25">
      <c r="J22" s="1"/>
      <c r="K22" s="11" t="s">
        <v>22</v>
      </c>
      <c r="L22" s="12">
        <v>3</v>
      </c>
      <c r="M22" s="12">
        <v>4</v>
      </c>
      <c r="N22" s="12">
        <v>0</v>
      </c>
      <c r="O22" s="12">
        <v>2</v>
      </c>
      <c r="P22" s="1"/>
      <c r="Q22" s="1"/>
      <c r="R22" s="11" t="s">
        <v>22</v>
      </c>
      <c r="S22" s="13">
        <v>3</v>
      </c>
      <c r="T22" s="13">
        <v>9</v>
      </c>
      <c r="U22" s="13">
        <v>1</v>
      </c>
      <c r="V22" s="13">
        <v>0</v>
      </c>
    </row>
    <row r="23" spans="1:22" x14ac:dyDescent="0.25">
      <c r="H23" s="1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x14ac:dyDescent="0.25">
      <c r="A24" t="s">
        <v>25</v>
      </c>
      <c r="B24" s="3" t="s">
        <v>21</v>
      </c>
      <c r="C24" s="3" t="s">
        <v>28</v>
      </c>
      <c r="D24" s="3" t="s">
        <v>29</v>
      </c>
      <c r="F24" s="3" t="s">
        <v>14</v>
      </c>
      <c r="G24" s="3" t="s">
        <v>28</v>
      </c>
      <c r="H24" s="3" t="s">
        <v>29</v>
      </c>
      <c r="J24" s="4" t="s">
        <v>3</v>
      </c>
      <c r="K24" s="1" t="s">
        <v>17</v>
      </c>
      <c r="L24" s="1"/>
      <c r="M24" s="1"/>
      <c r="N24" s="1"/>
      <c r="O24" s="1"/>
      <c r="P24" s="1"/>
      <c r="Q24" s="4" t="s">
        <v>8</v>
      </c>
      <c r="R24" s="1" t="s">
        <v>17</v>
      </c>
      <c r="S24" s="1"/>
      <c r="T24" s="1"/>
      <c r="U24" s="1"/>
      <c r="V24" s="1"/>
    </row>
    <row r="25" spans="1:22" x14ac:dyDescent="0.25">
      <c r="B25" s="3" t="s">
        <v>26</v>
      </c>
      <c r="C25" s="13">
        <f>D17</f>
        <v>429</v>
      </c>
      <c r="D25" s="13">
        <f>E17+F17+G17</f>
        <v>178</v>
      </c>
      <c r="F25" s="3" t="s">
        <v>26</v>
      </c>
      <c r="G25" s="13">
        <f>E18</f>
        <v>727</v>
      </c>
      <c r="H25" s="13">
        <f>D18+F18+G18</f>
        <v>157</v>
      </c>
      <c r="J25" s="1" t="s">
        <v>16</v>
      </c>
      <c r="K25" s="3"/>
      <c r="L25" s="3" t="s">
        <v>21</v>
      </c>
      <c r="M25" s="3" t="s">
        <v>14</v>
      </c>
      <c r="N25" s="3" t="s">
        <v>15</v>
      </c>
      <c r="O25" s="3" t="s">
        <v>22</v>
      </c>
      <c r="P25" s="1"/>
      <c r="Q25" s="1" t="s">
        <v>16</v>
      </c>
      <c r="R25" s="3"/>
      <c r="S25" s="3" t="s">
        <v>21</v>
      </c>
      <c r="T25" s="3" t="s">
        <v>14</v>
      </c>
      <c r="U25" s="3" t="s">
        <v>15</v>
      </c>
      <c r="V25" s="3" t="s">
        <v>22</v>
      </c>
    </row>
    <row r="26" spans="1:22" x14ac:dyDescent="0.25">
      <c r="B26" s="3" t="s">
        <v>27</v>
      </c>
      <c r="C26" s="13">
        <f>D18+D19+D20</f>
        <v>176</v>
      </c>
      <c r="D26" s="13">
        <f>E18+F18+G18+E19+F19+G19+E20+F20+G20</f>
        <v>1266</v>
      </c>
      <c r="F26" s="3" t="s">
        <v>27</v>
      </c>
      <c r="G26" s="13">
        <f>E17+E19+E20</f>
        <v>376</v>
      </c>
      <c r="H26" s="13">
        <f>D17+F17+G17+D19+F19+G19+D20+F20+G20</f>
        <v>789</v>
      </c>
      <c r="J26" s="1"/>
      <c r="K26" s="3" t="s">
        <v>21</v>
      </c>
      <c r="L26" s="13">
        <v>46</v>
      </c>
      <c r="M26" s="13">
        <v>8</v>
      </c>
      <c r="N26" s="13">
        <v>7</v>
      </c>
      <c r="O26" s="13">
        <v>0</v>
      </c>
      <c r="P26" s="1"/>
      <c r="Q26" s="1"/>
      <c r="R26" s="3" t="s">
        <v>21</v>
      </c>
      <c r="S26" s="13">
        <v>54</v>
      </c>
      <c r="T26" s="13">
        <v>9</v>
      </c>
      <c r="U26" s="13">
        <v>7</v>
      </c>
      <c r="V26" s="13">
        <v>0</v>
      </c>
    </row>
    <row r="27" spans="1:22" x14ac:dyDescent="0.25">
      <c r="J27" s="1"/>
      <c r="K27" s="3" t="s">
        <v>14</v>
      </c>
      <c r="L27" s="13">
        <v>5</v>
      </c>
      <c r="M27" s="13">
        <v>69</v>
      </c>
      <c r="N27" s="13">
        <v>3</v>
      </c>
      <c r="O27" s="13">
        <v>2</v>
      </c>
      <c r="P27" s="1"/>
      <c r="Q27" s="1"/>
      <c r="R27" s="3" t="s">
        <v>14</v>
      </c>
      <c r="S27" s="13">
        <v>6</v>
      </c>
      <c r="T27" s="13">
        <v>72</v>
      </c>
      <c r="U27" s="13">
        <v>9</v>
      </c>
      <c r="V27" s="13">
        <v>0</v>
      </c>
    </row>
    <row r="28" spans="1:22" x14ac:dyDescent="0.25">
      <c r="B28" s="3" t="s">
        <v>15</v>
      </c>
      <c r="C28" s="3" t="s">
        <v>28</v>
      </c>
      <c r="D28" s="3" t="s">
        <v>29</v>
      </c>
      <c r="F28" s="3" t="s">
        <v>22</v>
      </c>
      <c r="G28" s="3" t="s">
        <v>28</v>
      </c>
      <c r="H28" s="3" t="s">
        <v>29</v>
      </c>
      <c r="J28" s="1"/>
      <c r="K28" s="3" t="s">
        <v>15</v>
      </c>
      <c r="L28" s="13">
        <v>7</v>
      </c>
      <c r="M28" s="13">
        <v>23</v>
      </c>
      <c r="N28" s="13">
        <v>23</v>
      </c>
      <c r="O28" s="13">
        <v>0</v>
      </c>
      <c r="P28" s="1"/>
      <c r="Q28" s="1"/>
      <c r="R28" s="3" t="s">
        <v>15</v>
      </c>
      <c r="S28" s="13">
        <v>10</v>
      </c>
      <c r="T28" s="13">
        <v>12</v>
      </c>
      <c r="U28" s="13">
        <v>16</v>
      </c>
      <c r="V28" s="13">
        <v>1</v>
      </c>
    </row>
    <row r="29" spans="1:22" x14ac:dyDescent="0.25">
      <c r="B29" s="3" t="s">
        <v>26</v>
      </c>
      <c r="C29" s="13">
        <f>F19</f>
        <v>179</v>
      </c>
      <c r="D29" s="13">
        <f>D19+E19+G19</f>
        <v>289</v>
      </c>
      <c r="F29" s="3" t="s">
        <v>26</v>
      </c>
      <c r="G29" s="13">
        <f>G20</f>
        <v>2</v>
      </c>
      <c r="H29" s="13">
        <f>D20+E20+F20</f>
        <v>88</v>
      </c>
      <c r="J29" s="1"/>
      <c r="K29" s="11" t="s">
        <v>22</v>
      </c>
      <c r="L29" s="13">
        <v>1</v>
      </c>
      <c r="M29" s="13">
        <v>6</v>
      </c>
      <c r="N29" s="13">
        <v>0</v>
      </c>
      <c r="O29" s="13">
        <v>0</v>
      </c>
      <c r="P29" s="1"/>
      <c r="Q29" s="1"/>
      <c r="R29" s="11" t="s">
        <v>22</v>
      </c>
      <c r="S29" s="13">
        <v>1</v>
      </c>
      <c r="T29" s="13">
        <v>3</v>
      </c>
      <c r="U29" s="13">
        <v>0</v>
      </c>
      <c r="V29" s="13">
        <v>0</v>
      </c>
    </row>
    <row r="30" spans="1:22" x14ac:dyDescent="0.25">
      <c r="B30" s="3" t="s">
        <v>27</v>
      </c>
      <c r="C30" s="13">
        <f>F17+F18+F20</f>
        <v>141</v>
      </c>
      <c r="D30" s="13">
        <f>D17+E17+G17+D18+E18+G18+D20+E20+G20</f>
        <v>1440</v>
      </c>
      <c r="F30" s="3" t="s">
        <v>27</v>
      </c>
      <c r="G30" s="13">
        <f>G19+G18+G17</f>
        <v>19</v>
      </c>
      <c r="H30" s="13">
        <f>D17+E17+F17+D18+E18+F18+D19+E19+F19</f>
        <v>1940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x14ac:dyDescent="0.25">
      <c r="J31" s="4" t="s">
        <v>4</v>
      </c>
      <c r="K31" s="1" t="s">
        <v>17</v>
      </c>
      <c r="L31" s="1"/>
      <c r="M31" s="1"/>
      <c r="N31" s="1"/>
      <c r="O31" s="1"/>
      <c r="P31" s="1"/>
      <c r="Q31" s="4" t="s">
        <v>9</v>
      </c>
      <c r="R31" s="1" t="s">
        <v>17</v>
      </c>
      <c r="S31" s="1"/>
      <c r="T31" s="1"/>
      <c r="U31" s="1"/>
      <c r="V31" s="1"/>
    </row>
    <row r="32" spans="1:22" x14ac:dyDescent="0.25">
      <c r="J32" s="1" t="s">
        <v>16</v>
      </c>
      <c r="K32" s="11"/>
      <c r="L32" s="11" t="s">
        <v>21</v>
      </c>
      <c r="M32" s="11" t="s">
        <v>14</v>
      </c>
      <c r="N32" s="11" t="s">
        <v>15</v>
      </c>
      <c r="O32" s="11" t="s">
        <v>22</v>
      </c>
      <c r="P32" s="1"/>
      <c r="Q32" s="1" t="s">
        <v>16</v>
      </c>
      <c r="R32" s="3"/>
      <c r="S32" s="3" t="s">
        <v>21</v>
      </c>
      <c r="T32" s="3" t="s">
        <v>14</v>
      </c>
      <c r="U32" s="3" t="s">
        <v>15</v>
      </c>
      <c r="V32" s="3" t="s">
        <v>22</v>
      </c>
    </row>
    <row r="33" spans="2:22" x14ac:dyDescent="0.25">
      <c r="B33" s="14"/>
      <c r="J33" s="1"/>
      <c r="K33" s="11" t="s">
        <v>21</v>
      </c>
      <c r="L33" s="12">
        <v>39</v>
      </c>
      <c r="M33" s="12">
        <v>11</v>
      </c>
      <c r="N33" s="12">
        <v>4</v>
      </c>
      <c r="O33" s="12">
        <v>2</v>
      </c>
      <c r="P33" s="1"/>
      <c r="Q33" s="1"/>
      <c r="R33" s="3" t="s">
        <v>21</v>
      </c>
      <c r="S33" s="13">
        <v>39</v>
      </c>
      <c r="T33" s="13">
        <v>13</v>
      </c>
      <c r="U33" s="13">
        <v>6</v>
      </c>
      <c r="V33" s="13">
        <v>3</v>
      </c>
    </row>
    <row r="34" spans="2:22" x14ac:dyDescent="0.25">
      <c r="B34" s="9" t="s">
        <v>30</v>
      </c>
      <c r="C34" s="2">
        <f xml:space="preserve"> D17/D21</f>
        <v>0.70909090909090911</v>
      </c>
      <c r="E34" s="9" t="s">
        <v>34</v>
      </c>
      <c r="F34" s="2">
        <f>C25/(C25+D25)</f>
        <v>0.70675453047775949</v>
      </c>
      <c r="J34" s="1"/>
      <c r="K34" s="11" t="s">
        <v>14</v>
      </c>
      <c r="L34" s="12">
        <v>9</v>
      </c>
      <c r="M34" s="12">
        <v>75</v>
      </c>
      <c r="N34" s="12">
        <v>9</v>
      </c>
      <c r="O34" s="12">
        <v>0</v>
      </c>
      <c r="P34" s="1"/>
      <c r="Q34" s="1"/>
      <c r="R34" s="3" t="s">
        <v>14</v>
      </c>
      <c r="S34" s="13">
        <v>5</v>
      </c>
      <c r="T34" s="13">
        <v>68</v>
      </c>
      <c r="U34" s="13">
        <v>10</v>
      </c>
      <c r="V34" s="13">
        <v>2</v>
      </c>
    </row>
    <row r="35" spans="2:22" x14ac:dyDescent="0.25">
      <c r="B35" s="9" t="s">
        <v>31</v>
      </c>
      <c r="C35" s="2">
        <f xml:space="preserve"> E18/E21</f>
        <v>0.65911151405258384</v>
      </c>
      <c r="E35" s="9" t="s">
        <v>35</v>
      </c>
      <c r="F35" s="15">
        <f>G25/(G25+H25)</f>
        <v>0.82239819004524883</v>
      </c>
      <c r="J35" s="1"/>
      <c r="K35" s="11" t="s">
        <v>15</v>
      </c>
      <c r="L35" s="12">
        <v>8</v>
      </c>
      <c r="M35" s="12">
        <v>17</v>
      </c>
      <c r="N35" s="12">
        <v>19</v>
      </c>
      <c r="O35" s="12">
        <v>0</v>
      </c>
      <c r="P35" s="1"/>
      <c r="Q35" s="1"/>
      <c r="R35" s="3" t="s">
        <v>15</v>
      </c>
      <c r="S35" s="13">
        <v>5</v>
      </c>
      <c r="T35" s="13">
        <v>15</v>
      </c>
      <c r="U35" s="13">
        <v>23</v>
      </c>
      <c r="V35" s="13">
        <v>0</v>
      </c>
    </row>
    <row r="36" spans="2:22" x14ac:dyDescent="0.25">
      <c r="B36" s="9" t="s">
        <v>32</v>
      </c>
      <c r="C36" s="2">
        <f xml:space="preserve"> F19/F21</f>
        <v>0.55937499999999996</v>
      </c>
      <c r="E36" s="9" t="s">
        <v>36</v>
      </c>
      <c r="F36" s="15">
        <f>C29/(C29+D29)</f>
        <v>0.38247863247863245</v>
      </c>
      <c r="J36" s="1"/>
      <c r="K36" s="11" t="s">
        <v>22</v>
      </c>
      <c r="L36" s="12">
        <v>2</v>
      </c>
      <c r="M36" s="12">
        <v>3</v>
      </c>
      <c r="N36" s="12">
        <v>2</v>
      </c>
      <c r="O36" s="12">
        <v>0</v>
      </c>
      <c r="P36" s="1"/>
      <c r="Q36" s="1"/>
      <c r="R36" s="11" t="s">
        <v>22</v>
      </c>
      <c r="S36" s="13">
        <v>2</v>
      </c>
      <c r="T36" s="13">
        <v>7</v>
      </c>
      <c r="U36" s="13">
        <v>2</v>
      </c>
      <c r="V36" s="13">
        <v>0</v>
      </c>
    </row>
    <row r="37" spans="2:22" x14ac:dyDescent="0.25">
      <c r="B37" s="9" t="s">
        <v>33</v>
      </c>
      <c r="C37" s="2">
        <f>G20/G21</f>
        <v>9.5238095238095233E-2</v>
      </c>
      <c r="E37" s="9" t="s">
        <v>37</v>
      </c>
      <c r="F37" s="15">
        <f>G29/(G29+H29)</f>
        <v>2.2222222222222223E-2</v>
      </c>
    </row>
    <row r="38" spans="2:22" x14ac:dyDescent="0.25">
      <c r="B38" s="10"/>
      <c r="E38" s="10"/>
    </row>
    <row r="39" spans="2:22" x14ac:dyDescent="0.25">
      <c r="B39" s="9" t="s">
        <v>38</v>
      </c>
      <c r="C39" s="2">
        <f>2*((C34*F34)/(C34+F34))</f>
        <v>0.70792079207920788</v>
      </c>
      <c r="E39" s="17" t="s">
        <v>24</v>
      </c>
      <c r="F39" s="2"/>
    </row>
    <row r="40" spans="2:22" x14ac:dyDescent="0.25">
      <c r="B40" s="9" t="s">
        <v>39</v>
      </c>
      <c r="C40" s="15">
        <f>2*((C35*F35)/(C35+F35))</f>
        <v>0.73175641670860592</v>
      </c>
      <c r="E40" s="9" t="s">
        <v>20</v>
      </c>
      <c r="F40" s="2"/>
    </row>
    <row r="41" spans="2:22" x14ac:dyDescent="0.25">
      <c r="B41" s="9" t="s">
        <v>40</v>
      </c>
      <c r="C41" s="15">
        <f>2*((C36*F36)/(C36+F36))</f>
        <v>0.45431472081218272</v>
      </c>
      <c r="E41" s="9" t="s">
        <v>19</v>
      </c>
      <c r="F41" s="2"/>
    </row>
    <row r="42" spans="2:22" x14ac:dyDescent="0.25">
      <c r="B42" s="9" t="s">
        <v>41</v>
      </c>
      <c r="C42" s="15">
        <f>2*((C37*F37)/(C37+F37))</f>
        <v>3.6036036036036036E-2</v>
      </c>
      <c r="E42" s="9" t="s">
        <v>23</v>
      </c>
      <c r="F42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campos</dc:creator>
  <cp:lastModifiedBy>Andrés Valenzuela</cp:lastModifiedBy>
  <dcterms:created xsi:type="dcterms:W3CDTF">2017-09-09T14:44:49Z</dcterms:created>
  <dcterms:modified xsi:type="dcterms:W3CDTF">2017-09-13T16:46:14Z</dcterms:modified>
</cp:coreProperties>
</file>