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0\UIPath\StudioX\ClassLesson\Final_Project\Data\"/>
    </mc:Choice>
  </mc:AlternateContent>
  <xr:revisionPtr revIDLastSave="0" documentId="13_ncr:1_{A7919B46-167B-474F-8166-0400DE160725}" xr6:coauthVersionLast="47" xr6:coauthVersionMax="47" xr10:uidLastSave="{00000000-0000-0000-0000-000000000000}"/>
  <bookViews>
    <workbookView xWindow="-108" yWindow="-108" windowWidth="23256" windowHeight="12456" activeTab="2" xr2:uid="{68A61958-D626-4457-BA5A-B05E02087C16}"/>
  </bookViews>
  <sheets>
    <sheet name="data asli" sheetId="1" r:id="rId1"/>
    <sheet name="Sheet1" sheetId="2" r:id="rId2"/>
    <sheet name="template" sheetId="3" r:id="rId3"/>
  </sheets>
  <definedNames>
    <definedName name="_xlnm._FilterDatabase" localSheetId="0" hidden="1">'data asli'!$A$1:$F$110</definedName>
    <definedName name="_xlnm._FilterDatabase" localSheetId="1" hidden="1">Sheet1!$A$1:$F$101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3" l="1"/>
  <c r="E10" i="3"/>
  <c r="E9" i="3"/>
  <c r="E8" i="3"/>
  <c r="E7" i="3"/>
  <c r="E6" i="3"/>
  <c r="E5" i="3"/>
  <c r="E4" i="3"/>
  <c r="E3" i="3"/>
  <c r="E2" i="3"/>
  <c r="E91" i="3"/>
  <c r="E101" i="3" s="1"/>
  <c r="E90" i="3"/>
  <c r="E100" i="3" s="1"/>
  <c r="E89" i="3"/>
  <c r="E99" i="3" s="1"/>
  <c r="E88" i="3"/>
  <c r="E98" i="3" s="1"/>
  <c r="E87" i="3"/>
  <c r="E86" i="3"/>
  <c r="E85" i="3"/>
  <c r="E95" i="3" s="1"/>
  <c r="E84" i="3"/>
  <c r="E94" i="3" s="1"/>
  <c r="E83" i="3"/>
  <c r="E93" i="3" s="1"/>
  <c r="E82" i="3"/>
  <c r="E61" i="3"/>
  <c r="E31" i="3" s="1"/>
  <c r="E21" i="3" s="1"/>
  <c r="E41" i="3" s="1"/>
  <c r="E60" i="3"/>
  <c r="E30" i="3" s="1"/>
  <c r="E20" i="3" s="1"/>
  <c r="E40" i="3" s="1"/>
  <c r="E50" i="3" s="1"/>
  <c r="E59" i="3"/>
  <c r="E29" i="3" s="1"/>
  <c r="E19" i="3" s="1"/>
  <c r="E39" i="3" s="1"/>
  <c r="E49" i="3" s="1"/>
  <c r="E58" i="3"/>
  <c r="E28" i="3" s="1"/>
  <c r="E18" i="3" s="1"/>
  <c r="E38" i="3" s="1"/>
  <c r="E48" i="3" s="1"/>
  <c r="E57" i="3"/>
  <c r="E27" i="3" s="1"/>
  <c r="E17" i="3" s="1"/>
  <c r="E37" i="3" s="1"/>
  <c r="E47" i="3" s="1"/>
  <c r="E56" i="3"/>
  <c r="E26" i="3" s="1"/>
  <c r="E16" i="3" s="1"/>
  <c r="E36" i="3" s="1"/>
  <c r="E46" i="3" s="1"/>
  <c r="E55" i="3"/>
  <c r="E25" i="3" s="1"/>
  <c r="E15" i="3" s="1"/>
  <c r="E35" i="3" s="1"/>
  <c r="E45" i="3" s="1"/>
  <c r="E54" i="3"/>
  <c r="E24" i="3" s="1"/>
  <c r="E14" i="3" s="1"/>
  <c r="E34" i="3" s="1"/>
  <c r="E44" i="3" s="1"/>
  <c r="E53" i="3"/>
  <c r="E23" i="3" s="1"/>
  <c r="E13" i="3" s="1"/>
  <c r="E33" i="3" s="1"/>
  <c r="E43" i="3" s="1"/>
  <c r="E52" i="3"/>
  <c r="E22" i="3" s="1"/>
  <c r="E12" i="3" s="1"/>
  <c r="E32" i="3" s="1"/>
  <c r="D81" i="3"/>
  <c r="D91" i="3" s="1"/>
  <c r="D96" i="3" s="1"/>
  <c r="E96" i="3" s="1"/>
  <c r="D80" i="3"/>
  <c r="D90" i="3" s="1"/>
  <c r="D95" i="3" s="1"/>
  <c r="D79" i="3"/>
  <c r="D89" i="3" s="1"/>
  <c r="D94" i="3" s="1"/>
  <c r="D78" i="3"/>
  <c r="D58" i="3" s="1"/>
  <c r="D28" i="3" s="1"/>
  <c r="D18" i="3" s="1"/>
  <c r="D38" i="3" s="1"/>
  <c r="D48" i="3" s="1"/>
  <c r="D77" i="3"/>
  <c r="D87" i="3" s="1"/>
  <c r="D92" i="3" s="1"/>
  <c r="E92" i="3" s="1"/>
  <c r="D76" i="3"/>
  <c r="D86" i="3" s="1"/>
  <c r="D101" i="3" s="1"/>
  <c r="D75" i="3"/>
  <c r="D85" i="3" s="1"/>
  <c r="D100" i="3" s="1"/>
  <c r="D74" i="3"/>
  <c r="D54" i="3" s="1"/>
  <c r="D24" i="3" s="1"/>
  <c r="D14" i="3" s="1"/>
  <c r="D34" i="3" s="1"/>
  <c r="D44" i="3" s="1"/>
  <c r="D73" i="3"/>
  <c r="D83" i="3" s="1"/>
  <c r="D98" i="3" s="1"/>
  <c r="D72" i="3"/>
  <c r="D82" i="3" s="1"/>
  <c r="D97" i="3" s="1"/>
  <c r="E97" i="3" s="1"/>
  <c r="E101" i="2"/>
  <c r="E100" i="2"/>
  <c r="E99" i="2"/>
  <c r="E98" i="2"/>
  <c r="E97" i="2"/>
  <c r="E96" i="2"/>
  <c r="E95" i="2"/>
  <c r="E94" i="2"/>
  <c r="E93" i="2"/>
  <c r="E92" i="2"/>
  <c r="E61" i="2"/>
  <c r="E71" i="2" s="1"/>
  <c r="E60" i="2"/>
  <c r="E70" i="2" s="1"/>
  <c r="E59" i="2"/>
  <c r="E69" i="2" s="1"/>
  <c r="E58" i="2"/>
  <c r="E68" i="2" s="1"/>
  <c r="E57" i="2"/>
  <c r="E56" i="2"/>
  <c r="E55" i="2"/>
  <c r="E65" i="2" s="1"/>
  <c r="E54" i="2"/>
  <c r="E64" i="2" s="1"/>
  <c r="E53" i="2"/>
  <c r="E63" i="2" s="1"/>
  <c r="E52" i="2"/>
  <c r="E31" i="2"/>
  <c r="E41" i="2" s="1"/>
  <c r="E51" i="2" s="1"/>
  <c r="E81" i="2" s="1"/>
  <c r="E30" i="2"/>
  <c r="E40" i="2" s="1"/>
  <c r="E50" i="2" s="1"/>
  <c r="E80" i="2" s="1"/>
  <c r="E90" i="2" s="1"/>
  <c r="E29" i="2"/>
  <c r="E39" i="2" s="1"/>
  <c r="E49" i="2" s="1"/>
  <c r="E79" i="2" s="1"/>
  <c r="E89" i="2" s="1"/>
  <c r="E28" i="2"/>
  <c r="E38" i="2" s="1"/>
  <c r="E48" i="2" s="1"/>
  <c r="E78" i="2" s="1"/>
  <c r="E88" i="2" s="1"/>
  <c r="E27" i="2"/>
  <c r="E37" i="2" s="1"/>
  <c r="E47" i="2" s="1"/>
  <c r="E77" i="2" s="1"/>
  <c r="E87" i="2" s="1"/>
  <c r="E26" i="2"/>
  <c r="E36" i="2" s="1"/>
  <c r="E46" i="2" s="1"/>
  <c r="E76" i="2" s="1"/>
  <c r="E86" i="2" s="1"/>
  <c r="E25" i="2"/>
  <c r="E35" i="2" s="1"/>
  <c r="E45" i="2" s="1"/>
  <c r="E75" i="2" s="1"/>
  <c r="E85" i="2" s="1"/>
  <c r="E24" i="2"/>
  <c r="E34" i="2" s="1"/>
  <c r="E44" i="2" s="1"/>
  <c r="E74" i="2" s="1"/>
  <c r="E84" i="2" s="1"/>
  <c r="E23" i="2"/>
  <c r="E33" i="2" s="1"/>
  <c r="E43" i="2" s="1"/>
  <c r="E73" i="2" s="1"/>
  <c r="E83" i="2" s="1"/>
  <c r="E22" i="2"/>
  <c r="E32" i="2" s="1"/>
  <c r="E42" i="2" s="1"/>
  <c r="E72" i="2" s="1"/>
  <c r="D21" i="2"/>
  <c r="D31" i="2" s="1"/>
  <c r="D41" i="2" s="1"/>
  <c r="D51" i="2" s="1"/>
  <c r="D81" i="2" s="1"/>
  <c r="D91" i="2" s="1"/>
  <c r="D20" i="2"/>
  <c r="D60" i="2" s="1"/>
  <c r="D65" i="2" s="1"/>
  <c r="D19" i="2"/>
  <c r="D29" i="2" s="1"/>
  <c r="D39" i="2" s="1"/>
  <c r="D49" i="2" s="1"/>
  <c r="D79" i="2" s="1"/>
  <c r="D89" i="2" s="1"/>
  <c r="D18" i="2"/>
  <c r="D28" i="2" s="1"/>
  <c r="D38" i="2" s="1"/>
  <c r="D48" i="2" s="1"/>
  <c r="D78" i="2" s="1"/>
  <c r="D88" i="2" s="1"/>
  <c r="D17" i="2"/>
  <c r="D57" i="2" s="1"/>
  <c r="D62" i="2" s="1"/>
  <c r="E62" i="2" s="1"/>
  <c r="D16" i="2"/>
  <c r="D56" i="2" s="1"/>
  <c r="D71" i="2" s="1"/>
  <c r="D15" i="2"/>
  <c r="D25" i="2" s="1"/>
  <c r="D35" i="2" s="1"/>
  <c r="D45" i="2" s="1"/>
  <c r="D75" i="2" s="1"/>
  <c r="D85" i="2" s="1"/>
  <c r="D14" i="2"/>
  <c r="D24" i="2" s="1"/>
  <c r="D34" i="2" s="1"/>
  <c r="D44" i="2" s="1"/>
  <c r="D74" i="2" s="1"/>
  <c r="D84" i="2" s="1"/>
  <c r="D13" i="2"/>
  <c r="D23" i="2" s="1"/>
  <c r="D33" i="2" s="1"/>
  <c r="D43" i="2" s="1"/>
  <c r="D73" i="2" s="1"/>
  <c r="D83" i="2" s="1"/>
  <c r="D12" i="2"/>
  <c r="D52" i="2" s="1"/>
  <c r="D67" i="2" s="1"/>
  <c r="E67" i="2" s="1"/>
  <c r="E66" i="1"/>
  <c r="E58" i="1"/>
  <c r="E59" i="1"/>
  <c r="E60" i="1"/>
  <c r="E61" i="1"/>
  <c r="E62" i="1"/>
  <c r="E63" i="1"/>
  <c r="E64" i="1"/>
  <c r="E65" i="1"/>
  <c r="E57" i="1"/>
  <c r="E25" i="1"/>
  <c r="E26" i="1"/>
  <c r="E27" i="1"/>
  <c r="E28" i="1"/>
  <c r="E29" i="1"/>
  <c r="E30" i="1"/>
  <c r="E31" i="1"/>
  <c r="E32" i="1"/>
  <c r="E41" i="1" s="1"/>
  <c r="E33" i="1"/>
  <c r="E44" i="1" s="1"/>
  <c r="E24" i="1"/>
  <c r="D27" i="1"/>
  <c r="D38" i="1" s="1"/>
  <c r="D29" i="1"/>
  <c r="D32" i="1"/>
  <c r="E102" i="1"/>
  <c r="E103" i="1"/>
  <c r="E104" i="1"/>
  <c r="E105" i="1"/>
  <c r="E106" i="1"/>
  <c r="E107" i="1"/>
  <c r="E108" i="1"/>
  <c r="E109" i="1"/>
  <c r="E110" i="1"/>
  <c r="E101" i="1"/>
  <c r="D14" i="1"/>
  <c r="D58" i="1" s="1"/>
  <c r="D15" i="1"/>
  <c r="D59" i="1" s="1"/>
  <c r="D16" i="1"/>
  <c r="D17" i="1"/>
  <c r="D28" i="1" s="1"/>
  <c r="D18" i="1"/>
  <c r="D62" i="1" s="1"/>
  <c r="D19" i="1"/>
  <c r="D30" i="1" s="1"/>
  <c r="D39" i="1" s="1"/>
  <c r="D20" i="1"/>
  <c r="D31" i="1" s="1"/>
  <c r="D21" i="1"/>
  <c r="D65" i="1" s="1"/>
  <c r="D22" i="1"/>
  <c r="D24" i="1" s="1"/>
  <c r="D66" i="1" s="1"/>
  <c r="D72" i="1" s="1"/>
  <c r="E72" i="1" s="1"/>
  <c r="D13" i="1"/>
  <c r="D57" i="1" s="1"/>
  <c r="D53" i="3" l="1"/>
  <c r="D23" i="3" s="1"/>
  <c r="D13" i="3" s="1"/>
  <c r="D33" i="3" s="1"/>
  <c r="D43" i="3" s="1"/>
  <c r="D61" i="3"/>
  <c r="D31" i="3" s="1"/>
  <c r="D21" i="3" s="1"/>
  <c r="D41" i="3" s="1"/>
  <c r="D51" i="3" s="1"/>
  <c r="D55" i="3"/>
  <c r="D25" i="3" s="1"/>
  <c r="D15" i="3" s="1"/>
  <c r="D35" i="3" s="1"/>
  <c r="D45" i="3" s="1"/>
  <c r="D57" i="3"/>
  <c r="D27" i="3" s="1"/>
  <c r="D17" i="3" s="1"/>
  <c r="D37" i="3" s="1"/>
  <c r="D47" i="3" s="1"/>
  <c r="E51" i="3"/>
  <c r="E42" i="3"/>
  <c r="D59" i="3"/>
  <c r="D29" i="3" s="1"/>
  <c r="D19" i="3" s="1"/>
  <c r="D39" i="3" s="1"/>
  <c r="D49" i="3" s="1"/>
  <c r="D52" i="3"/>
  <c r="D22" i="3" s="1"/>
  <c r="D12" i="3" s="1"/>
  <c r="D32" i="3" s="1"/>
  <c r="D42" i="3" s="1"/>
  <c r="D56" i="3"/>
  <c r="D26" i="3" s="1"/>
  <c r="D16" i="3" s="1"/>
  <c r="D36" i="3" s="1"/>
  <c r="D46" i="3" s="1"/>
  <c r="D60" i="3"/>
  <c r="D30" i="3" s="1"/>
  <c r="D20" i="3" s="1"/>
  <c r="D40" i="3" s="1"/>
  <c r="D50" i="3" s="1"/>
  <c r="D84" i="3"/>
  <c r="D99" i="3" s="1"/>
  <c r="D88" i="3"/>
  <c r="D93" i="3" s="1"/>
  <c r="D27" i="2"/>
  <c r="D37" i="2" s="1"/>
  <c r="D47" i="2" s="1"/>
  <c r="D77" i="2" s="1"/>
  <c r="D87" i="2" s="1"/>
  <c r="D53" i="2"/>
  <c r="D68" i="2" s="1"/>
  <c r="D59" i="2"/>
  <c r="D64" i="2" s="1"/>
  <c r="D55" i="2"/>
  <c r="D70" i="2" s="1"/>
  <c r="D61" i="2"/>
  <c r="D66" i="2" s="1"/>
  <c r="E66" i="2" s="1"/>
  <c r="E91" i="2"/>
  <c r="E82" i="2"/>
  <c r="D22" i="2"/>
  <c r="D32" i="2" s="1"/>
  <c r="D42" i="2" s="1"/>
  <c r="D72" i="2" s="1"/>
  <c r="D82" i="2" s="1"/>
  <c r="D26" i="2"/>
  <c r="D36" i="2" s="1"/>
  <c r="D46" i="2" s="1"/>
  <c r="D76" i="2" s="1"/>
  <c r="D86" i="2" s="1"/>
  <c r="D30" i="2"/>
  <c r="D40" i="2" s="1"/>
  <c r="D50" i="2" s="1"/>
  <c r="D80" i="2" s="1"/>
  <c r="D90" i="2" s="1"/>
  <c r="D54" i="2"/>
  <c r="D69" i="2" s="1"/>
  <c r="D58" i="2"/>
  <c r="D63" i="2" s="1"/>
  <c r="D40" i="1"/>
  <c r="D42" i="1"/>
  <c r="D37" i="1"/>
  <c r="D48" i="1" s="1"/>
  <c r="D26" i="1"/>
  <c r="D35" i="1" s="1"/>
  <c r="E37" i="1"/>
  <c r="D63" i="1"/>
  <c r="D64" i="1"/>
  <c r="D33" i="1"/>
  <c r="D44" i="1" s="1"/>
  <c r="D25" i="1"/>
  <c r="D36" i="1" s="1"/>
  <c r="D47" i="1" s="1"/>
  <c r="E43" i="1"/>
  <c r="E54" i="1" s="1"/>
  <c r="E87" i="1" s="1"/>
  <c r="D61" i="1"/>
  <c r="D77" i="1" s="1"/>
  <c r="D41" i="1"/>
  <c r="D52" i="1" s="1"/>
  <c r="E35" i="1"/>
  <c r="E46" i="1" s="1"/>
  <c r="E79" i="1" s="1"/>
  <c r="E99" i="1" s="1"/>
  <c r="D49" i="1"/>
  <c r="D82" i="1" s="1"/>
  <c r="E55" i="1"/>
  <c r="E88" i="1" s="1"/>
  <c r="E36" i="1"/>
  <c r="E47" i="1" s="1"/>
  <c r="D60" i="1"/>
  <c r="D76" i="1" s="1"/>
  <c r="E40" i="1"/>
  <c r="E51" i="1" s="1"/>
  <c r="E84" i="1" s="1"/>
  <c r="D43" i="1"/>
  <c r="E39" i="1"/>
  <c r="E50" i="1" s="1"/>
  <c r="E83" i="1" s="1"/>
  <c r="E94" i="1" s="1"/>
  <c r="E38" i="1"/>
  <c r="E49" i="1" s="1"/>
  <c r="E82" i="1" s="1"/>
  <c r="D50" i="1"/>
  <c r="D83" i="1" s="1"/>
  <c r="E52" i="1"/>
  <c r="E42" i="1"/>
  <c r="E53" i="1" s="1"/>
  <c r="E86" i="1" s="1"/>
  <c r="E70" i="1"/>
  <c r="D75" i="1"/>
  <c r="E48" i="1"/>
  <c r="D55" i="1"/>
  <c r="D54" i="1"/>
  <c r="D53" i="1"/>
  <c r="D51" i="1"/>
  <c r="D46" i="1"/>
  <c r="D79" i="1" s="1"/>
  <c r="D94" i="1"/>
  <c r="E77" i="1"/>
  <c r="E69" i="1"/>
  <c r="E76" i="1"/>
  <c r="E98" i="1" s="1"/>
  <c r="D90" i="1"/>
  <c r="E74" i="1" l="1"/>
  <c r="E80" i="1"/>
  <c r="D70" i="1"/>
  <c r="D87" i="1"/>
  <c r="E71" i="1"/>
  <c r="E93" i="1" s="1"/>
  <c r="E85" i="1"/>
  <c r="E96" i="1" s="1"/>
  <c r="D74" i="1"/>
  <c r="D81" i="1"/>
  <c r="E75" i="1"/>
  <c r="E97" i="1" s="1"/>
  <c r="E81" i="1"/>
  <c r="E92" i="1" s="1"/>
  <c r="E91" i="1"/>
  <c r="D71" i="1"/>
  <c r="D93" i="1" s="1"/>
  <c r="D88" i="1"/>
  <c r="D99" i="1"/>
  <c r="D84" i="1"/>
  <c r="D98" i="1"/>
  <c r="D68" i="1"/>
  <c r="E68" i="1" s="1"/>
  <c r="E90" i="1" s="1"/>
  <c r="D85" i="1"/>
  <c r="D73" i="1"/>
  <c r="E73" i="1" s="1"/>
  <c r="E95" i="1" s="1"/>
  <c r="D80" i="1"/>
  <c r="D69" i="1"/>
  <c r="D91" i="1" s="1"/>
  <c r="D86" i="1"/>
  <c r="D97" i="1" s="1"/>
  <c r="D95" i="1"/>
  <c r="D96" i="1" l="1"/>
  <c r="D92" i="1"/>
</calcChain>
</file>

<file path=xl/sharedStrings.xml><?xml version="1.0" encoding="utf-8"?>
<sst xmlns="http://schemas.openxmlformats.org/spreadsheetml/2006/main" count="639" uniqueCount="47">
  <si>
    <t>EmployeeID</t>
  </si>
  <si>
    <t>EmployeeName</t>
  </si>
  <si>
    <t>Date</t>
  </si>
  <si>
    <t>EMP001</t>
  </si>
  <si>
    <t>Joko</t>
  </si>
  <si>
    <t>Budi</t>
  </si>
  <si>
    <t>Agus</t>
  </si>
  <si>
    <t>Tanto</t>
  </si>
  <si>
    <t>EMP002</t>
  </si>
  <si>
    <t>EMP003</t>
  </si>
  <si>
    <t>EMP004</t>
  </si>
  <si>
    <t>EMP005</t>
  </si>
  <si>
    <t>LAB001</t>
  </si>
  <si>
    <t>LAB002</t>
  </si>
  <si>
    <t>LAB003</t>
  </si>
  <si>
    <t>LAB004</t>
  </si>
  <si>
    <t>LAB005</t>
  </si>
  <si>
    <t>Tanti</t>
  </si>
  <si>
    <t>Sutio</t>
  </si>
  <si>
    <t>Poli</t>
  </si>
  <si>
    <t>Toni</t>
  </si>
  <si>
    <t>Anton</t>
  </si>
  <si>
    <t>Jonatan</t>
  </si>
  <si>
    <t>Time In</t>
  </si>
  <si>
    <t>Time Out</t>
  </si>
  <si>
    <t>Salary per month</t>
  </si>
  <si>
    <t>1. hari kerja</t>
  </si>
  <si>
    <t>2. hari kerja</t>
  </si>
  <si>
    <t>3. hari libur</t>
  </si>
  <si>
    <t>4. cuti bersama</t>
  </si>
  <si>
    <t>6. hari kerja</t>
  </si>
  <si>
    <t>7. hari kerja</t>
  </si>
  <si>
    <t>8. cuti bersama</t>
  </si>
  <si>
    <t>9. hari libur</t>
  </si>
  <si>
    <t>10. hari besar</t>
  </si>
  <si>
    <t>4 -&gt; hari kerja</t>
  </si>
  <si>
    <t>2 -&gt; hari libur</t>
  </si>
  <si>
    <t>banyaknya</t>
  </si>
  <si>
    <t>Asumsi</t>
  </si>
  <si>
    <t>5 hari jam kerja</t>
  </si>
  <si>
    <t>hari besar terdiri dari hari libur nasional dan cuti bersama tahun 2022</t>
  </si>
  <si>
    <t>saat hari libur/cuti, jam kerja tidak</t>
  </si>
  <si>
    <t>Status</t>
  </si>
  <si>
    <t>`</t>
  </si>
  <si>
    <t>5. cuti bersama</t>
  </si>
  <si>
    <t>3 -&gt; cuti bersama</t>
  </si>
  <si>
    <t>1 -&gt; hari besar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</si>
</sst>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h:mm;@"/>
    <numFmt numFmtId="166" formatCode="_([$IDR]\ * #,##0_);_([$IDR]\ * \(#,##0\);_([$IDR]\ * &quot;-&quot;_);_(@_)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Open Sans"/>
    </font>
    <font>
      <b/>
      <sz val="10"/>
      <color theme="1"/>
      <name val="Open San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/>
    <xf numFmtId="0" fontId="2" fillId="0" borderId="0" xfId="0" applyNumberFormat="1" applyFont="1" applyAlignment="1">
      <alignment horizontal="center"/>
    </xf>
    <xf numFmtId="0" fontId="2" fillId="0" borderId="2" xfId="0" applyFont="1" applyBorder="1"/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870E-7B2A-4200-968A-71935A6518C5}">
  <dimension ref="A1:X154"/>
  <sheetViews>
    <sheetView zoomScale="85" zoomScaleNormal="85" workbookViewId="0">
      <selection activeCell="J8" sqref="J8"/>
    </sheetView>
  </sheetViews>
  <sheetFormatPr defaultRowHeight="16.2"/>
  <cols>
    <col min="1" max="1" width="12.44140625" style="1" bestFit="1" customWidth="1"/>
    <col min="2" max="2" width="16.109375" style="1" bestFit="1" customWidth="1"/>
    <col min="3" max="3" width="27.6640625" style="3" bestFit="1" customWidth="1"/>
    <col min="4" max="4" width="11.88671875" style="6" bestFit="1" customWidth="1"/>
    <col min="5" max="5" width="10.6640625" style="6" bestFit="1" customWidth="1"/>
    <col min="6" max="6" width="17.44140625" style="1" bestFit="1" customWidth="1"/>
    <col min="7" max="7" width="14.33203125" style="1" bestFit="1" customWidth="1"/>
    <col min="8" max="14" width="8.88671875" style="1"/>
    <col min="15" max="15" width="19.6640625" style="1" bestFit="1" customWidth="1"/>
    <col min="16" max="16384" width="8.88671875" style="1"/>
  </cols>
  <sheetData>
    <row r="1" spans="1:24">
      <c r="A1" s="2" t="s">
        <v>0</v>
      </c>
      <c r="B1" s="2" t="s">
        <v>1</v>
      </c>
      <c r="C1" s="2" t="s">
        <v>2</v>
      </c>
      <c r="D1" s="2" t="s">
        <v>23</v>
      </c>
      <c r="E1" s="2" t="s">
        <v>24</v>
      </c>
      <c r="F1" s="5" t="s">
        <v>25</v>
      </c>
      <c r="S1" s="8"/>
      <c r="X1" s="8"/>
    </row>
    <row r="2" spans="1:24">
      <c r="A2" s="1" t="s">
        <v>3</v>
      </c>
      <c r="B2" s="1" t="s">
        <v>4</v>
      </c>
      <c r="C2" s="3">
        <v>44690</v>
      </c>
      <c r="D2" s="6">
        <v>0.31875000000000003</v>
      </c>
      <c r="E2" s="6">
        <v>0.72361111111111109</v>
      </c>
      <c r="F2" s="7">
        <v>14200000</v>
      </c>
      <c r="G2" s="8" t="s">
        <v>26</v>
      </c>
      <c r="I2" s="4" t="s">
        <v>38</v>
      </c>
    </row>
    <row r="3" spans="1:24">
      <c r="A3" s="1" t="s">
        <v>8</v>
      </c>
      <c r="B3" s="1" t="s">
        <v>5</v>
      </c>
      <c r="C3" s="3">
        <v>44690</v>
      </c>
      <c r="D3" s="6">
        <v>0.3298611111111111</v>
      </c>
      <c r="E3" s="6">
        <v>0.71666666666666667</v>
      </c>
      <c r="F3" s="7">
        <v>10000000</v>
      </c>
      <c r="I3" s="9" t="s">
        <v>39</v>
      </c>
    </row>
    <row r="4" spans="1:24">
      <c r="A4" s="1" t="s">
        <v>9</v>
      </c>
      <c r="B4" s="1" t="s">
        <v>6</v>
      </c>
      <c r="C4" s="3">
        <v>44690</v>
      </c>
      <c r="D4" s="6">
        <v>0.33124999999999999</v>
      </c>
      <c r="E4" s="6">
        <v>0.77777777777777779</v>
      </c>
      <c r="F4" s="7">
        <v>7500000</v>
      </c>
      <c r="I4" s="8" t="s">
        <v>40</v>
      </c>
    </row>
    <row r="5" spans="1:24">
      <c r="A5" s="1" t="s">
        <v>10</v>
      </c>
      <c r="B5" s="1" t="s">
        <v>7</v>
      </c>
      <c r="C5" s="3">
        <v>44690</v>
      </c>
      <c r="D5" s="6">
        <v>0.31944444444444448</v>
      </c>
      <c r="E5" s="6">
        <v>0.80208333333333337</v>
      </c>
      <c r="F5" s="7">
        <v>8900000</v>
      </c>
      <c r="I5" s="8" t="s">
        <v>41</v>
      </c>
    </row>
    <row r="6" spans="1:24">
      <c r="A6" s="1" t="s">
        <v>11</v>
      </c>
      <c r="B6" s="1" t="s">
        <v>17</v>
      </c>
      <c r="C6" s="3">
        <v>44690</v>
      </c>
      <c r="D6" s="6">
        <v>0.33263888888888887</v>
      </c>
      <c r="E6" s="6">
        <v>0.73263888888888884</v>
      </c>
      <c r="F6" s="7">
        <v>10200000</v>
      </c>
      <c r="I6" s="8"/>
    </row>
    <row r="7" spans="1:24">
      <c r="A7" s="1" t="s">
        <v>12</v>
      </c>
      <c r="B7" s="1" t="s">
        <v>18</v>
      </c>
      <c r="C7" s="3">
        <v>44690</v>
      </c>
      <c r="D7" s="6">
        <v>0.28125</v>
      </c>
      <c r="E7" s="6">
        <v>0.68819444444444444</v>
      </c>
      <c r="F7" s="7">
        <v>5000000</v>
      </c>
      <c r="I7" s="8"/>
    </row>
    <row r="8" spans="1:24">
      <c r="A8" s="1" t="s">
        <v>13</v>
      </c>
      <c r="B8" s="1" t="s">
        <v>19</v>
      </c>
      <c r="C8" s="3">
        <v>44690</v>
      </c>
      <c r="D8" s="6">
        <v>0.28472222222222221</v>
      </c>
      <c r="E8" s="6">
        <v>0.70972222222222225</v>
      </c>
      <c r="F8" s="7">
        <v>5600000</v>
      </c>
      <c r="I8" s="8"/>
    </row>
    <row r="9" spans="1:24">
      <c r="A9" s="1" t="s">
        <v>14</v>
      </c>
      <c r="B9" s="1" t="s">
        <v>20</v>
      </c>
      <c r="C9" s="3">
        <v>44690</v>
      </c>
      <c r="D9" s="6">
        <v>0.2722222222222222</v>
      </c>
      <c r="E9" s="6">
        <v>0.68333333333333324</v>
      </c>
      <c r="F9" s="7">
        <v>4800000</v>
      </c>
    </row>
    <row r="10" spans="1:24">
      <c r="A10" s="1" t="s">
        <v>15</v>
      </c>
      <c r="B10" s="1" t="s">
        <v>21</v>
      </c>
      <c r="C10" s="3">
        <v>44690</v>
      </c>
      <c r="D10" s="6">
        <v>0.28472222222222221</v>
      </c>
      <c r="E10" s="6">
        <v>0.7055555555555556</v>
      </c>
      <c r="F10" s="7">
        <v>6400000</v>
      </c>
      <c r="O10" s="3"/>
    </row>
    <row r="11" spans="1:24">
      <c r="A11" s="1" t="s">
        <v>16</v>
      </c>
      <c r="B11" s="1" t="s">
        <v>22</v>
      </c>
      <c r="C11" s="3">
        <v>44690</v>
      </c>
      <c r="D11" s="6">
        <v>0.28888888888888892</v>
      </c>
      <c r="E11" s="6">
        <v>0.75138888888888899</v>
      </c>
      <c r="F11" s="7">
        <v>3900000</v>
      </c>
      <c r="O11" s="3"/>
    </row>
    <row r="12" spans="1:24">
      <c r="O12" s="3"/>
    </row>
    <row r="13" spans="1:24">
      <c r="A13" s="1" t="s">
        <v>3</v>
      </c>
      <c r="B13" s="1" t="s">
        <v>4</v>
      </c>
      <c r="C13" s="3">
        <v>44691</v>
      </c>
      <c r="D13" s="6">
        <f t="shared" ref="D13:D22" si="0">D2+1/1440</f>
        <v>0.31944444444444448</v>
      </c>
      <c r="E13" s="6">
        <v>0.74930555555555556</v>
      </c>
      <c r="F13" s="7">
        <v>14200000</v>
      </c>
      <c r="G13" s="8" t="s">
        <v>27</v>
      </c>
      <c r="O13" s="3"/>
      <c r="S13" s="8"/>
      <c r="X13" s="8"/>
    </row>
    <row r="14" spans="1:24">
      <c r="A14" s="1" t="s">
        <v>8</v>
      </c>
      <c r="B14" s="1" t="s">
        <v>5</v>
      </c>
      <c r="C14" s="3">
        <v>44691</v>
      </c>
      <c r="D14" s="6">
        <f t="shared" si="0"/>
        <v>0.33055555555555555</v>
      </c>
      <c r="E14" s="6">
        <v>0.77361111111111114</v>
      </c>
      <c r="F14" s="7">
        <v>10000000</v>
      </c>
      <c r="O14" s="3"/>
    </row>
    <row r="15" spans="1:24">
      <c r="A15" s="1" t="s">
        <v>9</v>
      </c>
      <c r="B15" s="1" t="s">
        <v>6</v>
      </c>
      <c r="C15" s="3">
        <v>44691</v>
      </c>
      <c r="D15" s="6">
        <f t="shared" si="0"/>
        <v>0.33194444444444443</v>
      </c>
      <c r="E15" s="6">
        <v>0.70833333333333337</v>
      </c>
      <c r="F15" s="7">
        <v>7500000</v>
      </c>
      <c r="O15" s="3"/>
    </row>
    <row r="16" spans="1:24">
      <c r="A16" s="1" t="s">
        <v>10</v>
      </c>
      <c r="B16" s="1" t="s">
        <v>7</v>
      </c>
      <c r="C16" s="3">
        <v>44691</v>
      </c>
      <c r="D16" s="6">
        <f t="shared" si="0"/>
        <v>0.32013888888888892</v>
      </c>
      <c r="E16" s="6">
        <v>0.80208333333333337</v>
      </c>
      <c r="F16" s="7">
        <v>8900000</v>
      </c>
      <c r="O16" s="3"/>
    </row>
    <row r="17" spans="1:15">
      <c r="A17" s="1" t="s">
        <v>11</v>
      </c>
      <c r="B17" s="1" t="s">
        <v>17</v>
      </c>
      <c r="C17" s="3">
        <v>44691</v>
      </c>
      <c r="D17" s="6">
        <f t="shared" si="0"/>
        <v>0.33333333333333331</v>
      </c>
      <c r="E17" s="6">
        <v>0.72222222222222221</v>
      </c>
      <c r="F17" s="7">
        <v>10200000</v>
      </c>
      <c r="O17" s="3"/>
    </row>
    <row r="18" spans="1:15">
      <c r="A18" s="1" t="s">
        <v>12</v>
      </c>
      <c r="B18" s="1" t="s">
        <v>18</v>
      </c>
      <c r="C18" s="3">
        <v>44691</v>
      </c>
      <c r="D18" s="6">
        <f t="shared" si="0"/>
        <v>0.28194444444444444</v>
      </c>
      <c r="E18" s="6">
        <v>0.68819444444444444</v>
      </c>
      <c r="F18" s="7">
        <v>5000000</v>
      </c>
      <c r="O18" s="3"/>
    </row>
    <row r="19" spans="1:15">
      <c r="A19" s="1" t="s">
        <v>13</v>
      </c>
      <c r="B19" s="1" t="s">
        <v>19</v>
      </c>
      <c r="C19" s="3">
        <v>44691</v>
      </c>
      <c r="D19" s="6">
        <f t="shared" si="0"/>
        <v>0.28541666666666665</v>
      </c>
      <c r="E19" s="6">
        <v>0.68958333333333333</v>
      </c>
      <c r="F19" s="7">
        <v>5600000</v>
      </c>
      <c r="O19" s="3"/>
    </row>
    <row r="20" spans="1:15">
      <c r="A20" s="1" t="s">
        <v>14</v>
      </c>
      <c r="B20" s="1" t="s">
        <v>20</v>
      </c>
      <c r="C20" s="3">
        <v>44691</v>
      </c>
      <c r="D20" s="6">
        <f t="shared" si="0"/>
        <v>0.27291666666666664</v>
      </c>
      <c r="E20" s="6">
        <v>0.7319444444444444</v>
      </c>
      <c r="F20" s="7">
        <v>4800000</v>
      </c>
    </row>
    <row r="21" spans="1:15">
      <c r="A21" s="1" t="s">
        <v>15</v>
      </c>
      <c r="B21" s="1" t="s">
        <v>21</v>
      </c>
      <c r="C21" s="3">
        <v>44691</v>
      </c>
      <c r="D21" s="6">
        <f t="shared" si="0"/>
        <v>0.28541666666666665</v>
      </c>
      <c r="E21" s="6">
        <v>0.71250000000000002</v>
      </c>
      <c r="F21" s="7">
        <v>6400000</v>
      </c>
    </row>
    <row r="22" spans="1:15">
      <c r="A22" s="1" t="s">
        <v>16</v>
      </c>
      <c r="B22" s="1" t="s">
        <v>22</v>
      </c>
      <c r="C22" s="3">
        <v>44691</v>
      </c>
      <c r="D22" s="6">
        <f t="shared" si="0"/>
        <v>0.28958333333333336</v>
      </c>
      <c r="E22" s="6">
        <v>0.66805555555555562</v>
      </c>
      <c r="F22" s="7">
        <v>3900000</v>
      </c>
    </row>
    <row r="24" spans="1:15">
      <c r="A24" s="1" t="s">
        <v>3</v>
      </c>
      <c r="B24" s="1" t="s">
        <v>4</v>
      </c>
      <c r="C24" s="3">
        <v>44689</v>
      </c>
      <c r="D24" s="6">
        <f t="shared" ref="D24:D33" si="1">D13+80/1440</f>
        <v>0.375</v>
      </c>
      <c r="E24" s="6">
        <f t="shared" ref="E24:E33" si="2">E13-180/1440</f>
        <v>0.62430555555555556</v>
      </c>
      <c r="F24" s="7">
        <v>14200000</v>
      </c>
      <c r="G24" s="8" t="s">
        <v>28</v>
      </c>
      <c r="J24" s="1" t="s">
        <v>37</v>
      </c>
    </row>
    <row r="25" spans="1:15">
      <c r="A25" s="1" t="s">
        <v>8</v>
      </c>
      <c r="B25" s="1" t="s">
        <v>5</v>
      </c>
      <c r="C25" s="3">
        <v>44689</v>
      </c>
      <c r="D25" s="6">
        <f t="shared" si="1"/>
        <v>0.38611111111111107</v>
      </c>
      <c r="E25" s="6">
        <f t="shared" si="2"/>
        <v>0.64861111111111114</v>
      </c>
      <c r="F25" s="7">
        <v>10000000</v>
      </c>
      <c r="J25" s="8" t="s">
        <v>35</v>
      </c>
    </row>
    <row r="26" spans="1:15">
      <c r="A26" s="1" t="s">
        <v>9</v>
      </c>
      <c r="B26" s="1" t="s">
        <v>6</v>
      </c>
      <c r="C26" s="3">
        <v>44689</v>
      </c>
      <c r="D26" s="6">
        <f t="shared" si="1"/>
        <v>0.38749999999999996</v>
      </c>
      <c r="E26" s="6">
        <f t="shared" si="2"/>
        <v>0.58333333333333337</v>
      </c>
      <c r="F26" s="7">
        <v>7500000</v>
      </c>
      <c r="J26" s="8" t="s">
        <v>36</v>
      </c>
    </row>
    <row r="27" spans="1:15">
      <c r="A27" s="1" t="s">
        <v>10</v>
      </c>
      <c r="B27" s="1" t="s">
        <v>7</v>
      </c>
      <c r="C27" s="3">
        <v>44689</v>
      </c>
      <c r="D27" s="6">
        <f t="shared" si="1"/>
        <v>0.37569444444444444</v>
      </c>
      <c r="E27" s="6">
        <f t="shared" si="2"/>
        <v>0.67708333333333337</v>
      </c>
      <c r="F27" s="7">
        <v>8900000</v>
      </c>
      <c r="J27" s="8" t="s">
        <v>45</v>
      </c>
    </row>
    <row r="28" spans="1:15">
      <c r="A28" s="1" t="s">
        <v>11</v>
      </c>
      <c r="B28" s="1" t="s">
        <v>17</v>
      </c>
      <c r="C28" s="3">
        <v>44689</v>
      </c>
      <c r="D28" s="6">
        <f t="shared" si="1"/>
        <v>0.38888888888888884</v>
      </c>
      <c r="E28" s="6">
        <f t="shared" si="2"/>
        <v>0.59722222222222221</v>
      </c>
      <c r="F28" s="7">
        <v>10200000</v>
      </c>
      <c r="J28" s="8" t="s">
        <v>46</v>
      </c>
    </row>
    <row r="29" spans="1:15">
      <c r="A29" s="1" t="s">
        <v>12</v>
      </c>
      <c r="B29" s="1" t="s">
        <v>18</v>
      </c>
      <c r="C29" s="3">
        <v>44689</v>
      </c>
      <c r="D29" s="6">
        <f t="shared" si="1"/>
        <v>0.33750000000000002</v>
      </c>
      <c r="E29" s="6">
        <f t="shared" si="2"/>
        <v>0.56319444444444444</v>
      </c>
      <c r="F29" s="7">
        <v>5000000</v>
      </c>
    </row>
    <row r="30" spans="1:15">
      <c r="A30" s="1" t="s">
        <v>13</v>
      </c>
      <c r="B30" s="1" t="s">
        <v>19</v>
      </c>
      <c r="C30" s="3">
        <v>44689</v>
      </c>
      <c r="D30" s="6">
        <f t="shared" si="1"/>
        <v>0.34097222222222223</v>
      </c>
      <c r="E30" s="6">
        <f t="shared" si="2"/>
        <v>0.56458333333333333</v>
      </c>
      <c r="F30" s="7">
        <v>5600000</v>
      </c>
    </row>
    <row r="31" spans="1:15">
      <c r="A31" s="1" t="s">
        <v>14</v>
      </c>
      <c r="B31" s="1" t="s">
        <v>20</v>
      </c>
      <c r="C31" s="3">
        <v>44689</v>
      </c>
      <c r="D31" s="6">
        <f t="shared" si="1"/>
        <v>0.32847222222222217</v>
      </c>
      <c r="E31" s="6">
        <f t="shared" si="2"/>
        <v>0.6069444444444444</v>
      </c>
      <c r="F31" s="7">
        <v>4800000</v>
      </c>
      <c r="K31" s="1" t="s">
        <v>43</v>
      </c>
    </row>
    <row r="32" spans="1:15">
      <c r="A32" s="1" t="s">
        <v>15</v>
      </c>
      <c r="B32" s="1" t="s">
        <v>21</v>
      </c>
      <c r="C32" s="3">
        <v>44689</v>
      </c>
      <c r="D32" s="6">
        <f t="shared" si="1"/>
        <v>0.34097222222222223</v>
      </c>
      <c r="E32" s="6">
        <f t="shared" si="2"/>
        <v>0.58750000000000002</v>
      </c>
      <c r="F32" s="7">
        <v>6400000</v>
      </c>
    </row>
    <row r="33" spans="1:7">
      <c r="A33" s="1" t="s">
        <v>16</v>
      </c>
      <c r="B33" s="1" t="s">
        <v>22</v>
      </c>
      <c r="C33" s="3">
        <v>44689</v>
      </c>
      <c r="D33" s="6">
        <f t="shared" si="1"/>
        <v>0.34513888888888888</v>
      </c>
      <c r="E33" s="6">
        <f t="shared" si="2"/>
        <v>0.54305555555555562</v>
      </c>
      <c r="F33" s="7">
        <v>3900000</v>
      </c>
    </row>
    <row r="35" spans="1:7">
      <c r="A35" s="1" t="s">
        <v>3</v>
      </c>
      <c r="B35" s="1" t="s">
        <v>4</v>
      </c>
      <c r="C35" s="3">
        <v>44686</v>
      </c>
      <c r="D35" s="6">
        <f>D24+100/1440</f>
        <v>0.44444444444444442</v>
      </c>
      <c r="E35" s="6">
        <f>E24-23/1440</f>
        <v>0.60833333333333339</v>
      </c>
      <c r="F35" s="7">
        <v>14200000</v>
      </c>
      <c r="G35" s="8" t="s">
        <v>29</v>
      </c>
    </row>
    <row r="36" spans="1:7">
      <c r="A36" s="1" t="s">
        <v>8</v>
      </c>
      <c r="B36" s="1" t="s">
        <v>5</v>
      </c>
      <c r="C36" s="3">
        <v>44686</v>
      </c>
      <c r="D36" s="6">
        <f t="shared" ref="D36:D44" si="3">D25+100/1440</f>
        <v>0.45555555555555549</v>
      </c>
      <c r="E36" s="6">
        <f t="shared" ref="E36:E44" si="4">E25-23/1440</f>
        <v>0.63263888888888897</v>
      </c>
      <c r="F36" s="7">
        <v>10000000</v>
      </c>
    </row>
    <row r="37" spans="1:7">
      <c r="A37" s="1" t="s">
        <v>9</v>
      </c>
      <c r="B37" s="1" t="s">
        <v>6</v>
      </c>
      <c r="C37" s="3">
        <v>44686</v>
      </c>
      <c r="D37" s="6">
        <f t="shared" si="3"/>
        <v>0.45694444444444438</v>
      </c>
      <c r="E37" s="6">
        <f t="shared" si="4"/>
        <v>0.5673611111111112</v>
      </c>
      <c r="F37" s="7">
        <v>7500000</v>
      </c>
    </row>
    <row r="38" spans="1:7">
      <c r="A38" s="1" t="s">
        <v>10</v>
      </c>
      <c r="B38" s="1" t="s">
        <v>7</v>
      </c>
      <c r="C38" s="3">
        <v>44686</v>
      </c>
      <c r="D38" s="6">
        <f t="shared" si="3"/>
        <v>0.44513888888888886</v>
      </c>
      <c r="E38" s="6">
        <f t="shared" si="4"/>
        <v>0.6611111111111112</v>
      </c>
      <c r="F38" s="7">
        <v>8900000</v>
      </c>
    </row>
    <row r="39" spans="1:7">
      <c r="A39" s="1" t="s">
        <v>11</v>
      </c>
      <c r="B39" s="1" t="s">
        <v>17</v>
      </c>
      <c r="C39" s="3">
        <v>44686</v>
      </c>
      <c r="D39" s="6">
        <f t="shared" si="3"/>
        <v>0.45833333333333326</v>
      </c>
      <c r="E39" s="6">
        <f t="shared" si="4"/>
        <v>0.58125000000000004</v>
      </c>
      <c r="F39" s="7">
        <v>10200000</v>
      </c>
    </row>
    <row r="40" spans="1:7">
      <c r="A40" s="1" t="s">
        <v>12</v>
      </c>
      <c r="B40" s="1" t="s">
        <v>18</v>
      </c>
      <c r="C40" s="3">
        <v>44686</v>
      </c>
      <c r="D40" s="6">
        <f t="shared" si="3"/>
        <v>0.40694444444444444</v>
      </c>
      <c r="E40" s="6">
        <f t="shared" si="4"/>
        <v>0.54722222222222228</v>
      </c>
      <c r="F40" s="7">
        <v>5000000</v>
      </c>
    </row>
    <row r="41" spans="1:7">
      <c r="A41" s="1" t="s">
        <v>13</v>
      </c>
      <c r="B41" s="1" t="s">
        <v>19</v>
      </c>
      <c r="C41" s="3">
        <v>44686</v>
      </c>
      <c r="D41" s="6">
        <f t="shared" si="3"/>
        <v>0.41041666666666665</v>
      </c>
      <c r="E41" s="6">
        <f t="shared" si="4"/>
        <v>0.54861111111111116</v>
      </c>
      <c r="F41" s="7">
        <v>5600000</v>
      </c>
    </row>
    <row r="42" spans="1:7">
      <c r="A42" s="1" t="s">
        <v>14</v>
      </c>
      <c r="B42" s="1" t="s">
        <v>20</v>
      </c>
      <c r="C42" s="3">
        <v>44686</v>
      </c>
      <c r="D42" s="6">
        <f t="shared" si="3"/>
        <v>0.39791666666666659</v>
      </c>
      <c r="E42" s="6">
        <f t="shared" si="4"/>
        <v>0.59097222222222223</v>
      </c>
      <c r="F42" s="7">
        <v>4800000</v>
      </c>
    </row>
    <row r="43" spans="1:7">
      <c r="A43" s="1" t="s">
        <v>15</v>
      </c>
      <c r="B43" s="1" t="s">
        <v>21</v>
      </c>
      <c r="C43" s="3">
        <v>44686</v>
      </c>
      <c r="D43" s="6">
        <f t="shared" si="3"/>
        <v>0.41041666666666665</v>
      </c>
      <c r="E43" s="6">
        <f t="shared" si="4"/>
        <v>0.57152777777777786</v>
      </c>
      <c r="F43" s="7">
        <v>6400000</v>
      </c>
    </row>
    <row r="44" spans="1:7">
      <c r="A44" s="1" t="s">
        <v>16</v>
      </c>
      <c r="B44" s="1" t="s">
        <v>22</v>
      </c>
      <c r="C44" s="3">
        <v>44686</v>
      </c>
      <c r="D44" s="6">
        <f t="shared" si="3"/>
        <v>0.4145833333333333</v>
      </c>
      <c r="E44" s="6">
        <f t="shared" si="4"/>
        <v>0.52708333333333335</v>
      </c>
      <c r="F44" s="7">
        <v>3900000</v>
      </c>
    </row>
    <row r="46" spans="1:7">
      <c r="A46" s="1" t="s">
        <v>3</v>
      </c>
      <c r="B46" s="1" t="s">
        <v>4</v>
      </c>
      <c r="C46" s="3">
        <v>44685</v>
      </c>
      <c r="D46" s="6">
        <f>D35+3/1440</f>
        <v>0.44652777777777775</v>
      </c>
      <c r="E46" s="6">
        <f>E35+1/1440</f>
        <v>0.60902777777777783</v>
      </c>
      <c r="F46" s="7">
        <v>14200000</v>
      </c>
      <c r="G46" s="8" t="s">
        <v>44</v>
      </c>
    </row>
    <row r="47" spans="1:7">
      <c r="A47" s="1" t="s">
        <v>8</v>
      </c>
      <c r="B47" s="1" t="s">
        <v>5</v>
      </c>
      <c r="C47" s="3">
        <v>44685</v>
      </c>
      <c r="D47" s="6">
        <f t="shared" ref="D47:D55" si="5">D36+3/1440</f>
        <v>0.45763888888888882</v>
      </c>
      <c r="E47" s="6">
        <f t="shared" ref="E47:E55" si="6">E36+1/1440</f>
        <v>0.63333333333333341</v>
      </c>
      <c r="F47" s="7">
        <v>10000000</v>
      </c>
    </row>
    <row r="48" spans="1:7">
      <c r="A48" s="1" t="s">
        <v>9</v>
      </c>
      <c r="B48" s="1" t="s">
        <v>6</v>
      </c>
      <c r="C48" s="3">
        <v>44685</v>
      </c>
      <c r="D48" s="6">
        <f t="shared" si="5"/>
        <v>0.4590277777777777</v>
      </c>
      <c r="E48" s="6">
        <f t="shared" si="6"/>
        <v>0.56805555555555565</v>
      </c>
      <c r="F48" s="7">
        <v>7500000</v>
      </c>
    </row>
    <row r="49" spans="1:7">
      <c r="A49" s="1" t="s">
        <v>10</v>
      </c>
      <c r="B49" s="1" t="s">
        <v>7</v>
      </c>
      <c r="C49" s="3">
        <v>44685</v>
      </c>
      <c r="D49" s="6">
        <f t="shared" si="5"/>
        <v>0.44722222222222219</v>
      </c>
      <c r="E49" s="6">
        <f t="shared" si="6"/>
        <v>0.66180555555555565</v>
      </c>
      <c r="F49" s="7">
        <v>8900000</v>
      </c>
    </row>
    <row r="50" spans="1:7">
      <c r="A50" s="1" t="s">
        <v>11</v>
      </c>
      <c r="B50" s="1" t="s">
        <v>17</v>
      </c>
      <c r="C50" s="3">
        <v>44685</v>
      </c>
      <c r="D50" s="6">
        <f t="shared" si="5"/>
        <v>0.46041666666666659</v>
      </c>
      <c r="E50" s="6">
        <f t="shared" si="6"/>
        <v>0.58194444444444449</v>
      </c>
      <c r="F50" s="7">
        <v>10200000</v>
      </c>
    </row>
    <row r="51" spans="1:7">
      <c r="A51" s="1" t="s">
        <v>12</v>
      </c>
      <c r="B51" s="1" t="s">
        <v>18</v>
      </c>
      <c r="C51" s="3">
        <v>44685</v>
      </c>
      <c r="D51" s="6">
        <f t="shared" si="5"/>
        <v>0.40902777777777777</v>
      </c>
      <c r="E51" s="6">
        <f t="shared" si="6"/>
        <v>0.54791666666666672</v>
      </c>
      <c r="F51" s="7">
        <v>5000000</v>
      </c>
    </row>
    <row r="52" spans="1:7">
      <c r="A52" s="1" t="s">
        <v>13</v>
      </c>
      <c r="B52" s="1" t="s">
        <v>19</v>
      </c>
      <c r="C52" s="3">
        <v>44685</v>
      </c>
      <c r="D52" s="6">
        <f t="shared" si="5"/>
        <v>0.41249999999999998</v>
      </c>
      <c r="E52" s="6">
        <f t="shared" si="6"/>
        <v>0.5493055555555556</v>
      </c>
      <c r="F52" s="7">
        <v>5600000</v>
      </c>
    </row>
    <row r="53" spans="1:7">
      <c r="A53" s="1" t="s">
        <v>14</v>
      </c>
      <c r="B53" s="1" t="s">
        <v>20</v>
      </c>
      <c r="C53" s="3">
        <v>44685</v>
      </c>
      <c r="D53" s="6">
        <f t="shared" si="5"/>
        <v>0.39999999999999991</v>
      </c>
      <c r="E53" s="6">
        <f t="shared" si="6"/>
        <v>0.59166666666666667</v>
      </c>
      <c r="F53" s="7">
        <v>4800000</v>
      </c>
    </row>
    <row r="54" spans="1:7">
      <c r="A54" s="1" t="s">
        <v>15</v>
      </c>
      <c r="B54" s="1" t="s">
        <v>21</v>
      </c>
      <c r="C54" s="3">
        <v>44685</v>
      </c>
      <c r="D54" s="6">
        <f t="shared" si="5"/>
        <v>0.41249999999999998</v>
      </c>
      <c r="E54" s="6">
        <f t="shared" si="6"/>
        <v>0.5722222222222223</v>
      </c>
      <c r="F54" s="7">
        <v>6400000</v>
      </c>
    </row>
    <row r="55" spans="1:7">
      <c r="A55" s="1" t="s">
        <v>16</v>
      </c>
      <c r="B55" s="1" t="s">
        <v>22</v>
      </c>
      <c r="C55" s="3">
        <v>44685</v>
      </c>
      <c r="D55" s="6">
        <f t="shared" si="5"/>
        <v>0.41666666666666663</v>
      </c>
      <c r="E55" s="6">
        <f t="shared" si="6"/>
        <v>0.52777777777777779</v>
      </c>
      <c r="F55" s="7">
        <v>3900000</v>
      </c>
    </row>
    <row r="57" spans="1:7">
      <c r="A57" s="1" t="s">
        <v>3</v>
      </c>
      <c r="B57" s="1" t="s">
        <v>4</v>
      </c>
      <c r="C57" s="3">
        <v>44692</v>
      </c>
      <c r="D57" s="6">
        <f>D13-3/1440</f>
        <v>0.31736111111111115</v>
      </c>
      <c r="E57" s="6">
        <f>E13-3/1440</f>
        <v>0.74722222222222223</v>
      </c>
      <c r="F57" s="7">
        <v>14200000</v>
      </c>
      <c r="G57" s="8" t="s">
        <v>30</v>
      </c>
    </row>
    <row r="58" spans="1:7">
      <c r="A58" s="1" t="s">
        <v>8</v>
      </c>
      <c r="B58" s="1" t="s">
        <v>5</v>
      </c>
      <c r="C58" s="3">
        <v>44692</v>
      </c>
      <c r="D58" s="6">
        <f t="shared" ref="D58:E66" si="7">D14-3/1440</f>
        <v>0.32847222222222222</v>
      </c>
      <c r="E58" s="6">
        <f t="shared" si="7"/>
        <v>0.77152777777777781</v>
      </c>
      <c r="F58" s="7">
        <v>10000000</v>
      </c>
    </row>
    <row r="59" spans="1:7">
      <c r="A59" s="1" t="s">
        <v>9</v>
      </c>
      <c r="B59" s="1" t="s">
        <v>6</v>
      </c>
      <c r="C59" s="3">
        <v>44692</v>
      </c>
      <c r="D59" s="6">
        <f t="shared" si="7"/>
        <v>0.3298611111111111</v>
      </c>
      <c r="E59" s="6">
        <f t="shared" si="7"/>
        <v>0.70625000000000004</v>
      </c>
      <c r="F59" s="7">
        <v>7500000</v>
      </c>
    </row>
    <row r="60" spans="1:7">
      <c r="A60" s="1" t="s">
        <v>10</v>
      </c>
      <c r="B60" s="1" t="s">
        <v>7</v>
      </c>
      <c r="C60" s="3">
        <v>44692</v>
      </c>
      <c r="D60" s="6">
        <f t="shared" si="7"/>
        <v>0.31805555555555559</v>
      </c>
      <c r="E60" s="6">
        <f t="shared" si="7"/>
        <v>0.8</v>
      </c>
      <c r="F60" s="7">
        <v>8900000</v>
      </c>
    </row>
    <row r="61" spans="1:7">
      <c r="A61" s="1" t="s">
        <v>11</v>
      </c>
      <c r="B61" s="1" t="s">
        <v>17</v>
      </c>
      <c r="C61" s="3">
        <v>44692</v>
      </c>
      <c r="D61" s="6">
        <f t="shared" si="7"/>
        <v>0.33124999999999999</v>
      </c>
      <c r="E61" s="6">
        <f t="shared" si="7"/>
        <v>0.72013888888888888</v>
      </c>
      <c r="F61" s="7">
        <v>10200000</v>
      </c>
    </row>
    <row r="62" spans="1:7">
      <c r="A62" s="1" t="s">
        <v>12</v>
      </c>
      <c r="B62" s="1" t="s">
        <v>18</v>
      </c>
      <c r="C62" s="3">
        <v>44692</v>
      </c>
      <c r="D62" s="6">
        <f t="shared" si="7"/>
        <v>0.27986111111111112</v>
      </c>
      <c r="E62" s="6">
        <f t="shared" si="7"/>
        <v>0.68611111111111112</v>
      </c>
      <c r="F62" s="7">
        <v>5000000</v>
      </c>
    </row>
    <row r="63" spans="1:7">
      <c r="A63" s="1" t="s">
        <v>13</v>
      </c>
      <c r="B63" s="1" t="s">
        <v>19</v>
      </c>
      <c r="C63" s="3">
        <v>44692</v>
      </c>
      <c r="D63" s="6">
        <f t="shared" si="7"/>
        <v>0.28333333333333333</v>
      </c>
      <c r="E63" s="6">
        <f t="shared" si="7"/>
        <v>0.6875</v>
      </c>
      <c r="F63" s="7">
        <v>5600000</v>
      </c>
    </row>
    <row r="64" spans="1:7">
      <c r="A64" s="1" t="s">
        <v>14</v>
      </c>
      <c r="B64" s="1" t="s">
        <v>20</v>
      </c>
      <c r="C64" s="3">
        <v>44692</v>
      </c>
      <c r="D64" s="6">
        <f t="shared" si="7"/>
        <v>0.27083333333333331</v>
      </c>
      <c r="E64" s="6">
        <f t="shared" si="7"/>
        <v>0.72986111111111107</v>
      </c>
      <c r="F64" s="7">
        <v>4800000</v>
      </c>
    </row>
    <row r="65" spans="1:7">
      <c r="A65" s="1" t="s">
        <v>15</v>
      </c>
      <c r="B65" s="1" t="s">
        <v>21</v>
      </c>
      <c r="C65" s="3">
        <v>44692</v>
      </c>
      <c r="D65" s="6">
        <f t="shared" si="7"/>
        <v>0.28333333333333333</v>
      </c>
      <c r="E65" s="6">
        <f t="shared" si="7"/>
        <v>0.7104166666666667</v>
      </c>
      <c r="F65" s="7">
        <v>6400000</v>
      </c>
    </row>
    <row r="66" spans="1:7">
      <c r="A66" s="1" t="s">
        <v>16</v>
      </c>
      <c r="B66" s="1" t="s">
        <v>22</v>
      </c>
      <c r="C66" s="3">
        <v>44692</v>
      </c>
      <c r="D66" s="6">
        <f t="shared" si="7"/>
        <v>0.28750000000000003</v>
      </c>
      <c r="E66" s="6">
        <f>E22+2/1440</f>
        <v>0.66944444444444451</v>
      </c>
      <c r="F66" s="7">
        <v>3900000</v>
      </c>
    </row>
    <row r="68" spans="1:7">
      <c r="A68" s="1" t="s">
        <v>3</v>
      </c>
      <c r="B68" s="1" t="s">
        <v>4</v>
      </c>
      <c r="C68" s="3">
        <v>44693</v>
      </c>
      <c r="D68" s="6">
        <f>D62+60/1440</f>
        <v>0.3215277777777778</v>
      </c>
      <c r="E68" s="6">
        <f>D68+600/1440</f>
        <v>0.73819444444444449</v>
      </c>
      <c r="F68" s="7">
        <v>14200000</v>
      </c>
      <c r="G68" s="8" t="s">
        <v>31</v>
      </c>
    </row>
    <row r="69" spans="1:7">
      <c r="A69" s="1" t="s">
        <v>8</v>
      </c>
      <c r="B69" s="1" t="s">
        <v>5</v>
      </c>
      <c r="C69" s="3">
        <v>44693</v>
      </c>
      <c r="D69" s="6">
        <f t="shared" ref="D69:D72" si="8">D63+60/1440</f>
        <v>0.32500000000000001</v>
      </c>
      <c r="E69" s="6">
        <f>E58+1/1440</f>
        <v>0.77222222222222225</v>
      </c>
      <c r="F69" s="7">
        <v>10000000</v>
      </c>
    </row>
    <row r="70" spans="1:7">
      <c r="A70" s="1" t="s">
        <v>9</v>
      </c>
      <c r="B70" s="1" t="s">
        <v>6</v>
      </c>
      <c r="C70" s="3">
        <v>44693</v>
      </c>
      <c r="D70" s="6">
        <f t="shared" si="8"/>
        <v>0.3125</v>
      </c>
      <c r="E70" s="6">
        <f t="shared" ref="E70:E71" si="9">E59+1/1440</f>
        <v>0.70694444444444449</v>
      </c>
      <c r="F70" s="7">
        <v>7500000</v>
      </c>
    </row>
    <row r="71" spans="1:7">
      <c r="A71" s="1" t="s">
        <v>10</v>
      </c>
      <c r="B71" s="1" t="s">
        <v>7</v>
      </c>
      <c r="C71" s="3">
        <v>44693</v>
      </c>
      <c r="D71" s="6">
        <f t="shared" si="8"/>
        <v>0.32500000000000001</v>
      </c>
      <c r="E71" s="6">
        <f t="shared" si="9"/>
        <v>0.80069444444444449</v>
      </c>
      <c r="F71" s="7">
        <v>8900000</v>
      </c>
    </row>
    <row r="72" spans="1:7">
      <c r="A72" s="1" t="s">
        <v>11</v>
      </c>
      <c r="B72" s="1" t="s">
        <v>17</v>
      </c>
      <c r="C72" s="3">
        <v>44693</v>
      </c>
      <c r="D72" s="6">
        <f t="shared" si="8"/>
        <v>0.32916666666666672</v>
      </c>
      <c r="E72" s="6">
        <f t="shared" ref="E72:E73" si="10">D72+600/1440</f>
        <v>0.74583333333333335</v>
      </c>
      <c r="F72" s="7">
        <v>10200000</v>
      </c>
    </row>
    <row r="73" spans="1:7">
      <c r="A73" s="1" t="s">
        <v>12</v>
      </c>
      <c r="B73" s="1" t="s">
        <v>18</v>
      </c>
      <c r="C73" s="3">
        <v>44693</v>
      </c>
      <c r="D73" s="6">
        <f>D57-60/1440</f>
        <v>0.27569444444444446</v>
      </c>
      <c r="E73" s="6">
        <f t="shared" si="10"/>
        <v>0.6923611111111112</v>
      </c>
      <c r="F73" s="7">
        <v>5000000</v>
      </c>
    </row>
    <row r="74" spans="1:7">
      <c r="A74" s="1" t="s">
        <v>13</v>
      </c>
      <c r="B74" s="1" t="s">
        <v>19</v>
      </c>
      <c r="C74" s="3">
        <v>44693</v>
      </c>
      <c r="D74" s="6">
        <f>D58-58/1440</f>
        <v>0.28819444444444442</v>
      </c>
      <c r="E74" s="6">
        <f>E63+3/1440</f>
        <v>0.68958333333333333</v>
      </c>
      <c r="F74" s="7">
        <v>5600000</v>
      </c>
    </row>
    <row r="75" spans="1:7">
      <c r="A75" s="1" t="s">
        <v>14</v>
      </c>
      <c r="B75" s="1" t="s">
        <v>20</v>
      </c>
      <c r="C75" s="3">
        <v>44693</v>
      </c>
      <c r="D75" s="6">
        <f t="shared" ref="D75:D76" si="11">D59-58/1440</f>
        <v>0.2895833333333333</v>
      </c>
      <c r="E75" s="6">
        <f t="shared" ref="E75:E77" si="12">E64+3/1440</f>
        <v>0.7319444444444444</v>
      </c>
      <c r="F75" s="7">
        <v>4800000</v>
      </c>
    </row>
    <row r="76" spans="1:7">
      <c r="A76" s="1" t="s">
        <v>15</v>
      </c>
      <c r="B76" s="1" t="s">
        <v>21</v>
      </c>
      <c r="C76" s="3">
        <v>44693</v>
      </c>
      <c r="D76" s="6">
        <f t="shared" si="11"/>
        <v>0.27777777777777779</v>
      </c>
      <c r="E76" s="6">
        <f t="shared" si="12"/>
        <v>0.71250000000000002</v>
      </c>
      <c r="F76" s="7">
        <v>6400000</v>
      </c>
    </row>
    <row r="77" spans="1:7">
      <c r="A77" s="1" t="s">
        <v>16</v>
      </c>
      <c r="B77" s="1" t="s">
        <v>22</v>
      </c>
      <c r="C77" s="3">
        <v>44693</v>
      </c>
      <c r="D77" s="6">
        <f>D61-65/1440</f>
        <v>0.28611111111111109</v>
      </c>
      <c r="E77" s="6">
        <f t="shared" si="12"/>
        <v>0.67152777777777783</v>
      </c>
      <c r="F77" s="7">
        <v>3900000</v>
      </c>
    </row>
    <row r="79" spans="1:7">
      <c r="A79" s="1" t="s">
        <v>3</v>
      </c>
      <c r="B79" s="1" t="s">
        <v>4</v>
      </c>
      <c r="C79" s="3">
        <v>44687</v>
      </c>
      <c r="D79" s="6">
        <f>D46+2/1440</f>
        <v>0.44791666666666663</v>
      </c>
      <c r="E79" s="6">
        <f>E46+100/1440</f>
        <v>0.67847222222222225</v>
      </c>
      <c r="F79" s="7">
        <v>14200000</v>
      </c>
      <c r="G79" s="8" t="s">
        <v>32</v>
      </c>
    </row>
    <row r="80" spans="1:7">
      <c r="A80" s="1" t="s">
        <v>8</v>
      </c>
      <c r="B80" s="1" t="s">
        <v>5</v>
      </c>
      <c r="C80" s="3">
        <v>44687</v>
      </c>
      <c r="D80" s="6">
        <f t="shared" ref="D80:D88" si="13">D47+2/1440</f>
        <v>0.4590277777777777</v>
      </c>
      <c r="E80" s="6">
        <f t="shared" ref="E80:E88" si="14">E47+100/1440</f>
        <v>0.70277777777777783</v>
      </c>
      <c r="F80" s="7">
        <v>10000000</v>
      </c>
    </row>
    <row r="81" spans="1:7">
      <c r="A81" s="1" t="s">
        <v>9</v>
      </c>
      <c r="B81" s="1" t="s">
        <v>6</v>
      </c>
      <c r="C81" s="3">
        <v>44687</v>
      </c>
      <c r="D81" s="6">
        <f t="shared" si="13"/>
        <v>0.46041666666666659</v>
      </c>
      <c r="E81" s="6">
        <f t="shared" si="14"/>
        <v>0.63750000000000007</v>
      </c>
      <c r="F81" s="7">
        <v>7500000</v>
      </c>
    </row>
    <row r="82" spans="1:7">
      <c r="A82" s="1" t="s">
        <v>10</v>
      </c>
      <c r="B82" s="1" t="s">
        <v>7</v>
      </c>
      <c r="C82" s="3">
        <v>44687</v>
      </c>
      <c r="D82" s="6">
        <f t="shared" si="13"/>
        <v>0.44861111111111107</v>
      </c>
      <c r="E82" s="6">
        <f t="shared" si="14"/>
        <v>0.73125000000000007</v>
      </c>
      <c r="F82" s="7">
        <v>8900000</v>
      </c>
    </row>
    <row r="83" spans="1:7">
      <c r="A83" s="1" t="s">
        <v>11</v>
      </c>
      <c r="B83" s="1" t="s">
        <v>17</v>
      </c>
      <c r="C83" s="3">
        <v>44687</v>
      </c>
      <c r="D83" s="6">
        <f t="shared" si="13"/>
        <v>0.46180555555555547</v>
      </c>
      <c r="E83" s="6">
        <f t="shared" si="14"/>
        <v>0.65138888888888891</v>
      </c>
      <c r="F83" s="7">
        <v>10200000</v>
      </c>
    </row>
    <row r="84" spans="1:7">
      <c r="A84" s="1" t="s">
        <v>12</v>
      </c>
      <c r="B84" s="1" t="s">
        <v>18</v>
      </c>
      <c r="C84" s="3">
        <v>44687</v>
      </c>
      <c r="D84" s="6">
        <f t="shared" si="13"/>
        <v>0.41041666666666665</v>
      </c>
      <c r="E84" s="6">
        <f t="shared" si="14"/>
        <v>0.61736111111111114</v>
      </c>
      <c r="F84" s="7">
        <v>5000000</v>
      </c>
    </row>
    <row r="85" spans="1:7">
      <c r="A85" s="1" t="s">
        <v>13</v>
      </c>
      <c r="B85" s="1" t="s">
        <v>19</v>
      </c>
      <c r="C85" s="3">
        <v>44687</v>
      </c>
      <c r="D85" s="6">
        <f t="shared" si="13"/>
        <v>0.41388888888888886</v>
      </c>
      <c r="E85" s="6">
        <f t="shared" si="14"/>
        <v>0.61875000000000002</v>
      </c>
      <c r="F85" s="7">
        <v>5600000</v>
      </c>
    </row>
    <row r="86" spans="1:7">
      <c r="A86" s="1" t="s">
        <v>14</v>
      </c>
      <c r="B86" s="1" t="s">
        <v>20</v>
      </c>
      <c r="C86" s="3">
        <v>44687</v>
      </c>
      <c r="D86" s="6">
        <f t="shared" si="13"/>
        <v>0.4013888888888888</v>
      </c>
      <c r="E86" s="6">
        <f t="shared" si="14"/>
        <v>0.66111111111111109</v>
      </c>
      <c r="F86" s="7">
        <v>4800000</v>
      </c>
    </row>
    <row r="87" spans="1:7">
      <c r="A87" s="1" t="s">
        <v>15</v>
      </c>
      <c r="B87" s="1" t="s">
        <v>21</v>
      </c>
      <c r="C87" s="3">
        <v>44687</v>
      </c>
      <c r="D87" s="6">
        <f t="shared" si="13"/>
        <v>0.41388888888888886</v>
      </c>
      <c r="E87" s="6">
        <f t="shared" si="14"/>
        <v>0.64166666666666672</v>
      </c>
      <c r="F87" s="7">
        <v>6400000</v>
      </c>
    </row>
    <row r="88" spans="1:7">
      <c r="A88" s="1" t="s">
        <v>16</v>
      </c>
      <c r="B88" s="1" t="s">
        <v>22</v>
      </c>
      <c r="C88" s="3">
        <v>44687</v>
      </c>
      <c r="D88" s="6">
        <f t="shared" si="13"/>
        <v>0.41805555555555551</v>
      </c>
      <c r="E88" s="6">
        <f t="shared" si="14"/>
        <v>0.59722222222222221</v>
      </c>
      <c r="F88" s="7">
        <v>3900000</v>
      </c>
    </row>
    <row r="90" spans="1:7">
      <c r="A90" s="1" t="s">
        <v>3</v>
      </c>
      <c r="B90" s="1" t="s">
        <v>4</v>
      </c>
      <c r="C90" s="3">
        <v>44688</v>
      </c>
      <c r="D90" s="6">
        <f>D79-1/1440</f>
        <v>0.44722222222222219</v>
      </c>
      <c r="E90" s="6">
        <f>E79-4/1440</f>
        <v>0.67569444444444449</v>
      </c>
      <c r="F90" s="7">
        <v>14200000</v>
      </c>
      <c r="G90" s="8" t="s">
        <v>33</v>
      </c>
    </row>
    <row r="91" spans="1:7">
      <c r="A91" s="1" t="s">
        <v>8</v>
      </c>
      <c r="B91" s="1" t="s">
        <v>5</v>
      </c>
      <c r="C91" s="3">
        <v>44688</v>
      </c>
      <c r="D91" s="6">
        <f t="shared" ref="D91:D99" si="15">D80-1/1440</f>
        <v>0.45833333333333326</v>
      </c>
      <c r="E91" s="6">
        <f t="shared" ref="E91:E98" si="16">E80-4/1440</f>
        <v>0.70000000000000007</v>
      </c>
      <c r="F91" s="7">
        <v>10000000</v>
      </c>
    </row>
    <row r="92" spans="1:7">
      <c r="A92" s="1" t="s">
        <v>9</v>
      </c>
      <c r="B92" s="1" t="s">
        <v>6</v>
      </c>
      <c r="C92" s="3">
        <v>44688</v>
      </c>
      <c r="D92" s="6">
        <f t="shared" si="15"/>
        <v>0.45972222222222214</v>
      </c>
      <c r="E92" s="6">
        <f t="shared" si="16"/>
        <v>0.6347222222222223</v>
      </c>
      <c r="F92" s="7">
        <v>7500000</v>
      </c>
    </row>
    <row r="93" spans="1:7">
      <c r="A93" s="1" t="s">
        <v>10</v>
      </c>
      <c r="B93" s="1" t="s">
        <v>7</v>
      </c>
      <c r="C93" s="3">
        <v>44688</v>
      </c>
      <c r="D93" s="6">
        <f t="shared" si="15"/>
        <v>0.44791666666666663</v>
      </c>
      <c r="E93" s="6">
        <f t="shared" si="16"/>
        <v>0.7284722222222223</v>
      </c>
      <c r="F93" s="7">
        <v>8900000</v>
      </c>
    </row>
    <row r="94" spans="1:7">
      <c r="A94" s="1" t="s">
        <v>11</v>
      </c>
      <c r="B94" s="1" t="s">
        <v>17</v>
      </c>
      <c r="C94" s="3">
        <v>44688</v>
      </c>
      <c r="D94" s="6">
        <f t="shared" si="15"/>
        <v>0.46111111111111103</v>
      </c>
      <c r="E94" s="6">
        <f t="shared" si="16"/>
        <v>0.64861111111111114</v>
      </c>
      <c r="F94" s="7">
        <v>10200000</v>
      </c>
    </row>
    <row r="95" spans="1:7">
      <c r="A95" s="1" t="s">
        <v>12</v>
      </c>
      <c r="B95" s="1" t="s">
        <v>18</v>
      </c>
      <c r="C95" s="3">
        <v>44688</v>
      </c>
      <c r="D95" s="6">
        <f t="shared" si="15"/>
        <v>0.40972222222222221</v>
      </c>
      <c r="E95" s="6">
        <f t="shared" si="16"/>
        <v>0.61458333333333337</v>
      </c>
      <c r="F95" s="7">
        <v>5000000</v>
      </c>
    </row>
    <row r="96" spans="1:7">
      <c r="A96" s="1" t="s">
        <v>13</v>
      </c>
      <c r="B96" s="1" t="s">
        <v>19</v>
      </c>
      <c r="C96" s="3">
        <v>44688</v>
      </c>
      <c r="D96" s="6">
        <f t="shared" si="15"/>
        <v>0.41319444444444442</v>
      </c>
      <c r="E96" s="6">
        <f t="shared" si="16"/>
        <v>0.61597222222222225</v>
      </c>
      <c r="F96" s="7">
        <v>5600000</v>
      </c>
    </row>
    <row r="97" spans="1:10">
      <c r="A97" s="1" t="s">
        <v>14</v>
      </c>
      <c r="B97" s="1" t="s">
        <v>20</v>
      </c>
      <c r="C97" s="3">
        <v>44688</v>
      </c>
      <c r="D97" s="6">
        <f t="shared" si="15"/>
        <v>0.40069444444444435</v>
      </c>
      <c r="E97" s="6">
        <f t="shared" si="16"/>
        <v>0.65833333333333333</v>
      </c>
      <c r="F97" s="7">
        <v>4800000</v>
      </c>
    </row>
    <row r="98" spans="1:10">
      <c r="A98" s="1" t="s">
        <v>15</v>
      </c>
      <c r="B98" s="1" t="s">
        <v>21</v>
      </c>
      <c r="C98" s="3">
        <v>44688</v>
      </c>
      <c r="D98" s="6">
        <f t="shared" si="15"/>
        <v>0.41319444444444442</v>
      </c>
      <c r="E98" s="6">
        <f t="shared" si="16"/>
        <v>0.63888888888888895</v>
      </c>
      <c r="F98" s="7">
        <v>6400000</v>
      </c>
    </row>
    <row r="99" spans="1:10">
      <c r="A99" s="1" t="s">
        <v>16</v>
      </c>
      <c r="B99" s="1" t="s">
        <v>22</v>
      </c>
      <c r="C99" s="3">
        <v>44688</v>
      </c>
      <c r="D99" s="6">
        <f t="shared" si="15"/>
        <v>0.41736111111111107</v>
      </c>
      <c r="E99" s="6">
        <f>E79 + 1/1440</f>
        <v>0.6791666666666667</v>
      </c>
      <c r="F99" s="7">
        <v>3900000</v>
      </c>
    </row>
    <row r="100" spans="1:10">
      <c r="I100" s="6"/>
      <c r="J100" s="6"/>
    </row>
    <row r="101" spans="1:10">
      <c r="A101" s="1" t="s">
        <v>3</v>
      </c>
      <c r="B101" s="1" t="s">
        <v>4</v>
      </c>
      <c r="C101" s="3">
        <v>44684</v>
      </c>
      <c r="D101" s="6">
        <v>0.48055555555555557</v>
      </c>
      <c r="E101" s="6">
        <f>D101+233/1440</f>
        <v>0.64236111111111116</v>
      </c>
      <c r="F101" s="7">
        <v>14200000</v>
      </c>
      <c r="G101" s="8" t="s">
        <v>34</v>
      </c>
      <c r="I101" s="6"/>
      <c r="J101" s="6"/>
    </row>
    <row r="102" spans="1:10">
      <c r="A102" s="1" t="s">
        <v>8</v>
      </c>
      <c r="B102" s="1" t="s">
        <v>5</v>
      </c>
      <c r="C102" s="3">
        <v>44684</v>
      </c>
      <c r="D102" s="6">
        <v>0.46805555555555556</v>
      </c>
      <c r="E102" s="6">
        <f t="shared" ref="E102:E110" si="17">D102+233/1440</f>
        <v>0.62986111111111109</v>
      </c>
      <c r="F102" s="7">
        <v>10000000</v>
      </c>
      <c r="I102" s="6"/>
      <c r="J102" s="6"/>
    </row>
    <row r="103" spans="1:10">
      <c r="A103" s="1" t="s">
        <v>9</v>
      </c>
      <c r="B103" s="1" t="s">
        <v>6</v>
      </c>
      <c r="C103" s="3">
        <v>44684</v>
      </c>
      <c r="D103" s="6">
        <v>0.48055555555555557</v>
      </c>
      <c r="E103" s="6">
        <f t="shared" si="17"/>
        <v>0.64236111111111116</v>
      </c>
      <c r="F103" s="7">
        <v>7500000</v>
      </c>
      <c r="I103" s="6"/>
      <c r="J103" s="6"/>
    </row>
    <row r="104" spans="1:10">
      <c r="A104" s="1" t="s">
        <v>10</v>
      </c>
      <c r="B104" s="1" t="s">
        <v>7</v>
      </c>
      <c r="C104" s="3">
        <v>44684</v>
      </c>
      <c r="D104" s="6">
        <v>0.48472222222222228</v>
      </c>
      <c r="E104" s="6">
        <f t="shared" si="17"/>
        <v>0.64652777777777781</v>
      </c>
      <c r="F104" s="7">
        <v>8900000</v>
      </c>
      <c r="I104" s="6"/>
      <c r="J104" s="6"/>
    </row>
    <row r="105" spans="1:10">
      <c r="A105" s="1" t="s">
        <v>11</v>
      </c>
      <c r="B105" s="1" t="s">
        <v>17</v>
      </c>
      <c r="C105" s="3">
        <v>44684</v>
      </c>
      <c r="D105" s="6">
        <v>0.48819444444444449</v>
      </c>
      <c r="E105" s="6">
        <f t="shared" si="17"/>
        <v>0.65</v>
      </c>
      <c r="F105" s="7">
        <v>10200000</v>
      </c>
      <c r="I105" s="6"/>
      <c r="J105" s="6"/>
    </row>
    <row r="106" spans="1:10">
      <c r="A106" s="1" t="s">
        <v>12</v>
      </c>
      <c r="B106" s="1" t="s">
        <v>18</v>
      </c>
      <c r="C106" s="3">
        <v>44684</v>
      </c>
      <c r="D106" s="6">
        <v>0.44236111111111109</v>
      </c>
      <c r="E106" s="6">
        <f t="shared" si="17"/>
        <v>0.60416666666666663</v>
      </c>
      <c r="F106" s="7">
        <v>5000000</v>
      </c>
      <c r="I106" s="6"/>
      <c r="J106" s="6"/>
    </row>
    <row r="107" spans="1:10">
      <c r="A107" s="1" t="s">
        <v>13</v>
      </c>
      <c r="B107" s="1" t="s">
        <v>19</v>
      </c>
      <c r="C107" s="3">
        <v>44684</v>
      </c>
      <c r="D107" s="6">
        <v>0.44513888888888886</v>
      </c>
      <c r="E107" s="6">
        <f t="shared" si="17"/>
        <v>0.6069444444444444</v>
      </c>
      <c r="F107" s="7">
        <v>5600000</v>
      </c>
      <c r="I107" s="6"/>
      <c r="J107" s="6"/>
    </row>
    <row r="108" spans="1:10">
      <c r="A108" s="1" t="s">
        <v>14</v>
      </c>
      <c r="B108" s="1" t="s">
        <v>20</v>
      </c>
      <c r="C108" s="3">
        <v>44684</v>
      </c>
      <c r="D108" s="6">
        <v>0.43333333333333335</v>
      </c>
      <c r="E108" s="6">
        <f t="shared" si="17"/>
        <v>0.59513888888888888</v>
      </c>
      <c r="F108" s="7">
        <v>4800000</v>
      </c>
      <c r="I108" s="6"/>
      <c r="J108" s="6"/>
    </row>
    <row r="109" spans="1:10">
      <c r="A109" s="1" t="s">
        <v>15</v>
      </c>
      <c r="B109" s="1" t="s">
        <v>21</v>
      </c>
      <c r="C109" s="3">
        <v>44684</v>
      </c>
      <c r="D109" s="6">
        <v>0.44652777777777775</v>
      </c>
      <c r="E109" s="6">
        <f t="shared" si="17"/>
        <v>0.60833333333333328</v>
      </c>
      <c r="F109" s="7">
        <v>6400000</v>
      </c>
      <c r="I109" s="6"/>
      <c r="J109" s="6"/>
    </row>
    <row r="110" spans="1:10">
      <c r="A110" s="1" t="s">
        <v>16</v>
      </c>
      <c r="B110" s="1" t="s">
        <v>22</v>
      </c>
      <c r="C110" s="3">
        <v>44684</v>
      </c>
      <c r="D110" s="6">
        <v>0.43472222222222223</v>
      </c>
      <c r="E110" s="6">
        <f t="shared" si="17"/>
        <v>0.59652777777777777</v>
      </c>
      <c r="F110" s="7">
        <v>3900000</v>
      </c>
    </row>
    <row r="112" spans="1:10">
      <c r="F112" s="7"/>
    </row>
    <row r="113" spans="6:6">
      <c r="F113" s="7"/>
    </row>
    <row r="114" spans="6:6">
      <c r="F114" s="7"/>
    </row>
    <row r="115" spans="6:6">
      <c r="F115" s="7"/>
    </row>
    <row r="116" spans="6:6">
      <c r="F116" s="7"/>
    </row>
    <row r="117" spans="6:6">
      <c r="F117" s="7"/>
    </row>
    <row r="118" spans="6:6">
      <c r="F118" s="7"/>
    </row>
    <row r="119" spans="6:6">
      <c r="F119" s="7"/>
    </row>
    <row r="120" spans="6:6">
      <c r="F120" s="7"/>
    </row>
    <row r="121" spans="6:6">
      <c r="F121" s="7"/>
    </row>
    <row r="123" spans="6:6">
      <c r="F123" s="7"/>
    </row>
    <row r="124" spans="6:6">
      <c r="F124" s="7"/>
    </row>
    <row r="125" spans="6:6">
      <c r="F125" s="7"/>
    </row>
    <row r="126" spans="6:6">
      <c r="F126" s="7"/>
    </row>
    <row r="127" spans="6:6">
      <c r="F127" s="7"/>
    </row>
    <row r="128" spans="6:6">
      <c r="F128" s="7"/>
    </row>
    <row r="129" spans="6:6">
      <c r="F129" s="7"/>
    </row>
    <row r="130" spans="6:6">
      <c r="F130" s="7"/>
    </row>
    <row r="131" spans="6:6">
      <c r="F131" s="7"/>
    </row>
    <row r="132" spans="6:6">
      <c r="F132" s="7"/>
    </row>
    <row r="134" spans="6:6">
      <c r="F134" s="7"/>
    </row>
    <row r="135" spans="6:6">
      <c r="F135" s="7"/>
    </row>
    <row r="136" spans="6:6">
      <c r="F136" s="7"/>
    </row>
    <row r="137" spans="6:6">
      <c r="F137" s="7"/>
    </row>
    <row r="138" spans="6:6">
      <c r="F138" s="7"/>
    </row>
    <row r="139" spans="6:6">
      <c r="F139" s="7"/>
    </row>
    <row r="140" spans="6:6">
      <c r="F140" s="7"/>
    </row>
    <row r="141" spans="6:6">
      <c r="F141" s="7"/>
    </row>
    <row r="142" spans="6:6">
      <c r="F142" s="7"/>
    </row>
    <row r="143" spans="6:6">
      <c r="F143" s="7"/>
    </row>
    <row r="145" spans="6:6">
      <c r="F145" s="7"/>
    </row>
    <row r="146" spans="6:6">
      <c r="F146" s="7"/>
    </row>
    <row r="147" spans="6:6">
      <c r="F147" s="7"/>
    </row>
    <row r="148" spans="6:6">
      <c r="F148" s="7"/>
    </row>
    <row r="149" spans="6:6">
      <c r="F149" s="7"/>
    </row>
    <row r="150" spans="6:6">
      <c r="F150" s="7"/>
    </row>
    <row r="151" spans="6:6">
      <c r="F151" s="7"/>
    </row>
    <row r="152" spans="6:6">
      <c r="F152" s="7"/>
    </row>
    <row r="153" spans="6:6">
      <c r="F153" s="7"/>
    </row>
    <row r="154" spans="6:6">
      <c r="F154" s="7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8AB9-C3D6-4993-84CD-0A48D08BFEE7}">
  <dimension ref="A1:Q101"/>
  <sheetViews>
    <sheetView zoomScale="55" zoomScaleNormal="55" workbookViewId="0">
      <selection activeCell="K11" sqref="K11"/>
    </sheetView>
  </sheetViews>
  <sheetFormatPr defaultRowHeight="14.4"/>
  <cols>
    <col min="1" max="1" width="12.44140625" bestFit="1" customWidth="1"/>
    <col min="2" max="2" width="16.109375" bestFit="1" customWidth="1"/>
    <col min="3" max="3" width="29.77734375" bestFit="1" customWidth="1"/>
    <col min="4" max="4" width="8.109375" bestFit="1" customWidth="1"/>
    <col min="5" max="5" width="9.88671875" bestFit="1" customWidth="1"/>
    <col min="6" max="6" width="17.5546875" bestFit="1" customWidth="1"/>
    <col min="9" max="9" width="12.44140625" bestFit="1" customWidth="1"/>
    <col min="10" max="10" width="16.109375" bestFit="1" customWidth="1"/>
    <col min="11" max="11" width="24.109375" bestFit="1" customWidth="1"/>
    <col min="12" max="12" width="8" bestFit="1" customWidth="1"/>
    <col min="13" max="13" width="9.6640625" bestFit="1" customWidth="1"/>
    <col min="14" max="14" width="17.44140625" bestFit="1" customWidth="1"/>
  </cols>
  <sheetData>
    <row r="1" spans="1:17" ht="16.2">
      <c r="A1" s="2" t="s">
        <v>0</v>
      </c>
      <c r="B1" s="2" t="s">
        <v>1</v>
      </c>
      <c r="C1" s="2" t="s">
        <v>2</v>
      </c>
      <c r="D1" s="2" t="s">
        <v>23</v>
      </c>
      <c r="E1" s="2" t="s">
        <v>24</v>
      </c>
      <c r="F1" s="5" t="s">
        <v>25</v>
      </c>
      <c r="O1" s="14"/>
      <c r="P1" s="14"/>
      <c r="Q1" s="14"/>
    </row>
    <row r="2" spans="1:17" ht="16.2">
      <c r="A2" s="1" t="s">
        <v>3</v>
      </c>
      <c r="B2" s="1" t="s">
        <v>4</v>
      </c>
      <c r="C2" s="3">
        <v>44690</v>
      </c>
      <c r="D2" s="6">
        <v>0.31875000000000003</v>
      </c>
      <c r="E2" s="6">
        <v>0.72361111111111109</v>
      </c>
      <c r="F2" s="15">
        <v>14200000</v>
      </c>
    </row>
    <row r="3" spans="1:17" ht="16.2">
      <c r="A3" s="1" t="s">
        <v>8</v>
      </c>
      <c r="B3" s="1" t="s">
        <v>5</v>
      </c>
      <c r="C3" s="3">
        <v>44690</v>
      </c>
      <c r="D3" s="6">
        <v>0.3298611111111111</v>
      </c>
      <c r="E3" s="6">
        <v>0.71666666666666667</v>
      </c>
      <c r="F3" s="15">
        <v>10000000</v>
      </c>
      <c r="G3" s="14"/>
    </row>
    <row r="4" spans="1:17" ht="16.2">
      <c r="A4" s="1" t="s">
        <v>9</v>
      </c>
      <c r="B4" s="1" t="s">
        <v>6</v>
      </c>
      <c r="C4" s="3">
        <v>44690</v>
      </c>
      <c r="D4" s="6">
        <v>0.33124999999999999</v>
      </c>
      <c r="E4" s="6">
        <v>0.77777777777777779</v>
      </c>
      <c r="F4" s="15">
        <v>7500000</v>
      </c>
      <c r="G4" s="14"/>
    </row>
    <row r="5" spans="1:17" ht="16.2">
      <c r="A5" s="1" t="s">
        <v>10</v>
      </c>
      <c r="B5" s="1" t="s">
        <v>7</v>
      </c>
      <c r="C5" s="3">
        <v>44690</v>
      </c>
      <c r="D5" s="6">
        <v>0.31944444444444448</v>
      </c>
      <c r="E5" s="6">
        <v>0.80208333333333337</v>
      </c>
      <c r="F5" s="15">
        <v>8900000</v>
      </c>
      <c r="G5" s="14"/>
    </row>
    <row r="6" spans="1:17" ht="16.2">
      <c r="A6" s="1" t="s">
        <v>11</v>
      </c>
      <c r="B6" s="1" t="s">
        <v>17</v>
      </c>
      <c r="C6" s="3">
        <v>44690</v>
      </c>
      <c r="D6" s="6">
        <v>0.33263888888888887</v>
      </c>
      <c r="E6" s="6">
        <v>0.73263888888888884</v>
      </c>
      <c r="F6" s="15">
        <v>10200000</v>
      </c>
      <c r="G6" s="14"/>
    </row>
    <row r="7" spans="1:17" ht="16.2">
      <c r="A7" s="1" t="s">
        <v>12</v>
      </c>
      <c r="B7" s="1" t="s">
        <v>18</v>
      </c>
      <c r="C7" s="3">
        <v>44690</v>
      </c>
      <c r="D7" s="6">
        <v>0.28125</v>
      </c>
      <c r="E7" s="6">
        <v>0.68819444444444444</v>
      </c>
      <c r="F7" s="15">
        <v>5000000</v>
      </c>
      <c r="G7" s="14"/>
    </row>
    <row r="8" spans="1:17" ht="16.2">
      <c r="A8" s="1" t="s">
        <v>13</v>
      </c>
      <c r="B8" s="1" t="s">
        <v>19</v>
      </c>
      <c r="C8" s="3">
        <v>44690</v>
      </c>
      <c r="D8" s="6">
        <v>0.28472222222222221</v>
      </c>
      <c r="E8" s="6">
        <v>0.70972222222222225</v>
      </c>
      <c r="F8" s="15">
        <v>5600000</v>
      </c>
      <c r="G8" s="14"/>
    </row>
    <row r="9" spans="1:17" ht="16.2">
      <c r="A9" s="1" t="s">
        <v>14</v>
      </c>
      <c r="B9" s="1" t="s">
        <v>20</v>
      </c>
      <c r="C9" s="3">
        <v>44690</v>
      </c>
      <c r="D9" s="6">
        <v>0.2722222222222222</v>
      </c>
      <c r="E9" s="6">
        <v>0.68333333333333324</v>
      </c>
      <c r="F9" s="15">
        <v>4800000</v>
      </c>
      <c r="G9" s="14"/>
    </row>
    <row r="10" spans="1:17" ht="16.2">
      <c r="A10" s="1" t="s">
        <v>15</v>
      </c>
      <c r="B10" s="1" t="s">
        <v>21</v>
      </c>
      <c r="C10" s="3">
        <v>44690</v>
      </c>
      <c r="D10" s="6">
        <v>0.28472222222222221</v>
      </c>
      <c r="E10" s="6">
        <v>0.7055555555555556</v>
      </c>
      <c r="F10" s="15">
        <v>6400000</v>
      </c>
      <c r="G10" s="14"/>
    </row>
    <row r="11" spans="1:17" ht="16.2">
      <c r="A11" s="1" t="s">
        <v>16</v>
      </c>
      <c r="B11" s="1" t="s">
        <v>22</v>
      </c>
      <c r="C11" s="3">
        <v>44690</v>
      </c>
      <c r="D11" s="6">
        <v>0.28888888888888892</v>
      </c>
      <c r="E11" s="6">
        <v>0.75138888888888899</v>
      </c>
      <c r="F11" s="15">
        <v>3900000</v>
      </c>
      <c r="G11" s="14"/>
    </row>
    <row r="12" spans="1:17" ht="16.2">
      <c r="A12" s="1" t="s">
        <v>3</v>
      </c>
      <c r="B12" s="1" t="s">
        <v>4</v>
      </c>
      <c r="C12" s="3">
        <v>44691</v>
      </c>
      <c r="D12" s="6">
        <f t="shared" ref="D12:D21" si="0">D2+1/1440</f>
        <v>0.31944444444444448</v>
      </c>
      <c r="E12" s="6">
        <v>0.74930555555555556</v>
      </c>
      <c r="F12" s="15">
        <v>14200000</v>
      </c>
      <c r="G12" s="14"/>
    </row>
    <row r="13" spans="1:17" ht="16.2">
      <c r="A13" s="1" t="s">
        <v>8</v>
      </c>
      <c r="B13" s="1" t="s">
        <v>5</v>
      </c>
      <c r="C13" s="3">
        <v>44691</v>
      </c>
      <c r="D13" s="6">
        <f t="shared" si="0"/>
        <v>0.33055555555555555</v>
      </c>
      <c r="E13" s="6">
        <v>0.77361111111111114</v>
      </c>
      <c r="F13" s="15">
        <v>10000000</v>
      </c>
      <c r="G13" s="14"/>
    </row>
    <row r="14" spans="1:17" ht="16.2">
      <c r="A14" s="1" t="s">
        <v>9</v>
      </c>
      <c r="B14" s="1" t="s">
        <v>6</v>
      </c>
      <c r="C14" s="3">
        <v>44691</v>
      </c>
      <c r="D14" s="6">
        <f t="shared" si="0"/>
        <v>0.33194444444444443</v>
      </c>
      <c r="E14" s="6">
        <v>0.70833333333333337</v>
      </c>
      <c r="F14" s="15">
        <v>7500000</v>
      </c>
      <c r="G14" s="14"/>
    </row>
    <row r="15" spans="1:17" ht="16.2">
      <c r="A15" s="1" t="s">
        <v>10</v>
      </c>
      <c r="B15" s="1" t="s">
        <v>7</v>
      </c>
      <c r="C15" s="3">
        <v>44691</v>
      </c>
      <c r="D15" s="6">
        <f t="shared" si="0"/>
        <v>0.32013888888888892</v>
      </c>
      <c r="E15" s="6">
        <v>0.80208333333333337</v>
      </c>
      <c r="F15" s="15">
        <v>8900000</v>
      </c>
      <c r="G15" s="14"/>
    </row>
    <row r="16" spans="1:17" ht="16.2">
      <c r="A16" s="1" t="s">
        <v>11</v>
      </c>
      <c r="B16" s="1" t="s">
        <v>17</v>
      </c>
      <c r="C16" s="3">
        <v>44691</v>
      </c>
      <c r="D16" s="6">
        <f t="shared" si="0"/>
        <v>0.33333333333333331</v>
      </c>
      <c r="E16" s="6">
        <v>0.72222222222222221</v>
      </c>
      <c r="F16" s="15">
        <v>10200000</v>
      </c>
      <c r="G16" s="14"/>
    </row>
    <row r="17" spans="1:7" ht="16.2">
      <c r="A17" s="1" t="s">
        <v>12</v>
      </c>
      <c r="B17" s="1" t="s">
        <v>18</v>
      </c>
      <c r="C17" s="3">
        <v>44691</v>
      </c>
      <c r="D17" s="6">
        <f t="shared" si="0"/>
        <v>0.28194444444444444</v>
      </c>
      <c r="E17" s="6">
        <v>0.68819444444444444</v>
      </c>
      <c r="F17" s="15">
        <v>5000000</v>
      </c>
      <c r="G17" s="14"/>
    </row>
    <row r="18" spans="1:7" ht="16.2">
      <c r="A18" s="1" t="s">
        <v>13</v>
      </c>
      <c r="B18" s="1" t="s">
        <v>19</v>
      </c>
      <c r="C18" s="3">
        <v>44691</v>
      </c>
      <c r="D18" s="6">
        <f t="shared" si="0"/>
        <v>0.28541666666666665</v>
      </c>
      <c r="E18" s="6">
        <v>0.68958333333333333</v>
      </c>
      <c r="F18" s="15">
        <v>5600000</v>
      </c>
      <c r="G18" s="14"/>
    </row>
    <row r="19" spans="1:7" ht="16.2">
      <c r="A19" s="1" t="s">
        <v>14</v>
      </c>
      <c r="B19" s="1" t="s">
        <v>20</v>
      </c>
      <c r="C19" s="3">
        <v>44691</v>
      </c>
      <c r="D19" s="6">
        <f t="shared" si="0"/>
        <v>0.27291666666666664</v>
      </c>
      <c r="E19" s="6">
        <v>0.7319444444444444</v>
      </c>
      <c r="F19" s="15">
        <v>4800000</v>
      </c>
      <c r="G19" s="14"/>
    </row>
    <row r="20" spans="1:7" ht="16.2">
      <c r="A20" s="1" t="s">
        <v>15</v>
      </c>
      <c r="B20" s="1" t="s">
        <v>21</v>
      </c>
      <c r="C20" s="3">
        <v>44691</v>
      </c>
      <c r="D20" s="6">
        <f t="shared" si="0"/>
        <v>0.28541666666666665</v>
      </c>
      <c r="E20" s="6">
        <v>0.71250000000000002</v>
      </c>
      <c r="F20" s="15">
        <v>6400000</v>
      </c>
      <c r="G20" s="14"/>
    </row>
    <row r="21" spans="1:7" ht="16.2">
      <c r="A21" s="1" t="s">
        <v>16</v>
      </c>
      <c r="B21" s="1" t="s">
        <v>22</v>
      </c>
      <c r="C21" s="3">
        <v>44691</v>
      </c>
      <c r="D21" s="6">
        <f t="shared" si="0"/>
        <v>0.28958333333333336</v>
      </c>
      <c r="E21" s="6">
        <v>0.66805555555555562</v>
      </c>
      <c r="F21" s="15">
        <v>3900000</v>
      </c>
      <c r="G21" s="14"/>
    </row>
    <row r="22" spans="1:7" ht="16.2">
      <c r="A22" s="1" t="s">
        <v>3</v>
      </c>
      <c r="B22" s="1" t="s">
        <v>4</v>
      </c>
      <c r="C22" s="3">
        <v>44689</v>
      </c>
      <c r="D22" s="6">
        <f t="shared" ref="D22:D31" si="1">D12+80/1440</f>
        <v>0.375</v>
      </c>
      <c r="E22" s="6">
        <f t="shared" ref="E22:E31" si="2">E12-180/1440</f>
        <v>0.62430555555555556</v>
      </c>
      <c r="F22" s="15">
        <v>14200000</v>
      </c>
      <c r="G22" s="14"/>
    </row>
    <row r="23" spans="1:7" ht="16.2">
      <c r="A23" s="1" t="s">
        <v>8</v>
      </c>
      <c r="B23" s="1" t="s">
        <v>5</v>
      </c>
      <c r="C23" s="3">
        <v>44689</v>
      </c>
      <c r="D23" s="6">
        <f t="shared" si="1"/>
        <v>0.38611111111111107</v>
      </c>
      <c r="E23" s="6">
        <f t="shared" si="2"/>
        <v>0.64861111111111114</v>
      </c>
      <c r="F23" s="15">
        <v>10000000</v>
      </c>
      <c r="G23" s="14"/>
    </row>
    <row r="24" spans="1:7" ht="16.2">
      <c r="A24" s="1" t="s">
        <v>9</v>
      </c>
      <c r="B24" s="1" t="s">
        <v>6</v>
      </c>
      <c r="C24" s="3">
        <v>44689</v>
      </c>
      <c r="D24" s="6">
        <f t="shared" si="1"/>
        <v>0.38749999999999996</v>
      </c>
      <c r="E24" s="6">
        <f t="shared" si="2"/>
        <v>0.58333333333333337</v>
      </c>
      <c r="F24" s="15">
        <v>7500000</v>
      </c>
      <c r="G24" s="14"/>
    </row>
    <row r="25" spans="1:7" ht="16.2">
      <c r="A25" s="1" t="s">
        <v>10</v>
      </c>
      <c r="B25" s="1" t="s">
        <v>7</v>
      </c>
      <c r="C25" s="3">
        <v>44689</v>
      </c>
      <c r="D25" s="6">
        <f t="shared" si="1"/>
        <v>0.37569444444444444</v>
      </c>
      <c r="E25" s="6">
        <f t="shared" si="2"/>
        <v>0.67708333333333337</v>
      </c>
      <c r="F25" s="15">
        <v>8900000</v>
      </c>
      <c r="G25" s="14"/>
    </row>
    <row r="26" spans="1:7" ht="16.2">
      <c r="A26" s="1" t="s">
        <v>11</v>
      </c>
      <c r="B26" s="1" t="s">
        <v>17</v>
      </c>
      <c r="C26" s="3">
        <v>44689</v>
      </c>
      <c r="D26" s="6">
        <f t="shared" si="1"/>
        <v>0.38888888888888884</v>
      </c>
      <c r="E26" s="6">
        <f t="shared" si="2"/>
        <v>0.59722222222222221</v>
      </c>
      <c r="F26" s="15">
        <v>10200000</v>
      </c>
      <c r="G26" s="14"/>
    </row>
    <row r="27" spans="1:7" ht="16.2">
      <c r="A27" s="1" t="s">
        <v>12</v>
      </c>
      <c r="B27" s="1" t="s">
        <v>18</v>
      </c>
      <c r="C27" s="3">
        <v>44689</v>
      </c>
      <c r="D27" s="6">
        <f t="shared" si="1"/>
        <v>0.33750000000000002</v>
      </c>
      <c r="E27" s="6">
        <f t="shared" si="2"/>
        <v>0.56319444444444444</v>
      </c>
      <c r="F27" s="15">
        <v>5000000</v>
      </c>
      <c r="G27" s="14"/>
    </row>
    <row r="28" spans="1:7" ht="16.2">
      <c r="A28" s="1" t="s">
        <v>13</v>
      </c>
      <c r="B28" s="1" t="s">
        <v>19</v>
      </c>
      <c r="C28" s="3">
        <v>44689</v>
      </c>
      <c r="D28" s="6">
        <f t="shared" si="1"/>
        <v>0.34097222222222223</v>
      </c>
      <c r="E28" s="6">
        <f t="shared" si="2"/>
        <v>0.56458333333333333</v>
      </c>
      <c r="F28" s="15">
        <v>5600000</v>
      </c>
      <c r="G28" s="14"/>
    </row>
    <row r="29" spans="1:7" ht="16.2">
      <c r="A29" s="1" t="s">
        <v>14</v>
      </c>
      <c r="B29" s="1" t="s">
        <v>20</v>
      </c>
      <c r="C29" s="3">
        <v>44689</v>
      </c>
      <c r="D29" s="6">
        <f t="shared" si="1"/>
        <v>0.32847222222222217</v>
      </c>
      <c r="E29" s="6">
        <f t="shared" si="2"/>
        <v>0.6069444444444444</v>
      </c>
      <c r="F29" s="15">
        <v>4800000</v>
      </c>
      <c r="G29" s="14"/>
    </row>
    <row r="30" spans="1:7" ht="16.2">
      <c r="A30" s="1" t="s">
        <v>15</v>
      </c>
      <c r="B30" s="1" t="s">
        <v>21</v>
      </c>
      <c r="C30" s="3">
        <v>44689</v>
      </c>
      <c r="D30" s="6">
        <f t="shared" si="1"/>
        <v>0.34097222222222223</v>
      </c>
      <c r="E30" s="6">
        <f t="shared" si="2"/>
        <v>0.58750000000000002</v>
      </c>
      <c r="F30" s="15">
        <v>6400000</v>
      </c>
      <c r="G30" s="14"/>
    </row>
    <row r="31" spans="1:7" ht="16.2">
      <c r="A31" s="1" t="s">
        <v>16</v>
      </c>
      <c r="B31" s="1" t="s">
        <v>22</v>
      </c>
      <c r="C31" s="3">
        <v>44689</v>
      </c>
      <c r="D31" s="6">
        <f t="shared" si="1"/>
        <v>0.34513888888888888</v>
      </c>
      <c r="E31" s="6">
        <f t="shared" si="2"/>
        <v>0.54305555555555562</v>
      </c>
      <c r="F31" s="15">
        <v>3900000</v>
      </c>
      <c r="G31" s="14"/>
    </row>
    <row r="32" spans="1:7" ht="16.2">
      <c r="A32" s="1" t="s">
        <v>3</v>
      </c>
      <c r="B32" s="1" t="s">
        <v>4</v>
      </c>
      <c r="C32" s="3">
        <v>44686</v>
      </c>
      <c r="D32" s="6">
        <f t="shared" ref="D32:D41" si="3">D22+100/1440</f>
        <v>0.44444444444444442</v>
      </c>
      <c r="E32" s="6">
        <f t="shared" ref="E32:E41" si="4">E22-23/1440</f>
        <v>0.60833333333333339</v>
      </c>
      <c r="F32" s="15">
        <v>14200000</v>
      </c>
      <c r="G32" s="14"/>
    </row>
    <row r="33" spans="1:7" ht="16.2">
      <c r="A33" s="1" t="s">
        <v>8</v>
      </c>
      <c r="B33" s="1" t="s">
        <v>5</v>
      </c>
      <c r="C33" s="3">
        <v>44686</v>
      </c>
      <c r="D33" s="6">
        <f t="shared" si="3"/>
        <v>0.45555555555555549</v>
      </c>
      <c r="E33" s="6">
        <f t="shared" si="4"/>
        <v>0.63263888888888897</v>
      </c>
      <c r="F33" s="15">
        <v>10000000</v>
      </c>
      <c r="G33" s="14"/>
    </row>
    <row r="34" spans="1:7" ht="16.2">
      <c r="A34" s="1" t="s">
        <v>9</v>
      </c>
      <c r="B34" s="1" t="s">
        <v>6</v>
      </c>
      <c r="C34" s="3">
        <v>44686</v>
      </c>
      <c r="D34" s="6">
        <f t="shared" si="3"/>
        <v>0.45694444444444438</v>
      </c>
      <c r="E34" s="6">
        <f t="shared" si="4"/>
        <v>0.5673611111111112</v>
      </c>
      <c r="F34" s="15">
        <v>7500000</v>
      </c>
      <c r="G34" s="14"/>
    </row>
    <row r="35" spans="1:7" ht="16.2">
      <c r="A35" s="1" t="s">
        <v>10</v>
      </c>
      <c r="B35" s="1" t="s">
        <v>7</v>
      </c>
      <c r="C35" s="3">
        <v>44686</v>
      </c>
      <c r="D35" s="6">
        <f t="shared" si="3"/>
        <v>0.44513888888888886</v>
      </c>
      <c r="E35" s="6">
        <f t="shared" si="4"/>
        <v>0.6611111111111112</v>
      </c>
      <c r="F35" s="15">
        <v>8900000</v>
      </c>
      <c r="G35" s="14"/>
    </row>
    <row r="36" spans="1:7" ht="16.2">
      <c r="A36" s="1" t="s">
        <v>11</v>
      </c>
      <c r="B36" s="1" t="s">
        <v>17</v>
      </c>
      <c r="C36" s="3">
        <v>44686</v>
      </c>
      <c r="D36" s="6">
        <f t="shared" si="3"/>
        <v>0.45833333333333326</v>
      </c>
      <c r="E36" s="6">
        <f t="shared" si="4"/>
        <v>0.58125000000000004</v>
      </c>
      <c r="F36" s="15">
        <v>10200000</v>
      </c>
      <c r="G36" s="14"/>
    </row>
    <row r="37" spans="1:7" ht="16.2">
      <c r="A37" s="1" t="s">
        <v>12</v>
      </c>
      <c r="B37" s="1" t="s">
        <v>18</v>
      </c>
      <c r="C37" s="3">
        <v>44686</v>
      </c>
      <c r="D37" s="6">
        <f t="shared" si="3"/>
        <v>0.40694444444444444</v>
      </c>
      <c r="E37" s="6">
        <f t="shared" si="4"/>
        <v>0.54722222222222228</v>
      </c>
      <c r="F37" s="15">
        <v>5000000</v>
      </c>
      <c r="G37" s="14"/>
    </row>
    <row r="38" spans="1:7" ht="16.2">
      <c r="A38" s="1" t="s">
        <v>13</v>
      </c>
      <c r="B38" s="1" t="s">
        <v>19</v>
      </c>
      <c r="C38" s="3">
        <v>44686</v>
      </c>
      <c r="D38" s="6">
        <f t="shared" si="3"/>
        <v>0.41041666666666665</v>
      </c>
      <c r="E38" s="6">
        <f t="shared" si="4"/>
        <v>0.54861111111111116</v>
      </c>
      <c r="F38" s="15">
        <v>5600000</v>
      </c>
      <c r="G38" s="14"/>
    </row>
    <row r="39" spans="1:7" ht="16.2">
      <c r="A39" s="1" t="s">
        <v>14</v>
      </c>
      <c r="B39" s="1" t="s">
        <v>20</v>
      </c>
      <c r="C39" s="3">
        <v>44686</v>
      </c>
      <c r="D39" s="6">
        <f t="shared" si="3"/>
        <v>0.39791666666666659</v>
      </c>
      <c r="E39" s="6">
        <f t="shared" si="4"/>
        <v>0.59097222222222223</v>
      </c>
      <c r="F39" s="15">
        <v>4800000</v>
      </c>
      <c r="G39" s="14"/>
    </row>
    <row r="40" spans="1:7" ht="16.2">
      <c r="A40" s="1" t="s">
        <v>15</v>
      </c>
      <c r="B40" s="1" t="s">
        <v>21</v>
      </c>
      <c r="C40" s="3">
        <v>44686</v>
      </c>
      <c r="D40" s="6">
        <f t="shared" si="3"/>
        <v>0.41041666666666665</v>
      </c>
      <c r="E40" s="6">
        <f t="shared" si="4"/>
        <v>0.57152777777777786</v>
      </c>
      <c r="F40" s="15">
        <v>6400000</v>
      </c>
      <c r="G40" s="14"/>
    </row>
    <row r="41" spans="1:7" ht="16.2">
      <c r="A41" s="1" t="s">
        <v>16</v>
      </c>
      <c r="B41" s="1" t="s">
        <v>22</v>
      </c>
      <c r="C41" s="3">
        <v>44686</v>
      </c>
      <c r="D41" s="6">
        <f t="shared" si="3"/>
        <v>0.4145833333333333</v>
      </c>
      <c r="E41" s="6">
        <f t="shared" si="4"/>
        <v>0.52708333333333335</v>
      </c>
      <c r="F41" s="15">
        <v>3900000</v>
      </c>
      <c r="G41" s="14"/>
    </row>
    <row r="42" spans="1:7" ht="16.2">
      <c r="A42" s="1" t="s">
        <v>3</v>
      </c>
      <c r="B42" s="1" t="s">
        <v>4</v>
      </c>
      <c r="C42" s="3">
        <v>44685</v>
      </c>
      <c r="D42" s="6">
        <f t="shared" ref="D42:D51" si="5">D32+3/1440</f>
        <v>0.44652777777777775</v>
      </c>
      <c r="E42" s="6">
        <f t="shared" ref="E42:E51" si="6">E32+1/1440</f>
        <v>0.60902777777777783</v>
      </c>
      <c r="F42" s="15">
        <v>14200000</v>
      </c>
      <c r="G42" s="14"/>
    </row>
    <row r="43" spans="1:7" ht="16.2">
      <c r="A43" s="1" t="s">
        <v>8</v>
      </c>
      <c r="B43" s="1" t="s">
        <v>5</v>
      </c>
      <c r="C43" s="3">
        <v>44685</v>
      </c>
      <c r="D43" s="6">
        <f t="shared" si="5"/>
        <v>0.45763888888888882</v>
      </c>
      <c r="E43" s="6">
        <f t="shared" si="6"/>
        <v>0.63333333333333341</v>
      </c>
      <c r="F43" s="15">
        <v>10000000</v>
      </c>
      <c r="G43" s="14"/>
    </row>
    <row r="44" spans="1:7" ht="16.2">
      <c r="A44" s="1" t="s">
        <v>9</v>
      </c>
      <c r="B44" s="1" t="s">
        <v>6</v>
      </c>
      <c r="C44" s="3">
        <v>44685</v>
      </c>
      <c r="D44" s="6">
        <f t="shared" si="5"/>
        <v>0.4590277777777777</v>
      </c>
      <c r="E44" s="6">
        <f t="shared" si="6"/>
        <v>0.56805555555555565</v>
      </c>
      <c r="F44" s="15">
        <v>7500000</v>
      </c>
      <c r="G44" s="14"/>
    </row>
    <row r="45" spans="1:7" ht="16.2">
      <c r="A45" s="1" t="s">
        <v>10</v>
      </c>
      <c r="B45" s="1" t="s">
        <v>7</v>
      </c>
      <c r="C45" s="3">
        <v>44685</v>
      </c>
      <c r="D45" s="6">
        <f t="shared" si="5"/>
        <v>0.44722222222222219</v>
      </c>
      <c r="E45" s="6">
        <f t="shared" si="6"/>
        <v>0.66180555555555565</v>
      </c>
      <c r="F45" s="15">
        <v>8900000</v>
      </c>
      <c r="G45" s="14"/>
    </row>
    <row r="46" spans="1:7" ht="16.2">
      <c r="A46" s="1" t="s">
        <v>11</v>
      </c>
      <c r="B46" s="1" t="s">
        <v>17</v>
      </c>
      <c r="C46" s="3">
        <v>44685</v>
      </c>
      <c r="D46" s="6">
        <f t="shared" si="5"/>
        <v>0.46041666666666659</v>
      </c>
      <c r="E46" s="6">
        <f t="shared" si="6"/>
        <v>0.58194444444444449</v>
      </c>
      <c r="F46" s="15">
        <v>10200000</v>
      </c>
      <c r="G46" s="14"/>
    </row>
    <row r="47" spans="1:7" ht="16.2">
      <c r="A47" s="1" t="s">
        <v>12</v>
      </c>
      <c r="B47" s="1" t="s">
        <v>18</v>
      </c>
      <c r="C47" s="3">
        <v>44685</v>
      </c>
      <c r="D47" s="6">
        <f t="shared" si="5"/>
        <v>0.40902777777777777</v>
      </c>
      <c r="E47" s="6">
        <f t="shared" si="6"/>
        <v>0.54791666666666672</v>
      </c>
      <c r="F47" s="15">
        <v>5000000</v>
      </c>
      <c r="G47" s="14"/>
    </row>
    <row r="48" spans="1:7" ht="16.2">
      <c r="A48" s="1" t="s">
        <v>13</v>
      </c>
      <c r="B48" s="1" t="s">
        <v>19</v>
      </c>
      <c r="C48" s="3">
        <v>44685</v>
      </c>
      <c r="D48" s="6">
        <f t="shared" si="5"/>
        <v>0.41249999999999998</v>
      </c>
      <c r="E48" s="6">
        <f t="shared" si="6"/>
        <v>0.5493055555555556</v>
      </c>
      <c r="F48" s="15">
        <v>5600000</v>
      </c>
      <c r="G48" s="14"/>
    </row>
    <row r="49" spans="1:7" ht="16.2">
      <c r="A49" s="1" t="s">
        <v>14</v>
      </c>
      <c r="B49" s="1" t="s">
        <v>20</v>
      </c>
      <c r="C49" s="3">
        <v>44685</v>
      </c>
      <c r="D49" s="6">
        <f t="shared" si="5"/>
        <v>0.39999999999999991</v>
      </c>
      <c r="E49" s="6">
        <f t="shared" si="6"/>
        <v>0.59166666666666667</v>
      </c>
      <c r="F49" s="15">
        <v>4800000</v>
      </c>
      <c r="G49" s="14"/>
    </row>
    <row r="50" spans="1:7" ht="16.2">
      <c r="A50" s="1" t="s">
        <v>15</v>
      </c>
      <c r="B50" s="1" t="s">
        <v>21</v>
      </c>
      <c r="C50" s="3">
        <v>44685</v>
      </c>
      <c r="D50" s="6">
        <f t="shared" si="5"/>
        <v>0.41249999999999998</v>
      </c>
      <c r="E50" s="6">
        <f t="shared" si="6"/>
        <v>0.5722222222222223</v>
      </c>
      <c r="F50" s="15">
        <v>6400000</v>
      </c>
      <c r="G50" s="14"/>
    </row>
    <row r="51" spans="1:7" ht="16.2">
      <c r="A51" s="1" t="s">
        <v>16</v>
      </c>
      <c r="B51" s="1" t="s">
        <v>22</v>
      </c>
      <c r="C51" s="3">
        <v>44685</v>
      </c>
      <c r="D51" s="6">
        <f t="shared" si="5"/>
        <v>0.41666666666666663</v>
      </c>
      <c r="E51" s="6">
        <f t="shared" si="6"/>
        <v>0.52777777777777779</v>
      </c>
      <c r="F51" s="15">
        <v>3900000</v>
      </c>
      <c r="G51" s="14"/>
    </row>
    <row r="52" spans="1:7" ht="16.2">
      <c r="A52" s="1" t="s">
        <v>3</v>
      </c>
      <c r="B52" s="1" t="s">
        <v>4</v>
      </c>
      <c r="C52" s="3">
        <v>44692</v>
      </c>
      <c r="D52" s="6">
        <f t="shared" ref="D52:E60" si="7">D12-3/1440</f>
        <v>0.31736111111111115</v>
      </c>
      <c r="E52" s="6">
        <f t="shared" si="7"/>
        <v>0.74722222222222223</v>
      </c>
      <c r="F52" s="15">
        <v>14200000</v>
      </c>
      <c r="G52" s="14"/>
    </row>
    <row r="53" spans="1:7" ht="16.2">
      <c r="A53" s="1" t="s">
        <v>8</v>
      </c>
      <c r="B53" s="1" t="s">
        <v>5</v>
      </c>
      <c r="C53" s="3">
        <v>44692</v>
      </c>
      <c r="D53" s="6">
        <f t="shared" si="7"/>
        <v>0.32847222222222222</v>
      </c>
      <c r="E53" s="6">
        <f t="shared" si="7"/>
        <v>0.77152777777777781</v>
      </c>
      <c r="F53" s="15">
        <v>10000000</v>
      </c>
      <c r="G53" s="14"/>
    </row>
    <row r="54" spans="1:7" ht="16.2">
      <c r="A54" s="1" t="s">
        <v>9</v>
      </c>
      <c r="B54" s="1" t="s">
        <v>6</v>
      </c>
      <c r="C54" s="3">
        <v>44692</v>
      </c>
      <c r="D54" s="6">
        <f t="shared" si="7"/>
        <v>0.3298611111111111</v>
      </c>
      <c r="E54" s="6">
        <f t="shared" si="7"/>
        <v>0.70625000000000004</v>
      </c>
      <c r="F54" s="15">
        <v>7500000</v>
      </c>
      <c r="G54" s="14"/>
    </row>
    <row r="55" spans="1:7" ht="16.2">
      <c r="A55" s="1" t="s">
        <v>10</v>
      </c>
      <c r="B55" s="1" t="s">
        <v>7</v>
      </c>
      <c r="C55" s="3">
        <v>44692</v>
      </c>
      <c r="D55" s="6">
        <f t="shared" si="7"/>
        <v>0.31805555555555559</v>
      </c>
      <c r="E55" s="6">
        <f t="shared" si="7"/>
        <v>0.8</v>
      </c>
      <c r="F55" s="15">
        <v>8900000</v>
      </c>
      <c r="G55" s="14"/>
    </row>
    <row r="56" spans="1:7" ht="16.2">
      <c r="A56" s="1" t="s">
        <v>11</v>
      </c>
      <c r="B56" s="1" t="s">
        <v>17</v>
      </c>
      <c r="C56" s="3">
        <v>44692</v>
      </c>
      <c r="D56" s="6">
        <f t="shared" si="7"/>
        <v>0.33124999999999999</v>
      </c>
      <c r="E56" s="6">
        <f t="shared" si="7"/>
        <v>0.72013888888888888</v>
      </c>
      <c r="F56" s="15">
        <v>10200000</v>
      </c>
      <c r="G56" s="14"/>
    </row>
    <row r="57" spans="1:7" ht="16.2">
      <c r="A57" s="1" t="s">
        <v>12</v>
      </c>
      <c r="B57" s="1" t="s">
        <v>18</v>
      </c>
      <c r="C57" s="3">
        <v>44692</v>
      </c>
      <c r="D57" s="6">
        <f t="shared" si="7"/>
        <v>0.27986111111111112</v>
      </c>
      <c r="E57" s="6">
        <f t="shared" si="7"/>
        <v>0.68611111111111112</v>
      </c>
      <c r="F57" s="15">
        <v>5000000</v>
      </c>
      <c r="G57" s="14"/>
    </row>
    <row r="58" spans="1:7" ht="16.2">
      <c r="A58" s="1" t="s">
        <v>13</v>
      </c>
      <c r="B58" s="1" t="s">
        <v>19</v>
      </c>
      <c r="C58" s="3">
        <v>44692</v>
      </c>
      <c r="D58" s="6">
        <f t="shared" si="7"/>
        <v>0.28333333333333333</v>
      </c>
      <c r="E58" s="6">
        <f t="shared" si="7"/>
        <v>0.6875</v>
      </c>
      <c r="F58" s="15">
        <v>5600000</v>
      </c>
      <c r="G58" s="14"/>
    </row>
    <row r="59" spans="1:7" ht="16.2">
      <c r="A59" s="1" t="s">
        <v>14</v>
      </c>
      <c r="B59" s="1" t="s">
        <v>20</v>
      </c>
      <c r="C59" s="3">
        <v>44692</v>
      </c>
      <c r="D59" s="6">
        <f t="shared" si="7"/>
        <v>0.27083333333333331</v>
      </c>
      <c r="E59" s="6">
        <f t="shared" si="7"/>
        <v>0.72986111111111107</v>
      </c>
      <c r="F59" s="15">
        <v>4800000</v>
      </c>
      <c r="G59" s="14"/>
    </row>
    <row r="60" spans="1:7" ht="16.2">
      <c r="A60" s="1" t="s">
        <v>15</v>
      </c>
      <c r="B60" s="1" t="s">
        <v>21</v>
      </c>
      <c r="C60" s="3">
        <v>44692</v>
      </c>
      <c r="D60" s="6">
        <f t="shared" si="7"/>
        <v>0.28333333333333333</v>
      </c>
      <c r="E60" s="6">
        <f t="shared" si="7"/>
        <v>0.7104166666666667</v>
      </c>
      <c r="F60" s="15">
        <v>6400000</v>
      </c>
      <c r="G60" s="14"/>
    </row>
    <row r="61" spans="1:7" ht="16.2">
      <c r="A61" s="1" t="s">
        <v>16</v>
      </c>
      <c r="B61" s="1" t="s">
        <v>22</v>
      </c>
      <c r="C61" s="3">
        <v>44692</v>
      </c>
      <c r="D61" s="6">
        <f>D21-3/1440</f>
        <v>0.28750000000000003</v>
      </c>
      <c r="E61" s="6">
        <f>E21+2/1440</f>
        <v>0.66944444444444451</v>
      </c>
      <c r="F61" s="15">
        <v>3900000</v>
      </c>
      <c r="G61" s="14"/>
    </row>
    <row r="62" spans="1:7" ht="16.2">
      <c r="A62" s="1" t="s">
        <v>3</v>
      </c>
      <c r="B62" s="1" t="s">
        <v>4</v>
      </c>
      <c r="C62" s="3">
        <v>44693</v>
      </c>
      <c r="D62" s="6">
        <f>D57+60/1440</f>
        <v>0.3215277777777778</v>
      </c>
      <c r="E62" s="6">
        <f>D62+600/1440</f>
        <v>0.73819444444444449</v>
      </c>
      <c r="F62" s="15">
        <v>14200000</v>
      </c>
      <c r="G62" s="14"/>
    </row>
    <row r="63" spans="1:7" ht="16.2">
      <c r="A63" s="1" t="s">
        <v>8</v>
      </c>
      <c r="B63" s="1" t="s">
        <v>5</v>
      </c>
      <c r="C63" s="3">
        <v>44693</v>
      </c>
      <c r="D63" s="6">
        <f>D58+60/1440</f>
        <v>0.32500000000000001</v>
      </c>
      <c r="E63" s="6">
        <f>E53+1/1440</f>
        <v>0.77222222222222225</v>
      </c>
      <c r="F63" s="15">
        <v>10000000</v>
      </c>
      <c r="G63" s="14"/>
    </row>
    <row r="64" spans="1:7" ht="16.2">
      <c r="A64" s="1" t="s">
        <v>9</v>
      </c>
      <c r="B64" s="1" t="s">
        <v>6</v>
      </c>
      <c r="C64" s="3">
        <v>44693</v>
      </c>
      <c r="D64" s="6">
        <f>D59+60/1440</f>
        <v>0.3125</v>
      </c>
      <c r="E64" s="6">
        <f>E54+1/1440</f>
        <v>0.70694444444444449</v>
      </c>
      <c r="F64" s="15">
        <v>7500000</v>
      </c>
      <c r="G64" s="14"/>
    </row>
    <row r="65" spans="1:7" ht="16.2">
      <c r="A65" s="1" t="s">
        <v>10</v>
      </c>
      <c r="B65" s="1" t="s">
        <v>7</v>
      </c>
      <c r="C65" s="3">
        <v>44693</v>
      </c>
      <c r="D65" s="6">
        <f>D60+60/1440</f>
        <v>0.32500000000000001</v>
      </c>
      <c r="E65" s="6">
        <f>E55+1/1440</f>
        <v>0.80069444444444449</v>
      </c>
      <c r="F65" s="15">
        <v>8900000</v>
      </c>
      <c r="G65" s="14"/>
    </row>
    <row r="66" spans="1:7" ht="16.2">
      <c r="A66" s="1" t="s">
        <v>11</v>
      </c>
      <c r="B66" s="1" t="s">
        <v>17</v>
      </c>
      <c r="C66" s="3">
        <v>44693</v>
      </c>
      <c r="D66" s="6">
        <f>D61+60/1440</f>
        <v>0.32916666666666672</v>
      </c>
      <c r="E66" s="6">
        <f t="shared" ref="E66:E67" si="8">D66+600/1440</f>
        <v>0.74583333333333335</v>
      </c>
      <c r="F66" s="15">
        <v>10200000</v>
      </c>
      <c r="G66" s="14"/>
    </row>
    <row r="67" spans="1:7" ht="16.2">
      <c r="A67" s="1" t="s">
        <v>12</v>
      </c>
      <c r="B67" s="1" t="s">
        <v>18</v>
      </c>
      <c r="C67" s="3">
        <v>44693</v>
      </c>
      <c r="D67" s="6">
        <f>D52-60/1440</f>
        <v>0.27569444444444446</v>
      </c>
      <c r="E67" s="6">
        <f t="shared" si="8"/>
        <v>0.6923611111111112</v>
      </c>
      <c r="F67" s="15">
        <v>5000000</v>
      </c>
      <c r="G67" s="14"/>
    </row>
    <row r="68" spans="1:7" ht="16.2">
      <c r="A68" s="1" t="s">
        <v>13</v>
      </c>
      <c r="B68" s="1" t="s">
        <v>19</v>
      </c>
      <c r="C68" s="3">
        <v>44693</v>
      </c>
      <c r="D68" s="6">
        <f>D53-58/1440</f>
        <v>0.28819444444444442</v>
      </c>
      <c r="E68" s="6">
        <f>E58+3/1440</f>
        <v>0.68958333333333333</v>
      </c>
      <c r="F68" s="15">
        <v>5600000</v>
      </c>
      <c r="G68" s="14"/>
    </row>
    <row r="69" spans="1:7" ht="16.2">
      <c r="A69" s="1" t="s">
        <v>14</v>
      </c>
      <c r="B69" s="1" t="s">
        <v>20</v>
      </c>
      <c r="C69" s="3">
        <v>44693</v>
      </c>
      <c r="D69" s="6">
        <f>D54-58/1440</f>
        <v>0.2895833333333333</v>
      </c>
      <c r="E69" s="6">
        <f>E59+3/1440</f>
        <v>0.7319444444444444</v>
      </c>
      <c r="F69" s="15">
        <v>4800000</v>
      </c>
      <c r="G69" s="14"/>
    </row>
    <row r="70" spans="1:7" ht="16.2">
      <c r="A70" s="1" t="s">
        <v>15</v>
      </c>
      <c r="B70" s="1" t="s">
        <v>21</v>
      </c>
      <c r="C70" s="3">
        <v>44693</v>
      </c>
      <c r="D70" s="6">
        <f>D55-58/1440</f>
        <v>0.27777777777777779</v>
      </c>
      <c r="E70" s="6">
        <f>E60+3/1440</f>
        <v>0.71250000000000002</v>
      </c>
      <c r="F70" s="15">
        <v>6400000</v>
      </c>
      <c r="G70" s="14"/>
    </row>
    <row r="71" spans="1:7" ht="16.2">
      <c r="A71" s="1" t="s">
        <v>16</v>
      </c>
      <c r="B71" s="1" t="s">
        <v>22</v>
      </c>
      <c r="C71" s="3">
        <v>44693</v>
      </c>
      <c r="D71" s="6">
        <f>D56-65/1440</f>
        <v>0.28611111111111109</v>
      </c>
      <c r="E71" s="6">
        <f>E61+3/1440</f>
        <v>0.67152777777777783</v>
      </c>
      <c r="F71" s="15">
        <v>3900000</v>
      </c>
      <c r="G71" s="14"/>
    </row>
    <row r="72" spans="1:7" ht="16.2">
      <c r="A72" s="1" t="s">
        <v>3</v>
      </c>
      <c r="B72" s="1" t="s">
        <v>4</v>
      </c>
      <c r="C72" s="3">
        <v>44687</v>
      </c>
      <c r="D72" s="6">
        <f t="shared" ref="D72:D81" si="9">D42+2/1440</f>
        <v>0.44791666666666663</v>
      </c>
      <c r="E72" s="6">
        <f t="shared" ref="E72:E81" si="10">E42+100/1440</f>
        <v>0.67847222222222225</v>
      </c>
      <c r="F72" s="15">
        <v>14200000</v>
      </c>
      <c r="G72" s="14"/>
    </row>
    <row r="73" spans="1:7" ht="16.2">
      <c r="A73" s="1" t="s">
        <v>8</v>
      </c>
      <c r="B73" s="1" t="s">
        <v>5</v>
      </c>
      <c r="C73" s="3">
        <v>44687</v>
      </c>
      <c r="D73" s="6">
        <f t="shared" si="9"/>
        <v>0.4590277777777777</v>
      </c>
      <c r="E73" s="6">
        <f t="shared" si="10"/>
        <v>0.70277777777777783</v>
      </c>
      <c r="F73" s="15">
        <v>10000000</v>
      </c>
      <c r="G73" s="14"/>
    </row>
    <row r="74" spans="1:7" ht="16.2">
      <c r="A74" s="1" t="s">
        <v>9</v>
      </c>
      <c r="B74" s="1" t="s">
        <v>6</v>
      </c>
      <c r="C74" s="3">
        <v>44687</v>
      </c>
      <c r="D74" s="6">
        <f t="shared" si="9"/>
        <v>0.46041666666666659</v>
      </c>
      <c r="E74" s="6">
        <f t="shared" si="10"/>
        <v>0.63750000000000007</v>
      </c>
      <c r="F74" s="15">
        <v>7500000</v>
      </c>
      <c r="G74" s="14"/>
    </row>
    <row r="75" spans="1:7" ht="16.2">
      <c r="A75" s="1" t="s">
        <v>10</v>
      </c>
      <c r="B75" s="1" t="s">
        <v>7</v>
      </c>
      <c r="C75" s="3">
        <v>44687</v>
      </c>
      <c r="D75" s="6">
        <f t="shared" si="9"/>
        <v>0.44861111111111107</v>
      </c>
      <c r="E75" s="6">
        <f t="shared" si="10"/>
        <v>0.73125000000000007</v>
      </c>
      <c r="F75" s="15">
        <v>8900000</v>
      </c>
      <c r="G75" s="14"/>
    </row>
    <row r="76" spans="1:7" ht="16.2">
      <c r="A76" s="1" t="s">
        <v>11</v>
      </c>
      <c r="B76" s="1" t="s">
        <v>17</v>
      </c>
      <c r="C76" s="3">
        <v>44687</v>
      </c>
      <c r="D76" s="6">
        <f t="shared" si="9"/>
        <v>0.46180555555555547</v>
      </c>
      <c r="E76" s="6">
        <f t="shared" si="10"/>
        <v>0.65138888888888891</v>
      </c>
      <c r="F76" s="15">
        <v>10200000</v>
      </c>
      <c r="G76" s="14"/>
    </row>
    <row r="77" spans="1:7" ht="16.2">
      <c r="A77" s="1" t="s">
        <v>12</v>
      </c>
      <c r="B77" s="1" t="s">
        <v>18</v>
      </c>
      <c r="C77" s="3">
        <v>44687</v>
      </c>
      <c r="D77" s="6">
        <f t="shared" si="9"/>
        <v>0.41041666666666665</v>
      </c>
      <c r="E77" s="6">
        <f t="shared" si="10"/>
        <v>0.61736111111111114</v>
      </c>
      <c r="F77" s="15">
        <v>5000000</v>
      </c>
      <c r="G77" s="14"/>
    </row>
    <row r="78" spans="1:7" ht="16.2">
      <c r="A78" s="1" t="s">
        <v>13</v>
      </c>
      <c r="B78" s="1" t="s">
        <v>19</v>
      </c>
      <c r="C78" s="3">
        <v>44687</v>
      </c>
      <c r="D78" s="6">
        <f t="shared" si="9"/>
        <v>0.41388888888888886</v>
      </c>
      <c r="E78" s="6">
        <f t="shared" si="10"/>
        <v>0.61875000000000002</v>
      </c>
      <c r="F78" s="15">
        <v>5600000</v>
      </c>
      <c r="G78" s="14"/>
    </row>
    <row r="79" spans="1:7" ht="16.2">
      <c r="A79" s="1" t="s">
        <v>14</v>
      </c>
      <c r="B79" s="1" t="s">
        <v>20</v>
      </c>
      <c r="C79" s="3">
        <v>44687</v>
      </c>
      <c r="D79" s="6">
        <f t="shared" si="9"/>
        <v>0.4013888888888888</v>
      </c>
      <c r="E79" s="6">
        <f t="shared" si="10"/>
        <v>0.66111111111111109</v>
      </c>
      <c r="F79" s="15">
        <v>4800000</v>
      </c>
      <c r="G79" s="14"/>
    </row>
    <row r="80" spans="1:7" ht="16.2">
      <c r="A80" s="1" t="s">
        <v>15</v>
      </c>
      <c r="B80" s="1" t="s">
        <v>21</v>
      </c>
      <c r="C80" s="3">
        <v>44687</v>
      </c>
      <c r="D80" s="6">
        <f t="shared" si="9"/>
        <v>0.41388888888888886</v>
      </c>
      <c r="E80" s="6">
        <f t="shared" si="10"/>
        <v>0.64166666666666672</v>
      </c>
      <c r="F80" s="15">
        <v>6400000</v>
      </c>
      <c r="G80" s="14"/>
    </row>
    <row r="81" spans="1:7" ht="16.2">
      <c r="A81" s="1" t="s">
        <v>16</v>
      </c>
      <c r="B81" s="1" t="s">
        <v>22</v>
      </c>
      <c r="C81" s="3">
        <v>44687</v>
      </c>
      <c r="D81" s="6">
        <f t="shared" si="9"/>
        <v>0.41805555555555551</v>
      </c>
      <c r="E81" s="6">
        <f t="shared" si="10"/>
        <v>0.59722222222222221</v>
      </c>
      <c r="F81" s="15">
        <v>3900000</v>
      </c>
      <c r="G81" s="14"/>
    </row>
    <row r="82" spans="1:7" ht="16.2">
      <c r="A82" s="1" t="s">
        <v>3</v>
      </c>
      <c r="B82" s="1" t="s">
        <v>4</v>
      </c>
      <c r="C82" s="3">
        <v>44688</v>
      </c>
      <c r="D82" s="6">
        <f t="shared" ref="D82:D91" si="11">D72-1/1440</f>
        <v>0.44722222222222219</v>
      </c>
      <c r="E82" s="6">
        <f t="shared" ref="E82:E90" si="12">E72-4/1440</f>
        <v>0.67569444444444449</v>
      </c>
      <c r="F82" s="15">
        <v>14200000</v>
      </c>
      <c r="G82" s="14"/>
    </row>
    <row r="83" spans="1:7" ht="16.2">
      <c r="A83" s="1" t="s">
        <v>8</v>
      </c>
      <c r="B83" s="1" t="s">
        <v>5</v>
      </c>
      <c r="C83" s="3">
        <v>44688</v>
      </c>
      <c r="D83" s="6">
        <f t="shared" si="11"/>
        <v>0.45833333333333326</v>
      </c>
      <c r="E83" s="6">
        <f t="shared" si="12"/>
        <v>0.70000000000000007</v>
      </c>
      <c r="F83" s="15">
        <v>10000000</v>
      </c>
      <c r="G83" s="14"/>
    </row>
    <row r="84" spans="1:7" ht="16.2">
      <c r="A84" s="1" t="s">
        <v>9</v>
      </c>
      <c r="B84" s="1" t="s">
        <v>6</v>
      </c>
      <c r="C84" s="3">
        <v>44688</v>
      </c>
      <c r="D84" s="6">
        <f t="shared" si="11"/>
        <v>0.45972222222222214</v>
      </c>
      <c r="E84" s="6">
        <f t="shared" si="12"/>
        <v>0.6347222222222223</v>
      </c>
      <c r="F84" s="15">
        <v>7500000</v>
      </c>
      <c r="G84" s="14"/>
    </row>
    <row r="85" spans="1:7" ht="16.2">
      <c r="A85" s="1" t="s">
        <v>10</v>
      </c>
      <c r="B85" s="1" t="s">
        <v>7</v>
      </c>
      <c r="C85" s="3">
        <v>44688</v>
      </c>
      <c r="D85" s="6">
        <f t="shared" si="11"/>
        <v>0.44791666666666663</v>
      </c>
      <c r="E85" s="6">
        <f t="shared" si="12"/>
        <v>0.7284722222222223</v>
      </c>
      <c r="F85" s="15">
        <v>8900000</v>
      </c>
      <c r="G85" s="14"/>
    </row>
    <row r="86" spans="1:7" ht="16.2">
      <c r="A86" s="1" t="s">
        <v>11</v>
      </c>
      <c r="B86" s="1" t="s">
        <v>17</v>
      </c>
      <c r="C86" s="3">
        <v>44688</v>
      </c>
      <c r="D86" s="6">
        <f t="shared" si="11"/>
        <v>0.46111111111111103</v>
      </c>
      <c r="E86" s="6">
        <f t="shared" si="12"/>
        <v>0.64861111111111114</v>
      </c>
      <c r="F86" s="15">
        <v>10200000</v>
      </c>
      <c r="G86" s="14"/>
    </row>
    <row r="87" spans="1:7" ht="16.2">
      <c r="A87" s="1" t="s">
        <v>12</v>
      </c>
      <c r="B87" s="1" t="s">
        <v>18</v>
      </c>
      <c r="C87" s="3">
        <v>44688</v>
      </c>
      <c r="D87" s="6">
        <f t="shared" si="11"/>
        <v>0.40972222222222221</v>
      </c>
      <c r="E87" s="6">
        <f t="shared" si="12"/>
        <v>0.61458333333333337</v>
      </c>
      <c r="F87" s="15">
        <v>5000000</v>
      </c>
      <c r="G87" s="14"/>
    </row>
    <row r="88" spans="1:7" ht="16.2">
      <c r="A88" s="1" t="s">
        <v>13</v>
      </c>
      <c r="B88" s="1" t="s">
        <v>19</v>
      </c>
      <c r="C88" s="3">
        <v>44688</v>
      </c>
      <c r="D88" s="6">
        <f t="shared" si="11"/>
        <v>0.41319444444444442</v>
      </c>
      <c r="E88" s="6">
        <f t="shared" si="12"/>
        <v>0.61597222222222225</v>
      </c>
      <c r="F88" s="15">
        <v>5600000</v>
      </c>
      <c r="G88" s="14"/>
    </row>
    <row r="89" spans="1:7" ht="16.2">
      <c r="A89" s="1" t="s">
        <v>14</v>
      </c>
      <c r="B89" s="1" t="s">
        <v>20</v>
      </c>
      <c r="C89" s="3">
        <v>44688</v>
      </c>
      <c r="D89" s="6">
        <f t="shared" si="11"/>
        <v>0.40069444444444435</v>
      </c>
      <c r="E89" s="6">
        <f t="shared" si="12"/>
        <v>0.65833333333333333</v>
      </c>
      <c r="F89" s="15">
        <v>4800000</v>
      </c>
      <c r="G89" s="14"/>
    </row>
    <row r="90" spans="1:7" ht="16.2">
      <c r="A90" s="1" t="s">
        <v>15</v>
      </c>
      <c r="B90" s="1" t="s">
        <v>21</v>
      </c>
      <c r="C90" s="3">
        <v>44688</v>
      </c>
      <c r="D90" s="6">
        <f t="shared" si="11"/>
        <v>0.41319444444444442</v>
      </c>
      <c r="E90" s="6">
        <f t="shared" si="12"/>
        <v>0.63888888888888895</v>
      </c>
      <c r="F90" s="15">
        <v>6400000</v>
      </c>
      <c r="G90" s="14"/>
    </row>
    <row r="91" spans="1:7" ht="16.2">
      <c r="A91" s="1" t="s">
        <v>16</v>
      </c>
      <c r="B91" s="1" t="s">
        <v>22</v>
      </c>
      <c r="C91" s="3">
        <v>44688</v>
      </c>
      <c r="D91" s="6">
        <f t="shared" si="11"/>
        <v>0.41736111111111107</v>
      </c>
      <c r="E91" s="6">
        <f>E72 + 1/1440</f>
        <v>0.6791666666666667</v>
      </c>
      <c r="F91" s="15">
        <v>3900000</v>
      </c>
      <c r="G91" s="14"/>
    </row>
    <row r="92" spans="1:7" ht="16.2">
      <c r="A92" s="1" t="s">
        <v>3</v>
      </c>
      <c r="B92" s="1" t="s">
        <v>4</v>
      </c>
      <c r="C92" s="3">
        <v>44684</v>
      </c>
      <c r="D92" s="6">
        <v>0.48055555555555557</v>
      </c>
      <c r="E92" s="6">
        <f>D92+233/1440</f>
        <v>0.64236111111111116</v>
      </c>
      <c r="F92" s="15">
        <v>14200000</v>
      </c>
      <c r="G92" s="14"/>
    </row>
    <row r="93" spans="1:7" ht="16.2">
      <c r="A93" s="1" t="s">
        <v>8</v>
      </c>
      <c r="B93" s="1" t="s">
        <v>5</v>
      </c>
      <c r="C93" s="3">
        <v>44684</v>
      </c>
      <c r="D93" s="6">
        <v>0.46805555555555556</v>
      </c>
      <c r="E93" s="6">
        <f t="shared" ref="E93:E101" si="13">D93+233/1440</f>
        <v>0.62986111111111109</v>
      </c>
      <c r="F93" s="15">
        <v>10000000</v>
      </c>
    </row>
    <row r="94" spans="1:7" ht="16.2">
      <c r="A94" s="1" t="s">
        <v>9</v>
      </c>
      <c r="B94" s="1" t="s">
        <v>6</v>
      </c>
      <c r="C94" s="3">
        <v>44684</v>
      </c>
      <c r="D94" s="6">
        <v>0.48055555555555557</v>
      </c>
      <c r="E94" s="6">
        <f t="shared" si="13"/>
        <v>0.64236111111111116</v>
      </c>
      <c r="F94" s="15">
        <v>7500000</v>
      </c>
    </row>
    <row r="95" spans="1:7" ht="16.2">
      <c r="A95" s="1" t="s">
        <v>10</v>
      </c>
      <c r="B95" s="1" t="s">
        <v>7</v>
      </c>
      <c r="C95" s="3">
        <v>44684</v>
      </c>
      <c r="D95" s="6">
        <v>0.48472222222222228</v>
      </c>
      <c r="E95" s="6">
        <f t="shared" si="13"/>
        <v>0.64652777777777781</v>
      </c>
      <c r="F95" s="15">
        <v>8900000</v>
      </c>
    </row>
    <row r="96" spans="1:7" ht="16.2">
      <c r="A96" s="1" t="s">
        <v>11</v>
      </c>
      <c r="B96" s="1" t="s">
        <v>17</v>
      </c>
      <c r="C96" s="3">
        <v>44684</v>
      </c>
      <c r="D96" s="6">
        <v>0.48819444444444449</v>
      </c>
      <c r="E96" s="6">
        <f t="shared" si="13"/>
        <v>0.65</v>
      </c>
      <c r="F96" s="15">
        <v>10200000</v>
      </c>
    </row>
    <row r="97" spans="1:6" ht="16.2">
      <c r="A97" s="1" t="s">
        <v>12</v>
      </c>
      <c r="B97" s="1" t="s">
        <v>18</v>
      </c>
      <c r="C97" s="3">
        <v>44684</v>
      </c>
      <c r="D97" s="6">
        <v>0.44236111111111109</v>
      </c>
      <c r="E97" s="6">
        <f t="shared" si="13"/>
        <v>0.60416666666666663</v>
      </c>
      <c r="F97" s="15">
        <v>5000000</v>
      </c>
    </row>
    <row r="98" spans="1:6" ht="16.2">
      <c r="A98" s="1" t="s">
        <v>13</v>
      </c>
      <c r="B98" s="1" t="s">
        <v>19</v>
      </c>
      <c r="C98" s="3">
        <v>44684</v>
      </c>
      <c r="D98" s="6">
        <v>0.44513888888888886</v>
      </c>
      <c r="E98" s="6">
        <f t="shared" si="13"/>
        <v>0.6069444444444444</v>
      </c>
      <c r="F98" s="15">
        <v>5600000</v>
      </c>
    </row>
    <row r="99" spans="1:6" ht="16.2">
      <c r="A99" s="1" t="s">
        <v>14</v>
      </c>
      <c r="B99" s="1" t="s">
        <v>20</v>
      </c>
      <c r="C99" s="3">
        <v>44684</v>
      </c>
      <c r="D99" s="6">
        <v>0.43333333333333335</v>
      </c>
      <c r="E99" s="6">
        <f t="shared" si="13"/>
        <v>0.59513888888888888</v>
      </c>
      <c r="F99" s="15">
        <v>4800000</v>
      </c>
    </row>
    <row r="100" spans="1:6" ht="16.2">
      <c r="A100" s="1" t="s">
        <v>15</v>
      </c>
      <c r="B100" s="1" t="s">
        <v>21</v>
      </c>
      <c r="C100" s="3">
        <v>44684</v>
      </c>
      <c r="D100" s="6">
        <v>0.44652777777777775</v>
      </c>
      <c r="E100" s="6">
        <f t="shared" si="13"/>
        <v>0.60833333333333328</v>
      </c>
      <c r="F100" s="15">
        <v>6400000</v>
      </c>
    </row>
    <row r="101" spans="1:6" ht="16.2">
      <c r="A101" s="1" t="s">
        <v>16</v>
      </c>
      <c r="B101" s="1" t="s">
        <v>22</v>
      </c>
      <c r="C101" s="3">
        <v>44684</v>
      </c>
      <c r="D101" s="6">
        <v>0.43472222222222223</v>
      </c>
      <c r="E101" s="6">
        <f t="shared" si="13"/>
        <v>0.59652777777777777</v>
      </c>
      <c r="F101" s="15">
        <v>3900000</v>
      </c>
    </row>
  </sheetData>
  <sortState xmlns:xlrd2="http://schemas.microsoft.com/office/spreadsheetml/2017/richdata2" ref="A2:F92">
    <sortCondition ref="A2:A92"/>
    <sortCondition ref="B2:B92"/>
    <sortCondition descending="1" ref="C2:C9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1902-BC5E-4298-B70D-FDB8D5C6F54A}">
  <dimension ref="A1:L101"/>
  <sheetViews>
    <sheetView tabSelected="1" zoomScale="70" zoomScaleNormal="70" workbookViewId="0">
      <selection activeCell="J16" sqref="J16"/>
    </sheetView>
  </sheetViews>
  <sheetFormatPr defaultRowHeight="14.4"/>
  <cols>
    <col min="1" max="1" width="12.44140625" bestFit="1" customWidth="1"/>
    <col min="2" max="2" width="16.109375" bestFit="1" customWidth="1"/>
    <col min="3" max="3" width="26.5546875" bestFit="1" customWidth="1"/>
    <col min="4" max="4" width="8" bestFit="1" customWidth="1"/>
    <col min="5" max="5" width="9.6640625" bestFit="1" customWidth="1"/>
    <col min="6" max="6" width="17.44140625" bestFit="1" customWidth="1"/>
    <col min="7" max="7" width="21.5546875" customWidth="1"/>
    <col min="12" max="12" width="24.6640625" bestFit="1" customWidth="1"/>
    <col min="13" max="13" width="16.109375" bestFit="1" customWidth="1"/>
    <col min="14" max="14" width="24.109375" bestFit="1" customWidth="1"/>
    <col min="15" max="15" width="8" bestFit="1" customWidth="1"/>
    <col min="16" max="16" width="9.6640625" bestFit="1" customWidth="1"/>
    <col min="17" max="17" width="24.6640625" bestFit="1" customWidth="1"/>
    <col min="19" max="19" width="24.5546875" bestFit="1" customWidth="1"/>
    <col min="21" max="21" width="23" bestFit="1" customWidth="1"/>
    <col min="22" max="22" width="21" bestFit="1" customWidth="1"/>
  </cols>
  <sheetData>
    <row r="1" spans="1:12" s="13" customFormat="1" ht="16.2">
      <c r="A1" s="17" t="s">
        <v>0</v>
      </c>
      <c r="B1" s="17" t="s">
        <v>1</v>
      </c>
      <c r="C1" s="17" t="s">
        <v>2</v>
      </c>
      <c r="D1" s="17" t="s">
        <v>23</v>
      </c>
      <c r="E1" s="17" t="s">
        <v>24</v>
      </c>
      <c r="F1" s="17" t="s">
        <v>25</v>
      </c>
      <c r="G1" s="10" t="s">
        <v>42</v>
      </c>
      <c r="H1" s="12"/>
      <c r="I1" s="12"/>
      <c r="J1" s="12"/>
      <c r="K1" s="12"/>
      <c r="L1" s="12"/>
    </row>
    <row r="2" spans="1:12" ht="16.2">
      <c r="A2" s="18" t="s">
        <v>3</v>
      </c>
      <c r="B2" s="18" t="s">
        <v>4</v>
      </c>
      <c r="C2" s="19">
        <v>44684</v>
      </c>
      <c r="D2" s="20">
        <v>0.48055555555555557</v>
      </c>
      <c r="E2" s="20">
        <f>D2+233/1440</f>
        <v>0.64236111111111116</v>
      </c>
      <c r="F2" s="21">
        <v>14200000</v>
      </c>
      <c r="G2" s="16"/>
    </row>
    <row r="3" spans="1:12" ht="16.2">
      <c r="A3" s="18" t="s">
        <v>8</v>
      </c>
      <c r="B3" s="18" t="s">
        <v>5</v>
      </c>
      <c r="C3" s="19">
        <v>44684</v>
      </c>
      <c r="D3" s="20">
        <v>0.46805555555555556</v>
      </c>
      <c r="E3" s="20">
        <f t="shared" ref="E3:E11" si="0">D3+233/1440</f>
        <v>0.62986111111111109</v>
      </c>
      <c r="F3" s="21">
        <v>10000000</v>
      </c>
      <c r="G3" s="16"/>
    </row>
    <row r="4" spans="1:12" ht="16.2">
      <c r="A4" s="18" t="s">
        <v>9</v>
      </c>
      <c r="B4" s="18" t="s">
        <v>6</v>
      </c>
      <c r="C4" s="19">
        <v>44684</v>
      </c>
      <c r="D4" s="20">
        <v>0.48055555555555557</v>
      </c>
      <c r="E4" s="20">
        <f t="shared" si="0"/>
        <v>0.64236111111111116</v>
      </c>
      <c r="F4" s="21">
        <v>7500000</v>
      </c>
      <c r="G4" s="16"/>
    </row>
    <row r="5" spans="1:12" ht="16.2">
      <c r="A5" s="18" t="s">
        <v>10</v>
      </c>
      <c r="B5" s="18" t="s">
        <v>7</v>
      </c>
      <c r="C5" s="19">
        <v>44684</v>
      </c>
      <c r="D5" s="20">
        <v>0.48472222222222228</v>
      </c>
      <c r="E5" s="20">
        <f t="shared" si="0"/>
        <v>0.64652777777777781</v>
      </c>
      <c r="F5" s="21">
        <v>8900000</v>
      </c>
      <c r="G5" s="16"/>
      <c r="H5" s="11"/>
    </row>
    <row r="6" spans="1:12" ht="16.2">
      <c r="A6" s="18" t="s">
        <v>11</v>
      </c>
      <c r="B6" s="18" t="s">
        <v>17</v>
      </c>
      <c r="C6" s="19">
        <v>44684</v>
      </c>
      <c r="D6" s="20">
        <v>0.48819444444444449</v>
      </c>
      <c r="E6" s="20">
        <f t="shared" si="0"/>
        <v>0.65</v>
      </c>
      <c r="F6" s="21">
        <v>10200000</v>
      </c>
      <c r="G6" s="16"/>
    </row>
    <row r="7" spans="1:12" ht="16.2">
      <c r="A7" s="18" t="s">
        <v>12</v>
      </c>
      <c r="B7" s="18" t="s">
        <v>18</v>
      </c>
      <c r="C7" s="19">
        <v>44684</v>
      </c>
      <c r="D7" s="20">
        <v>0.44236111111111109</v>
      </c>
      <c r="E7" s="20">
        <f t="shared" si="0"/>
        <v>0.60416666666666663</v>
      </c>
      <c r="F7" s="21">
        <v>5000000</v>
      </c>
      <c r="G7" s="16"/>
    </row>
    <row r="8" spans="1:12" ht="16.2">
      <c r="A8" s="18" t="s">
        <v>13</v>
      </c>
      <c r="B8" s="18" t="s">
        <v>19</v>
      </c>
      <c r="C8" s="19">
        <v>44684</v>
      </c>
      <c r="D8" s="20">
        <v>0.44513888888888886</v>
      </c>
      <c r="E8" s="20">
        <f t="shared" si="0"/>
        <v>0.6069444444444444</v>
      </c>
      <c r="F8" s="21">
        <v>5600000</v>
      </c>
      <c r="G8" s="16"/>
    </row>
    <row r="9" spans="1:12" ht="16.2">
      <c r="A9" s="18" t="s">
        <v>14</v>
      </c>
      <c r="B9" s="18" t="s">
        <v>20</v>
      </c>
      <c r="C9" s="19">
        <v>44684</v>
      </c>
      <c r="D9" s="20">
        <v>0.43333333333333335</v>
      </c>
      <c r="E9" s="20">
        <f t="shared" si="0"/>
        <v>0.59513888888888888</v>
      </c>
      <c r="F9" s="21">
        <v>4800000</v>
      </c>
      <c r="G9" s="16"/>
    </row>
    <row r="10" spans="1:12" ht="16.2">
      <c r="A10" s="18" t="s">
        <v>15</v>
      </c>
      <c r="B10" s="18" t="s">
        <v>21</v>
      </c>
      <c r="C10" s="19">
        <v>44684</v>
      </c>
      <c r="D10" s="20">
        <v>0.44652777777777775</v>
      </c>
      <c r="E10" s="20">
        <f t="shared" si="0"/>
        <v>0.60833333333333328</v>
      </c>
      <c r="F10" s="21">
        <v>6400000</v>
      </c>
      <c r="G10" s="16"/>
    </row>
    <row r="11" spans="1:12" ht="16.2">
      <c r="A11" s="18" t="s">
        <v>16</v>
      </c>
      <c r="B11" s="18" t="s">
        <v>22</v>
      </c>
      <c r="C11" s="19">
        <v>44684</v>
      </c>
      <c r="D11" s="20">
        <v>0.43472222222222223</v>
      </c>
      <c r="E11" s="20">
        <f t="shared" si="0"/>
        <v>0.59652777777777777</v>
      </c>
      <c r="F11" s="21">
        <v>3900000</v>
      </c>
      <c r="G11" s="16"/>
    </row>
    <row r="12" spans="1:12" ht="16.2">
      <c r="A12" s="18" t="s">
        <v>3</v>
      </c>
      <c r="B12" s="18" t="s">
        <v>4</v>
      </c>
      <c r="C12" s="19">
        <v>44685</v>
      </c>
      <c r="D12" s="20">
        <f t="shared" ref="D12:D21" si="1">D22+3/1440</f>
        <v>0.44652777777777775</v>
      </c>
      <c r="E12" s="20">
        <f t="shared" ref="E12:E21" si="2">E22+1/1440</f>
        <v>0.60902777777777783</v>
      </c>
      <c r="F12" s="21">
        <v>14200000</v>
      </c>
      <c r="G12" s="16"/>
    </row>
    <row r="13" spans="1:12" ht="16.2">
      <c r="A13" s="18" t="s">
        <v>8</v>
      </c>
      <c r="B13" s="18" t="s">
        <v>5</v>
      </c>
      <c r="C13" s="19">
        <v>44685</v>
      </c>
      <c r="D13" s="20">
        <f t="shared" si="1"/>
        <v>0.45763888888888882</v>
      </c>
      <c r="E13" s="20">
        <f t="shared" si="2"/>
        <v>0.63333333333333341</v>
      </c>
      <c r="F13" s="21">
        <v>10000000</v>
      </c>
      <c r="G13" s="16"/>
    </row>
    <row r="14" spans="1:12" ht="16.2">
      <c r="A14" s="18" t="s">
        <v>9</v>
      </c>
      <c r="B14" s="18" t="s">
        <v>6</v>
      </c>
      <c r="C14" s="19">
        <v>44685</v>
      </c>
      <c r="D14" s="20">
        <f t="shared" si="1"/>
        <v>0.4590277777777777</v>
      </c>
      <c r="E14" s="20">
        <f t="shared" si="2"/>
        <v>0.56805555555555565</v>
      </c>
      <c r="F14" s="21">
        <v>7500000</v>
      </c>
      <c r="G14" s="16"/>
    </row>
    <row r="15" spans="1:12" ht="16.2">
      <c r="A15" s="18" t="s">
        <v>10</v>
      </c>
      <c r="B15" s="18" t="s">
        <v>7</v>
      </c>
      <c r="C15" s="19">
        <v>44685</v>
      </c>
      <c r="D15" s="20">
        <f t="shared" si="1"/>
        <v>0.44722222222222219</v>
      </c>
      <c r="E15" s="20">
        <f t="shared" si="2"/>
        <v>0.66180555555555565</v>
      </c>
      <c r="F15" s="21">
        <v>8900000</v>
      </c>
      <c r="G15" s="16"/>
    </row>
    <row r="16" spans="1:12" ht="16.2">
      <c r="A16" s="18" t="s">
        <v>11</v>
      </c>
      <c r="B16" s="18" t="s">
        <v>17</v>
      </c>
      <c r="C16" s="19">
        <v>44685</v>
      </c>
      <c r="D16" s="20">
        <f t="shared" si="1"/>
        <v>0.46041666666666659</v>
      </c>
      <c r="E16" s="20">
        <f t="shared" si="2"/>
        <v>0.58194444444444449</v>
      </c>
      <c r="F16" s="21">
        <v>10200000</v>
      </c>
      <c r="G16" s="16"/>
    </row>
    <row r="17" spans="1:7" ht="16.2">
      <c r="A17" s="18" t="s">
        <v>12</v>
      </c>
      <c r="B17" s="18" t="s">
        <v>18</v>
      </c>
      <c r="C17" s="19">
        <v>44685</v>
      </c>
      <c r="D17" s="20">
        <f t="shared" si="1"/>
        <v>0.40902777777777777</v>
      </c>
      <c r="E17" s="20">
        <f t="shared" si="2"/>
        <v>0.54791666666666672</v>
      </c>
      <c r="F17" s="21">
        <v>5000000</v>
      </c>
      <c r="G17" s="16"/>
    </row>
    <row r="18" spans="1:7" ht="16.2">
      <c r="A18" s="18" t="s">
        <v>13</v>
      </c>
      <c r="B18" s="18" t="s">
        <v>19</v>
      </c>
      <c r="C18" s="19">
        <v>44685</v>
      </c>
      <c r="D18" s="20">
        <f t="shared" si="1"/>
        <v>0.41249999999999998</v>
      </c>
      <c r="E18" s="20">
        <f t="shared" si="2"/>
        <v>0.5493055555555556</v>
      </c>
      <c r="F18" s="21">
        <v>5600000</v>
      </c>
      <c r="G18" s="16"/>
    </row>
    <row r="19" spans="1:7" ht="16.2">
      <c r="A19" s="18" t="s">
        <v>14</v>
      </c>
      <c r="B19" s="18" t="s">
        <v>20</v>
      </c>
      <c r="C19" s="19">
        <v>44685</v>
      </c>
      <c r="D19" s="20">
        <f t="shared" si="1"/>
        <v>0.39999999999999991</v>
      </c>
      <c r="E19" s="20">
        <f t="shared" si="2"/>
        <v>0.59166666666666667</v>
      </c>
      <c r="F19" s="21">
        <v>4800000</v>
      </c>
      <c r="G19" s="16"/>
    </row>
    <row r="20" spans="1:7" ht="16.2">
      <c r="A20" s="18" t="s">
        <v>15</v>
      </c>
      <c r="B20" s="18" t="s">
        <v>21</v>
      </c>
      <c r="C20" s="19">
        <v>44685</v>
      </c>
      <c r="D20" s="20">
        <f t="shared" si="1"/>
        <v>0.41249999999999998</v>
      </c>
      <c r="E20" s="20">
        <f t="shared" si="2"/>
        <v>0.5722222222222223</v>
      </c>
      <c r="F20" s="21">
        <v>6400000</v>
      </c>
      <c r="G20" s="16"/>
    </row>
    <row r="21" spans="1:7" ht="16.2">
      <c r="A21" s="18" t="s">
        <v>16</v>
      </c>
      <c r="B21" s="18" t="s">
        <v>22</v>
      </c>
      <c r="C21" s="19">
        <v>44685</v>
      </c>
      <c r="D21" s="20">
        <f t="shared" si="1"/>
        <v>0.41666666666666663</v>
      </c>
      <c r="E21" s="20">
        <f t="shared" si="2"/>
        <v>0.52777777777777779</v>
      </c>
      <c r="F21" s="21">
        <v>3900000</v>
      </c>
      <c r="G21" s="16"/>
    </row>
    <row r="22" spans="1:7" ht="16.2">
      <c r="A22" s="18" t="s">
        <v>3</v>
      </c>
      <c r="B22" s="18" t="s">
        <v>4</v>
      </c>
      <c r="C22" s="19">
        <v>44686</v>
      </c>
      <c r="D22" s="20">
        <f t="shared" ref="D22:D31" si="3">D52+100/1440</f>
        <v>0.44444444444444442</v>
      </c>
      <c r="E22" s="20">
        <f t="shared" ref="E22:E31" si="4">E52-23/1440</f>
        <v>0.60833333333333339</v>
      </c>
      <c r="F22" s="21">
        <v>14200000</v>
      </c>
      <c r="G22" s="16"/>
    </row>
    <row r="23" spans="1:7" ht="16.2">
      <c r="A23" s="18" t="s">
        <v>8</v>
      </c>
      <c r="B23" s="18" t="s">
        <v>5</v>
      </c>
      <c r="C23" s="19">
        <v>44686</v>
      </c>
      <c r="D23" s="20">
        <f t="shared" si="3"/>
        <v>0.45555555555555549</v>
      </c>
      <c r="E23" s="20">
        <f t="shared" si="4"/>
        <v>0.63263888888888897</v>
      </c>
      <c r="F23" s="21">
        <v>10000000</v>
      </c>
      <c r="G23" s="16"/>
    </row>
    <row r="24" spans="1:7" ht="16.2">
      <c r="A24" s="18" t="s">
        <v>9</v>
      </c>
      <c r="B24" s="18" t="s">
        <v>6</v>
      </c>
      <c r="C24" s="19">
        <v>44686</v>
      </c>
      <c r="D24" s="20">
        <f t="shared" si="3"/>
        <v>0.45694444444444438</v>
      </c>
      <c r="E24" s="20">
        <f t="shared" si="4"/>
        <v>0.5673611111111112</v>
      </c>
      <c r="F24" s="21">
        <v>7500000</v>
      </c>
      <c r="G24" s="16"/>
    </row>
    <row r="25" spans="1:7" ht="16.2">
      <c r="A25" s="18" t="s">
        <v>10</v>
      </c>
      <c r="B25" s="18" t="s">
        <v>7</v>
      </c>
      <c r="C25" s="19">
        <v>44686</v>
      </c>
      <c r="D25" s="20">
        <f t="shared" si="3"/>
        <v>0.44513888888888886</v>
      </c>
      <c r="E25" s="20">
        <f t="shared" si="4"/>
        <v>0.6611111111111112</v>
      </c>
      <c r="F25" s="21">
        <v>8900000</v>
      </c>
      <c r="G25" s="16"/>
    </row>
    <row r="26" spans="1:7" ht="16.2">
      <c r="A26" s="18" t="s">
        <v>11</v>
      </c>
      <c r="B26" s="18" t="s">
        <v>17</v>
      </c>
      <c r="C26" s="19">
        <v>44686</v>
      </c>
      <c r="D26" s="20">
        <f t="shared" si="3"/>
        <v>0.45833333333333326</v>
      </c>
      <c r="E26" s="20">
        <f t="shared" si="4"/>
        <v>0.58125000000000004</v>
      </c>
      <c r="F26" s="21">
        <v>10200000</v>
      </c>
      <c r="G26" s="16"/>
    </row>
    <row r="27" spans="1:7" ht="16.2">
      <c r="A27" s="18" t="s">
        <v>12</v>
      </c>
      <c r="B27" s="18" t="s">
        <v>18</v>
      </c>
      <c r="C27" s="19">
        <v>44686</v>
      </c>
      <c r="D27" s="20">
        <f t="shared" si="3"/>
        <v>0.40694444444444444</v>
      </c>
      <c r="E27" s="20">
        <f t="shared" si="4"/>
        <v>0.54722222222222228</v>
      </c>
      <c r="F27" s="21">
        <v>5000000</v>
      </c>
      <c r="G27" s="16"/>
    </row>
    <row r="28" spans="1:7" ht="16.2">
      <c r="A28" s="18" t="s">
        <v>13</v>
      </c>
      <c r="B28" s="18" t="s">
        <v>19</v>
      </c>
      <c r="C28" s="19">
        <v>44686</v>
      </c>
      <c r="D28" s="20">
        <f t="shared" si="3"/>
        <v>0.41041666666666665</v>
      </c>
      <c r="E28" s="20">
        <f t="shared" si="4"/>
        <v>0.54861111111111116</v>
      </c>
      <c r="F28" s="21">
        <v>5600000</v>
      </c>
      <c r="G28" s="16"/>
    </row>
    <row r="29" spans="1:7" ht="16.2">
      <c r="A29" s="18" t="s">
        <v>14</v>
      </c>
      <c r="B29" s="18" t="s">
        <v>20</v>
      </c>
      <c r="C29" s="19">
        <v>44686</v>
      </c>
      <c r="D29" s="20">
        <f t="shared" si="3"/>
        <v>0.39791666666666659</v>
      </c>
      <c r="E29" s="20">
        <f t="shared" si="4"/>
        <v>0.59097222222222223</v>
      </c>
      <c r="F29" s="21">
        <v>4800000</v>
      </c>
      <c r="G29" s="16"/>
    </row>
    <row r="30" spans="1:7" ht="16.2">
      <c r="A30" s="18" t="s">
        <v>15</v>
      </c>
      <c r="B30" s="18" t="s">
        <v>21</v>
      </c>
      <c r="C30" s="19">
        <v>44686</v>
      </c>
      <c r="D30" s="20">
        <f t="shared" si="3"/>
        <v>0.41041666666666665</v>
      </c>
      <c r="E30" s="20">
        <f t="shared" si="4"/>
        <v>0.57152777777777786</v>
      </c>
      <c r="F30" s="21">
        <v>6400000</v>
      </c>
      <c r="G30" s="16"/>
    </row>
    <row r="31" spans="1:7" ht="16.2">
      <c r="A31" s="18" t="s">
        <v>16</v>
      </c>
      <c r="B31" s="18" t="s">
        <v>22</v>
      </c>
      <c r="C31" s="19">
        <v>44686</v>
      </c>
      <c r="D31" s="20">
        <f t="shared" si="3"/>
        <v>0.4145833333333333</v>
      </c>
      <c r="E31" s="20">
        <f t="shared" si="4"/>
        <v>0.52708333333333335</v>
      </c>
      <c r="F31" s="21">
        <v>3900000</v>
      </c>
      <c r="G31" s="16"/>
    </row>
    <row r="32" spans="1:7" ht="16.2">
      <c r="A32" s="18" t="s">
        <v>3</v>
      </c>
      <c r="B32" s="18" t="s">
        <v>4</v>
      </c>
      <c r="C32" s="19">
        <v>44687</v>
      </c>
      <c r="D32" s="20">
        <f t="shared" ref="D32:D41" si="5">D12+2/1440</f>
        <v>0.44791666666666663</v>
      </c>
      <c r="E32" s="20">
        <f t="shared" ref="E32:E41" si="6">E12+100/1440</f>
        <v>0.67847222222222225</v>
      </c>
      <c r="F32" s="21">
        <v>14200000</v>
      </c>
      <c r="G32" s="16"/>
    </row>
    <row r="33" spans="1:7" ht="16.2">
      <c r="A33" s="18" t="s">
        <v>8</v>
      </c>
      <c r="B33" s="18" t="s">
        <v>5</v>
      </c>
      <c r="C33" s="19">
        <v>44687</v>
      </c>
      <c r="D33" s="20">
        <f t="shared" si="5"/>
        <v>0.4590277777777777</v>
      </c>
      <c r="E33" s="20">
        <f t="shared" si="6"/>
        <v>0.70277777777777783</v>
      </c>
      <c r="F33" s="21">
        <v>10000000</v>
      </c>
      <c r="G33" s="16"/>
    </row>
    <row r="34" spans="1:7" ht="16.2">
      <c r="A34" s="18" t="s">
        <v>9</v>
      </c>
      <c r="B34" s="18" t="s">
        <v>6</v>
      </c>
      <c r="C34" s="19">
        <v>44687</v>
      </c>
      <c r="D34" s="20">
        <f t="shared" si="5"/>
        <v>0.46041666666666659</v>
      </c>
      <c r="E34" s="20">
        <f t="shared" si="6"/>
        <v>0.63750000000000007</v>
      </c>
      <c r="F34" s="21">
        <v>7500000</v>
      </c>
      <c r="G34" s="16"/>
    </row>
    <row r="35" spans="1:7" ht="16.2">
      <c r="A35" s="18" t="s">
        <v>10</v>
      </c>
      <c r="B35" s="18" t="s">
        <v>7</v>
      </c>
      <c r="C35" s="19">
        <v>44687</v>
      </c>
      <c r="D35" s="20">
        <f t="shared" si="5"/>
        <v>0.44861111111111107</v>
      </c>
      <c r="E35" s="20">
        <f t="shared" si="6"/>
        <v>0.73125000000000007</v>
      </c>
      <c r="F35" s="21">
        <v>8900000</v>
      </c>
      <c r="G35" s="16"/>
    </row>
    <row r="36" spans="1:7" ht="16.2">
      <c r="A36" s="18" t="s">
        <v>11</v>
      </c>
      <c r="B36" s="18" t="s">
        <v>17</v>
      </c>
      <c r="C36" s="19">
        <v>44687</v>
      </c>
      <c r="D36" s="20">
        <f t="shared" si="5"/>
        <v>0.46180555555555547</v>
      </c>
      <c r="E36" s="20">
        <f t="shared" si="6"/>
        <v>0.65138888888888891</v>
      </c>
      <c r="F36" s="21">
        <v>10200000</v>
      </c>
      <c r="G36" s="16"/>
    </row>
    <row r="37" spans="1:7" ht="16.2">
      <c r="A37" s="18" t="s">
        <v>12</v>
      </c>
      <c r="B37" s="18" t="s">
        <v>18</v>
      </c>
      <c r="C37" s="19">
        <v>44687</v>
      </c>
      <c r="D37" s="20">
        <f t="shared" si="5"/>
        <v>0.41041666666666665</v>
      </c>
      <c r="E37" s="20">
        <f t="shared" si="6"/>
        <v>0.61736111111111114</v>
      </c>
      <c r="F37" s="21">
        <v>5000000</v>
      </c>
      <c r="G37" s="16"/>
    </row>
    <row r="38" spans="1:7" ht="16.2">
      <c r="A38" s="18" t="s">
        <v>13</v>
      </c>
      <c r="B38" s="18" t="s">
        <v>19</v>
      </c>
      <c r="C38" s="19">
        <v>44687</v>
      </c>
      <c r="D38" s="20">
        <f t="shared" si="5"/>
        <v>0.41388888888888886</v>
      </c>
      <c r="E38" s="20">
        <f t="shared" si="6"/>
        <v>0.61875000000000002</v>
      </c>
      <c r="F38" s="21">
        <v>5600000</v>
      </c>
      <c r="G38" s="16"/>
    </row>
    <row r="39" spans="1:7" ht="16.2">
      <c r="A39" s="18" t="s">
        <v>14</v>
      </c>
      <c r="B39" s="18" t="s">
        <v>20</v>
      </c>
      <c r="C39" s="19">
        <v>44687</v>
      </c>
      <c r="D39" s="20">
        <f t="shared" si="5"/>
        <v>0.4013888888888888</v>
      </c>
      <c r="E39" s="20">
        <f t="shared" si="6"/>
        <v>0.66111111111111109</v>
      </c>
      <c r="F39" s="21">
        <v>4800000</v>
      </c>
      <c r="G39" s="16"/>
    </row>
    <row r="40" spans="1:7" ht="16.2">
      <c r="A40" s="18" t="s">
        <v>15</v>
      </c>
      <c r="B40" s="18" t="s">
        <v>21</v>
      </c>
      <c r="C40" s="19">
        <v>44687</v>
      </c>
      <c r="D40" s="20">
        <f t="shared" si="5"/>
        <v>0.41388888888888886</v>
      </c>
      <c r="E40" s="20">
        <f t="shared" si="6"/>
        <v>0.64166666666666672</v>
      </c>
      <c r="F40" s="21">
        <v>6400000</v>
      </c>
      <c r="G40" s="16"/>
    </row>
    <row r="41" spans="1:7" ht="16.2">
      <c r="A41" s="18" t="s">
        <v>16</v>
      </c>
      <c r="B41" s="18" t="s">
        <v>22</v>
      </c>
      <c r="C41" s="19">
        <v>44687</v>
      </c>
      <c r="D41" s="20">
        <f t="shared" si="5"/>
        <v>0.41805555555555551</v>
      </c>
      <c r="E41" s="20">
        <f t="shared" si="6"/>
        <v>0.59722222222222221</v>
      </c>
      <c r="F41" s="21">
        <v>3900000</v>
      </c>
      <c r="G41" s="16"/>
    </row>
    <row r="42" spans="1:7" ht="16.2">
      <c r="A42" s="18" t="s">
        <v>3</v>
      </c>
      <c r="B42" s="18" t="s">
        <v>4</v>
      </c>
      <c r="C42" s="19">
        <v>44688</v>
      </c>
      <c r="D42" s="20">
        <f t="shared" ref="D42:D51" si="7">D32-1/1440</f>
        <v>0.44722222222222219</v>
      </c>
      <c r="E42" s="20">
        <f t="shared" ref="E42:E50" si="8">E32-4/1440</f>
        <v>0.67569444444444449</v>
      </c>
      <c r="F42" s="21">
        <v>14200000</v>
      </c>
      <c r="G42" s="16"/>
    </row>
    <row r="43" spans="1:7" ht="16.2">
      <c r="A43" s="18" t="s">
        <v>8</v>
      </c>
      <c r="B43" s="18" t="s">
        <v>5</v>
      </c>
      <c r="C43" s="19">
        <v>44688</v>
      </c>
      <c r="D43" s="20">
        <f t="shared" si="7"/>
        <v>0.45833333333333326</v>
      </c>
      <c r="E43" s="20">
        <f t="shared" si="8"/>
        <v>0.70000000000000007</v>
      </c>
      <c r="F43" s="21">
        <v>10000000</v>
      </c>
      <c r="G43" s="16"/>
    </row>
    <row r="44" spans="1:7" ht="16.2">
      <c r="A44" s="18" t="s">
        <v>9</v>
      </c>
      <c r="B44" s="18" t="s">
        <v>6</v>
      </c>
      <c r="C44" s="19">
        <v>44688</v>
      </c>
      <c r="D44" s="20">
        <f t="shared" si="7"/>
        <v>0.45972222222222214</v>
      </c>
      <c r="E44" s="20">
        <f t="shared" si="8"/>
        <v>0.6347222222222223</v>
      </c>
      <c r="F44" s="21">
        <v>7500000</v>
      </c>
      <c r="G44" s="16"/>
    </row>
    <row r="45" spans="1:7" ht="16.2">
      <c r="A45" s="18" t="s">
        <v>10</v>
      </c>
      <c r="B45" s="18" t="s">
        <v>7</v>
      </c>
      <c r="C45" s="19">
        <v>44688</v>
      </c>
      <c r="D45" s="20">
        <f t="shared" si="7"/>
        <v>0.44791666666666663</v>
      </c>
      <c r="E45" s="20">
        <f t="shared" si="8"/>
        <v>0.7284722222222223</v>
      </c>
      <c r="F45" s="21">
        <v>8900000</v>
      </c>
      <c r="G45" s="16"/>
    </row>
    <row r="46" spans="1:7" ht="16.2">
      <c r="A46" s="18" t="s">
        <v>11</v>
      </c>
      <c r="B46" s="18" t="s">
        <v>17</v>
      </c>
      <c r="C46" s="19">
        <v>44688</v>
      </c>
      <c r="D46" s="20">
        <f t="shared" si="7"/>
        <v>0.46111111111111103</v>
      </c>
      <c r="E46" s="20">
        <f t="shared" si="8"/>
        <v>0.64861111111111114</v>
      </c>
      <c r="F46" s="21">
        <v>10200000</v>
      </c>
      <c r="G46" s="16"/>
    </row>
    <row r="47" spans="1:7" ht="16.2">
      <c r="A47" s="18" t="s">
        <v>12</v>
      </c>
      <c r="B47" s="18" t="s">
        <v>18</v>
      </c>
      <c r="C47" s="19">
        <v>44688</v>
      </c>
      <c r="D47" s="20">
        <f t="shared" si="7"/>
        <v>0.40972222222222221</v>
      </c>
      <c r="E47" s="20">
        <f t="shared" si="8"/>
        <v>0.61458333333333337</v>
      </c>
      <c r="F47" s="21">
        <v>5000000</v>
      </c>
      <c r="G47" s="16"/>
    </row>
    <row r="48" spans="1:7" ht="16.2">
      <c r="A48" s="18" t="s">
        <v>13</v>
      </c>
      <c r="B48" s="18" t="s">
        <v>19</v>
      </c>
      <c r="C48" s="19">
        <v>44688</v>
      </c>
      <c r="D48" s="20">
        <f t="shared" si="7"/>
        <v>0.41319444444444442</v>
      </c>
      <c r="E48" s="20">
        <f t="shared" si="8"/>
        <v>0.61597222222222225</v>
      </c>
      <c r="F48" s="21">
        <v>5600000</v>
      </c>
      <c r="G48" s="16"/>
    </row>
    <row r="49" spans="1:7" ht="16.2">
      <c r="A49" s="18" t="s">
        <v>14</v>
      </c>
      <c r="B49" s="18" t="s">
        <v>20</v>
      </c>
      <c r="C49" s="19">
        <v>44688</v>
      </c>
      <c r="D49" s="20">
        <f t="shared" si="7"/>
        <v>0.40069444444444435</v>
      </c>
      <c r="E49" s="20">
        <f t="shared" si="8"/>
        <v>0.65833333333333333</v>
      </c>
      <c r="F49" s="21">
        <v>4800000</v>
      </c>
      <c r="G49" s="16"/>
    </row>
    <row r="50" spans="1:7" ht="16.2">
      <c r="A50" s="18" t="s">
        <v>15</v>
      </c>
      <c r="B50" s="18" t="s">
        <v>21</v>
      </c>
      <c r="C50" s="19">
        <v>44688</v>
      </c>
      <c r="D50" s="20">
        <f t="shared" si="7"/>
        <v>0.41319444444444442</v>
      </c>
      <c r="E50" s="20">
        <f t="shared" si="8"/>
        <v>0.63888888888888895</v>
      </c>
      <c r="F50" s="21">
        <v>6400000</v>
      </c>
      <c r="G50" s="16"/>
    </row>
    <row r="51" spans="1:7" ht="16.2">
      <c r="A51" s="18" t="s">
        <v>16</v>
      </c>
      <c r="B51" s="18" t="s">
        <v>22</v>
      </c>
      <c r="C51" s="19">
        <v>44688</v>
      </c>
      <c r="D51" s="20">
        <f t="shared" si="7"/>
        <v>0.41736111111111107</v>
      </c>
      <c r="E51" s="20">
        <f>E32 + 1/1440</f>
        <v>0.6791666666666667</v>
      </c>
      <c r="F51" s="21">
        <v>3900000</v>
      </c>
      <c r="G51" s="16"/>
    </row>
    <row r="52" spans="1:7" ht="16.2">
      <c r="A52" s="18" t="s">
        <v>3</v>
      </c>
      <c r="B52" s="18" t="s">
        <v>4</v>
      </c>
      <c r="C52" s="19">
        <v>44689</v>
      </c>
      <c r="D52" s="20">
        <f t="shared" ref="D52:D61" si="9">D72+80/1440</f>
        <v>0.375</v>
      </c>
      <c r="E52" s="20">
        <f t="shared" ref="E52:E61" si="10">E72-180/1440</f>
        <v>0.62430555555555556</v>
      </c>
      <c r="F52" s="21">
        <v>14200000</v>
      </c>
      <c r="G52" s="16"/>
    </row>
    <row r="53" spans="1:7" ht="16.2">
      <c r="A53" s="18" t="s">
        <v>8</v>
      </c>
      <c r="B53" s="18" t="s">
        <v>5</v>
      </c>
      <c r="C53" s="19">
        <v>44689</v>
      </c>
      <c r="D53" s="20">
        <f t="shared" si="9"/>
        <v>0.38611111111111107</v>
      </c>
      <c r="E53" s="20">
        <f t="shared" si="10"/>
        <v>0.64861111111111114</v>
      </c>
      <c r="F53" s="21">
        <v>10000000</v>
      </c>
      <c r="G53" s="16"/>
    </row>
    <row r="54" spans="1:7" ht="16.2">
      <c r="A54" s="18" t="s">
        <v>9</v>
      </c>
      <c r="B54" s="18" t="s">
        <v>6</v>
      </c>
      <c r="C54" s="19">
        <v>44689</v>
      </c>
      <c r="D54" s="20">
        <f t="shared" si="9"/>
        <v>0.38749999999999996</v>
      </c>
      <c r="E54" s="20">
        <f t="shared" si="10"/>
        <v>0.58333333333333337</v>
      </c>
      <c r="F54" s="21">
        <v>7500000</v>
      </c>
      <c r="G54" s="16"/>
    </row>
    <row r="55" spans="1:7" ht="16.2">
      <c r="A55" s="18" t="s">
        <v>10</v>
      </c>
      <c r="B55" s="18" t="s">
        <v>7</v>
      </c>
      <c r="C55" s="19">
        <v>44689</v>
      </c>
      <c r="D55" s="20">
        <f t="shared" si="9"/>
        <v>0.37569444444444444</v>
      </c>
      <c r="E55" s="20">
        <f t="shared" si="10"/>
        <v>0.67708333333333337</v>
      </c>
      <c r="F55" s="21">
        <v>8900000</v>
      </c>
      <c r="G55" s="16"/>
    </row>
    <row r="56" spans="1:7" ht="16.2">
      <c r="A56" s="18" t="s">
        <v>11</v>
      </c>
      <c r="B56" s="18" t="s">
        <v>17</v>
      </c>
      <c r="C56" s="19">
        <v>44689</v>
      </c>
      <c r="D56" s="20">
        <f t="shared" si="9"/>
        <v>0.38888888888888884</v>
      </c>
      <c r="E56" s="20">
        <f t="shared" si="10"/>
        <v>0.59722222222222221</v>
      </c>
      <c r="F56" s="21">
        <v>10200000</v>
      </c>
      <c r="G56" s="16"/>
    </row>
    <row r="57" spans="1:7" ht="16.2">
      <c r="A57" s="18" t="s">
        <v>12</v>
      </c>
      <c r="B57" s="18" t="s">
        <v>18</v>
      </c>
      <c r="C57" s="19">
        <v>44689</v>
      </c>
      <c r="D57" s="20">
        <f t="shared" si="9"/>
        <v>0.33750000000000002</v>
      </c>
      <c r="E57" s="20">
        <f t="shared" si="10"/>
        <v>0.56319444444444444</v>
      </c>
      <c r="F57" s="21">
        <v>5000000</v>
      </c>
      <c r="G57" s="16"/>
    </row>
    <row r="58" spans="1:7" ht="16.2">
      <c r="A58" s="18" t="s">
        <v>13</v>
      </c>
      <c r="B58" s="18" t="s">
        <v>19</v>
      </c>
      <c r="C58" s="19">
        <v>44689</v>
      </c>
      <c r="D58" s="20">
        <f t="shared" si="9"/>
        <v>0.34097222222222223</v>
      </c>
      <c r="E58" s="20">
        <f t="shared" si="10"/>
        <v>0.56458333333333333</v>
      </c>
      <c r="F58" s="21">
        <v>5600000</v>
      </c>
      <c r="G58" s="16"/>
    </row>
    <row r="59" spans="1:7" ht="16.2">
      <c r="A59" s="18" t="s">
        <v>14</v>
      </c>
      <c r="B59" s="18" t="s">
        <v>20</v>
      </c>
      <c r="C59" s="19">
        <v>44689</v>
      </c>
      <c r="D59" s="20">
        <f t="shared" si="9"/>
        <v>0.32847222222222217</v>
      </c>
      <c r="E59" s="20">
        <f t="shared" si="10"/>
        <v>0.6069444444444444</v>
      </c>
      <c r="F59" s="21">
        <v>4800000</v>
      </c>
      <c r="G59" s="16"/>
    </row>
    <row r="60" spans="1:7" ht="16.2">
      <c r="A60" s="18" t="s">
        <v>15</v>
      </c>
      <c r="B60" s="18" t="s">
        <v>21</v>
      </c>
      <c r="C60" s="19">
        <v>44689</v>
      </c>
      <c r="D60" s="20">
        <f t="shared" si="9"/>
        <v>0.34097222222222223</v>
      </c>
      <c r="E60" s="20">
        <f t="shared" si="10"/>
        <v>0.58750000000000002</v>
      </c>
      <c r="F60" s="21">
        <v>6400000</v>
      </c>
      <c r="G60" s="16"/>
    </row>
    <row r="61" spans="1:7" ht="16.2">
      <c r="A61" s="18" t="s">
        <v>16</v>
      </c>
      <c r="B61" s="18" t="s">
        <v>22</v>
      </c>
      <c r="C61" s="19">
        <v>44689</v>
      </c>
      <c r="D61" s="20">
        <f t="shared" si="9"/>
        <v>0.34513888888888888</v>
      </c>
      <c r="E61" s="20">
        <f t="shared" si="10"/>
        <v>0.54305555555555562</v>
      </c>
      <c r="F61" s="21">
        <v>3900000</v>
      </c>
      <c r="G61" s="16"/>
    </row>
    <row r="62" spans="1:7" ht="16.2">
      <c r="A62" s="18" t="s">
        <v>3</v>
      </c>
      <c r="B62" s="18" t="s">
        <v>4</v>
      </c>
      <c r="C62" s="19">
        <v>44690</v>
      </c>
      <c r="D62" s="20">
        <v>0.31875000000000003</v>
      </c>
      <c r="E62" s="20">
        <v>0.72361111111111109</v>
      </c>
      <c r="F62" s="21">
        <v>14200000</v>
      </c>
      <c r="G62" s="16"/>
    </row>
    <row r="63" spans="1:7" ht="16.2">
      <c r="A63" s="18" t="s">
        <v>8</v>
      </c>
      <c r="B63" s="18" t="s">
        <v>5</v>
      </c>
      <c r="C63" s="19">
        <v>44690</v>
      </c>
      <c r="D63" s="20">
        <v>0.3298611111111111</v>
      </c>
      <c r="E63" s="20">
        <v>0.71666666666666667</v>
      </c>
      <c r="F63" s="21">
        <v>10000000</v>
      </c>
      <c r="G63" s="16"/>
    </row>
    <row r="64" spans="1:7" ht="16.2">
      <c r="A64" s="18" t="s">
        <v>9</v>
      </c>
      <c r="B64" s="18" t="s">
        <v>6</v>
      </c>
      <c r="C64" s="19">
        <v>44690</v>
      </c>
      <c r="D64" s="20">
        <v>0.33124999999999999</v>
      </c>
      <c r="E64" s="20">
        <v>0.77777777777777779</v>
      </c>
      <c r="F64" s="21">
        <v>7500000</v>
      </c>
      <c r="G64" s="16"/>
    </row>
    <row r="65" spans="1:7" ht="16.2">
      <c r="A65" s="18" t="s">
        <v>10</v>
      </c>
      <c r="B65" s="18" t="s">
        <v>7</v>
      </c>
      <c r="C65" s="19">
        <v>44690</v>
      </c>
      <c r="D65" s="20">
        <v>0.31944444444444448</v>
      </c>
      <c r="E65" s="20">
        <v>0.80208333333333337</v>
      </c>
      <c r="F65" s="21">
        <v>8900000</v>
      </c>
      <c r="G65" s="16"/>
    </row>
    <row r="66" spans="1:7" ht="16.2">
      <c r="A66" s="18" t="s">
        <v>11</v>
      </c>
      <c r="B66" s="18" t="s">
        <v>17</v>
      </c>
      <c r="C66" s="19">
        <v>44690</v>
      </c>
      <c r="D66" s="20">
        <v>0.33263888888888887</v>
      </c>
      <c r="E66" s="20">
        <v>0.73263888888888884</v>
      </c>
      <c r="F66" s="21">
        <v>10200000</v>
      </c>
      <c r="G66" s="16"/>
    </row>
    <row r="67" spans="1:7" ht="16.2">
      <c r="A67" s="18" t="s">
        <v>12</v>
      </c>
      <c r="B67" s="18" t="s">
        <v>18</v>
      </c>
      <c r="C67" s="19">
        <v>44690</v>
      </c>
      <c r="D67" s="20">
        <v>0.28125</v>
      </c>
      <c r="E67" s="20">
        <v>0.68819444444444444</v>
      </c>
      <c r="F67" s="21">
        <v>5000000</v>
      </c>
      <c r="G67" s="16"/>
    </row>
    <row r="68" spans="1:7" ht="16.2">
      <c r="A68" s="18" t="s">
        <v>13</v>
      </c>
      <c r="B68" s="18" t="s">
        <v>19</v>
      </c>
      <c r="C68" s="19">
        <v>44690</v>
      </c>
      <c r="D68" s="20">
        <v>0.28472222222222221</v>
      </c>
      <c r="E68" s="20">
        <v>0.70972222222222225</v>
      </c>
      <c r="F68" s="21">
        <v>5600000</v>
      </c>
      <c r="G68" s="16"/>
    </row>
    <row r="69" spans="1:7" ht="16.2">
      <c r="A69" s="18" t="s">
        <v>14</v>
      </c>
      <c r="B69" s="18" t="s">
        <v>20</v>
      </c>
      <c r="C69" s="19">
        <v>44690</v>
      </c>
      <c r="D69" s="20">
        <v>0.2722222222222222</v>
      </c>
      <c r="E69" s="20">
        <v>0.68333333333333324</v>
      </c>
      <c r="F69" s="21">
        <v>4800000</v>
      </c>
      <c r="G69" s="16"/>
    </row>
    <row r="70" spans="1:7" ht="16.2">
      <c r="A70" s="18" t="s">
        <v>15</v>
      </c>
      <c r="B70" s="18" t="s">
        <v>21</v>
      </c>
      <c r="C70" s="19">
        <v>44690</v>
      </c>
      <c r="D70" s="20">
        <v>0.28472222222222221</v>
      </c>
      <c r="E70" s="20">
        <v>0.7055555555555556</v>
      </c>
      <c r="F70" s="21">
        <v>6400000</v>
      </c>
      <c r="G70" s="16"/>
    </row>
    <row r="71" spans="1:7" ht="16.2">
      <c r="A71" s="18" t="s">
        <v>16</v>
      </c>
      <c r="B71" s="18" t="s">
        <v>22</v>
      </c>
      <c r="C71" s="19">
        <v>44690</v>
      </c>
      <c r="D71" s="20">
        <v>0.28888888888888892</v>
      </c>
      <c r="E71" s="20">
        <v>0.75138888888888899</v>
      </c>
      <c r="F71" s="21">
        <v>3900000</v>
      </c>
      <c r="G71" s="16"/>
    </row>
    <row r="72" spans="1:7" ht="16.2">
      <c r="A72" s="18" t="s">
        <v>3</v>
      </c>
      <c r="B72" s="18" t="s">
        <v>4</v>
      </c>
      <c r="C72" s="19">
        <v>44691</v>
      </c>
      <c r="D72" s="20">
        <f t="shared" ref="D72:D81" si="11">D62+1/1440</f>
        <v>0.31944444444444448</v>
      </c>
      <c r="E72" s="20">
        <v>0.74930555555555556</v>
      </c>
      <c r="F72" s="21">
        <v>14200000</v>
      </c>
      <c r="G72" s="16"/>
    </row>
    <row r="73" spans="1:7" ht="16.2">
      <c r="A73" s="18" t="s">
        <v>8</v>
      </c>
      <c r="B73" s="18" t="s">
        <v>5</v>
      </c>
      <c r="C73" s="19">
        <v>44691</v>
      </c>
      <c r="D73" s="20">
        <f t="shared" si="11"/>
        <v>0.33055555555555555</v>
      </c>
      <c r="E73" s="20">
        <v>0.77361111111111114</v>
      </c>
      <c r="F73" s="21">
        <v>10000000</v>
      </c>
      <c r="G73" s="16"/>
    </row>
    <row r="74" spans="1:7" ht="16.2">
      <c r="A74" s="18" t="s">
        <v>9</v>
      </c>
      <c r="B74" s="18" t="s">
        <v>6</v>
      </c>
      <c r="C74" s="19">
        <v>44691</v>
      </c>
      <c r="D74" s="20">
        <f t="shared" si="11"/>
        <v>0.33194444444444443</v>
      </c>
      <c r="E74" s="20">
        <v>0.70833333333333337</v>
      </c>
      <c r="F74" s="21">
        <v>7500000</v>
      </c>
      <c r="G74" s="16"/>
    </row>
    <row r="75" spans="1:7" ht="16.2">
      <c r="A75" s="18" t="s">
        <v>10</v>
      </c>
      <c r="B75" s="18" t="s">
        <v>7</v>
      </c>
      <c r="C75" s="19">
        <v>44691</v>
      </c>
      <c r="D75" s="20">
        <f t="shared" si="11"/>
        <v>0.32013888888888892</v>
      </c>
      <c r="E75" s="20">
        <v>0.80208333333333337</v>
      </c>
      <c r="F75" s="21">
        <v>8900000</v>
      </c>
      <c r="G75" s="16"/>
    </row>
    <row r="76" spans="1:7" ht="16.2">
      <c r="A76" s="18" t="s">
        <v>11</v>
      </c>
      <c r="B76" s="18" t="s">
        <v>17</v>
      </c>
      <c r="C76" s="19">
        <v>44691</v>
      </c>
      <c r="D76" s="20">
        <f t="shared" si="11"/>
        <v>0.33333333333333331</v>
      </c>
      <c r="E76" s="20">
        <v>0.72222222222222221</v>
      </c>
      <c r="F76" s="21">
        <v>10200000</v>
      </c>
      <c r="G76" s="16"/>
    </row>
    <row r="77" spans="1:7" ht="16.2">
      <c r="A77" s="18" t="s">
        <v>12</v>
      </c>
      <c r="B77" s="18" t="s">
        <v>18</v>
      </c>
      <c r="C77" s="19">
        <v>44691</v>
      </c>
      <c r="D77" s="20">
        <f t="shared" si="11"/>
        <v>0.28194444444444444</v>
      </c>
      <c r="E77" s="20">
        <v>0.68819444444444444</v>
      </c>
      <c r="F77" s="21">
        <v>5000000</v>
      </c>
      <c r="G77" s="16"/>
    </row>
    <row r="78" spans="1:7" ht="16.2">
      <c r="A78" s="18" t="s">
        <v>13</v>
      </c>
      <c r="B78" s="18" t="s">
        <v>19</v>
      </c>
      <c r="C78" s="19">
        <v>44691</v>
      </c>
      <c r="D78" s="20">
        <f t="shared" si="11"/>
        <v>0.28541666666666665</v>
      </c>
      <c r="E78" s="20">
        <v>0.68958333333333333</v>
      </c>
      <c r="F78" s="21">
        <v>5600000</v>
      </c>
      <c r="G78" s="16"/>
    </row>
    <row r="79" spans="1:7" ht="16.2">
      <c r="A79" s="18" t="s">
        <v>14</v>
      </c>
      <c r="B79" s="18" t="s">
        <v>20</v>
      </c>
      <c r="C79" s="19">
        <v>44691</v>
      </c>
      <c r="D79" s="20">
        <f t="shared" si="11"/>
        <v>0.27291666666666664</v>
      </c>
      <c r="E79" s="20">
        <v>0.7319444444444444</v>
      </c>
      <c r="F79" s="21">
        <v>4800000</v>
      </c>
      <c r="G79" s="16"/>
    </row>
    <row r="80" spans="1:7" ht="16.2">
      <c r="A80" s="18" t="s">
        <v>15</v>
      </c>
      <c r="B80" s="18" t="s">
        <v>21</v>
      </c>
      <c r="C80" s="19">
        <v>44691</v>
      </c>
      <c r="D80" s="20">
        <f t="shared" si="11"/>
        <v>0.28541666666666665</v>
      </c>
      <c r="E80" s="20">
        <v>0.71250000000000002</v>
      </c>
      <c r="F80" s="21">
        <v>6400000</v>
      </c>
      <c r="G80" s="16"/>
    </row>
    <row r="81" spans="1:7" ht="16.2">
      <c r="A81" s="18" t="s">
        <v>16</v>
      </c>
      <c r="B81" s="18" t="s">
        <v>22</v>
      </c>
      <c r="C81" s="19">
        <v>44691</v>
      </c>
      <c r="D81" s="20">
        <f t="shared" si="11"/>
        <v>0.28958333333333336</v>
      </c>
      <c r="E81" s="20">
        <v>0.66805555555555562</v>
      </c>
      <c r="F81" s="21">
        <v>3900000</v>
      </c>
      <c r="G81" s="16"/>
    </row>
    <row r="82" spans="1:7" ht="16.2">
      <c r="A82" s="18" t="s">
        <v>3</v>
      </c>
      <c r="B82" s="18" t="s">
        <v>4</v>
      </c>
      <c r="C82" s="19">
        <v>44692</v>
      </c>
      <c r="D82" s="20">
        <f t="shared" ref="D82:E90" si="12">D72-3/1440</f>
        <v>0.31736111111111115</v>
      </c>
      <c r="E82" s="20">
        <f t="shared" si="12"/>
        <v>0.74722222222222223</v>
      </c>
      <c r="F82" s="21">
        <v>14200000</v>
      </c>
      <c r="G82" s="16"/>
    </row>
    <row r="83" spans="1:7" ht="16.2">
      <c r="A83" s="18" t="s">
        <v>8</v>
      </c>
      <c r="B83" s="18" t="s">
        <v>5</v>
      </c>
      <c r="C83" s="19">
        <v>44692</v>
      </c>
      <c r="D83" s="20">
        <f t="shared" si="12"/>
        <v>0.32847222222222222</v>
      </c>
      <c r="E83" s="20">
        <f t="shared" si="12"/>
        <v>0.77152777777777781</v>
      </c>
      <c r="F83" s="21">
        <v>10000000</v>
      </c>
      <c r="G83" s="16"/>
    </row>
    <row r="84" spans="1:7" ht="16.2">
      <c r="A84" s="18" t="s">
        <v>9</v>
      </c>
      <c r="B84" s="18" t="s">
        <v>6</v>
      </c>
      <c r="C84" s="19">
        <v>44692</v>
      </c>
      <c r="D84" s="20">
        <f t="shared" si="12"/>
        <v>0.3298611111111111</v>
      </c>
      <c r="E84" s="20">
        <f t="shared" si="12"/>
        <v>0.70625000000000004</v>
      </c>
      <c r="F84" s="21">
        <v>7500000</v>
      </c>
      <c r="G84" s="16"/>
    </row>
    <row r="85" spans="1:7" ht="16.2">
      <c r="A85" s="18" t="s">
        <v>10</v>
      </c>
      <c r="B85" s="18" t="s">
        <v>7</v>
      </c>
      <c r="C85" s="19">
        <v>44692</v>
      </c>
      <c r="D85" s="20">
        <f t="shared" si="12"/>
        <v>0.31805555555555559</v>
      </c>
      <c r="E85" s="20">
        <f t="shared" si="12"/>
        <v>0.8</v>
      </c>
      <c r="F85" s="21">
        <v>8900000</v>
      </c>
      <c r="G85" s="16"/>
    </row>
    <row r="86" spans="1:7" ht="16.2">
      <c r="A86" s="18" t="s">
        <v>11</v>
      </c>
      <c r="B86" s="18" t="s">
        <v>17</v>
      </c>
      <c r="C86" s="19">
        <v>44692</v>
      </c>
      <c r="D86" s="20">
        <f t="shared" si="12"/>
        <v>0.33124999999999999</v>
      </c>
      <c r="E86" s="20">
        <f t="shared" si="12"/>
        <v>0.72013888888888888</v>
      </c>
      <c r="F86" s="21">
        <v>10200000</v>
      </c>
      <c r="G86" s="16"/>
    </row>
    <row r="87" spans="1:7" ht="16.2">
      <c r="A87" s="18" t="s">
        <v>12</v>
      </c>
      <c r="B87" s="18" t="s">
        <v>18</v>
      </c>
      <c r="C87" s="19">
        <v>44692</v>
      </c>
      <c r="D87" s="20">
        <f t="shared" si="12"/>
        <v>0.27986111111111112</v>
      </c>
      <c r="E87" s="20">
        <f t="shared" si="12"/>
        <v>0.68611111111111112</v>
      </c>
      <c r="F87" s="21">
        <v>5000000</v>
      </c>
      <c r="G87" s="16"/>
    </row>
    <row r="88" spans="1:7" ht="16.2">
      <c r="A88" s="18" t="s">
        <v>13</v>
      </c>
      <c r="B88" s="18" t="s">
        <v>19</v>
      </c>
      <c r="C88" s="19">
        <v>44692</v>
      </c>
      <c r="D88" s="20">
        <f t="shared" si="12"/>
        <v>0.28333333333333333</v>
      </c>
      <c r="E88" s="20">
        <f t="shared" si="12"/>
        <v>0.6875</v>
      </c>
      <c r="F88" s="21">
        <v>5600000</v>
      </c>
      <c r="G88" s="16"/>
    </row>
    <row r="89" spans="1:7" ht="16.2">
      <c r="A89" s="18" t="s">
        <v>14</v>
      </c>
      <c r="B89" s="18" t="s">
        <v>20</v>
      </c>
      <c r="C89" s="19">
        <v>44692</v>
      </c>
      <c r="D89" s="20">
        <f t="shared" si="12"/>
        <v>0.27083333333333331</v>
      </c>
      <c r="E89" s="20">
        <f t="shared" si="12"/>
        <v>0.72986111111111107</v>
      </c>
      <c r="F89" s="21">
        <v>4800000</v>
      </c>
      <c r="G89" s="16"/>
    </row>
    <row r="90" spans="1:7" ht="16.2">
      <c r="A90" s="18" t="s">
        <v>15</v>
      </c>
      <c r="B90" s="18" t="s">
        <v>21</v>
      </c>
      <c r="C90" s="19">
        <v>44692</v>
      </c>
      <c r="D90" s="20">
        <f t="shared" si="12"/>
        <v>0.28333333333333333</v>
      </c>
      <c r="E90" s="20">
        <f t="shared" si="12"/>
        <v>0.7104166666666667</v>
      </c>
      <c r="F90" s="21">
        <v>6400000</v>
      </c>
      <c r="G90" s="16"/>
    </row>
    <row r="91" spans="1:7" ht="16.2">
      <c r="A91" s="18" t="s">
        <v>16</v>
      </c>
      <c r="B91" s="18" t="s">
        <v>22</v>
      </c>
      <c r="C91" s="19">
        <v>44692</v>
      </c>
      <c r="D91" s="20">
        <f>D81-3/1440</f>
        <v>0.28750000000000003</v>
      </c>
      <c r="E91" s="20">
        <f>E81+2/1440</f>
        <v>0.66944444444444451</v>
      </c>
      <c r="F91" s="21">
        <v>3900000</v>
      </c>
      <c r="G91" s="16"/>
    </row>
    <row r="92" spans="1:7" ht="16.2">
      <c r="A92" s="18" t="s">
        <v>3</v>
      </c>
      <c r="B92" s="18" t="s">
        <v>4</v>
      </c>
      <c r="C92" s="19">
        <v>44693</v>
      </c>
      <c r="D92" s="20">
        <f>D87+60/1440</f>
        <v>0.3215277777777778</v>
      </c>
      <c r="E92" s="20">
        <f>D92+600/1440</f>
        <v>0.73819444444444449</v>
      </c>
      <c r="F92" s="21">
        <v>14200000</v>
      </c>
      <c r="G92" s="16"/>
    </row>
    <row r="93" spans="1:7" ht="16.2">
      <c r="A93" s="18" t="s">
        <v>8</v>
      </c>
      <c r="B93" s="18" t="s">
        <v>5</v>
      </c>
      <c r="C93" s="19">
        <v>44693</v>
      </c>
      <c r="D93" s="20">
        <f>D88+60/1440</f>
        <v>0.32500000000000001</v>
      </c>
      <c r="E93" s="20">
        <f>E83+1/1440</f>
        <v>0.77222222222222225</v>
      </c>
      <c r="F93" s="21">
        <v>10000000</v>
      </c>
      <c r="G93" s="16"/>
    </row>
    <row r="94" spans="1:7" ht="16.2">
      <c r="A94" s="18" t="s">
        <v>9</v>
      </c>
      <c r="B94" s="18" t="s">
        <v>6</v>
      </c>
      <c r="C94" s="19">
        <v>44693</v>
      </c>
      <c r="D94" s="20">
        <f>D89+60/1440</f>
        <v>0.3125</v>
      </c>
      <c r="E94" s="20">
        <f>E84+1/1440</f>
        <v>0.70694444444444449</v>
      </c>
      <c r="F94" s="21">
        <v>7500000</v>
      </c>
      <c r="G94" s="16"/>
    </row>
    <row r="95" spans="1:7" ht="16.2">
      <c r="A95" s="18" t="s">
        <v>10</v>
      </c>
      <c r="B95" s="18" t="s">
        <v>7</v>
      </c>
      <c r="C95" s="19">
        <v>44693</v>
      </c>
      <c r="D95" s="20">
        <f>D90+60/1440</f>
        <v>0.32500000000000001</v>
      </c>
      <c r="E95" s="20">
        <f>E85+1/1440</f>
        <v>0.80069444444444449</v>
      </c>
      <c r="F95" s="21">
        <v>8900000</v>
      </c>
      <c r="G95" s="16"/>
    </row>
    <row r="96" spans="1:7" ht="16.2">
      <c r="A96" s="18" t="s">
        <v>11</v>
      </c>
      <c r="B96" s="18" t="s">
        <v>17</v>
      </c>
      <c r="C96" s="19">
        <v>44693</v>
      </c>
      <c r="D96" s="20">
        <f>D91+60/1440</f>
        <v>0.32916666666666672</v>
      </c>
      <c r="E96" s="20">
        <f t="shared" ref="E96:E97" si="13">D96+600/1440</f>
        <v>0.74583333333333335</v>
      </c>
      <c r="F96" s="21">
        <v>10200000</v>
      </c>
      <c r="G96" s="16"/>
    </row>
    <row r="97" spans="1:7" ht="16.2">
      <c r="A97" s="18" t="s">
        <v>12</v>
      </c>
      <c r="B97" s="18" t="s">
        <v>18</v>
      </c>
      <c r="C97" s="19">
        <v>44693</v>
      </c>
      <c r="D97" s="20">
        <f>D82-60/1440</f>
        <v>0.27569444444444446</v>
      </c>
      <c r="E97" s="20">
        <f t="shared" si="13"/>
        <v>0.6923611111111112</v>
      </c>
      <c r="F97" s="21">
        <v>5000000</v>
      </c>
      <c r="G97" s="16"/>
    </row>
    <row r="98" spans="1:7" ht="16.2">
      <c r="A98" s="18" t="s">
        <v>13</v>
      </c>
      <c r="B98" s="18" t="s">
        <v>19</v>
      </c>
      <c r="C98" s="19">
        <v>44693</v>
      </c>
      <c r="D98" s="20">
        <f>D83-58/1440</f>
        <v>0.28819444444444442</v>
      </c>
      <c r="E98" s="20">
        <f>E88+3/1440</f>
        <v>0.68958333333333333</v>
      </c>
      <c r="F98" s="21">
        <v>5600000</v>
      </c>
      <c r="G98" s="16"/>
    </row>
    <row r="99" spans="1:7" ht="16.2">
      <c r="A99" s="18" t="s">
        <v>14</v>
      </c>
      <c r="B99" s="18" t="s">
        <v>20</v>
      </c>
      <c r="C99" s="19">
        <v>44693</v>
      </c>
      <c r="D99" s="20">
        <f>D84-58/1440</f>
        <v>0.2895833333333333</v>
      </c>
      <c r="E99" s="20">
        <f>E89+3/1440</f>
        <v>0.7319444444444444</v>
      </c>
      <c r="F99" s="21">
        <v>4800000</v>
      </c>
      <c r="G99" s="16"/>
    </row>
    <row r="100" spans="1:7" ht="16.2">
      <c r="A100" s="18" t="s">
        <v>15</v>
      </c>
      <c r="B100" s="18" t="s">
        <v>21</v>
      </c>
      <c r="C100" s="19">
        <v>44693</v>
      </c>
      <c r="D100" s="20">
        <f>D85-58/1440</f>
        <v>0.27777777777777779</v>
      </c>
      <c r="E100" s="20">
        <f>E90+3/1440</f>
        <v>0.71250000000000002</v>
      </c>
      <c r="F100" s="21">
        <v>6400000</v>
      </c>
      <c r="G100" s="16"/>
    </row>
    <row r="101" spans="1:7" ht="16.2">
      <c r="A101" s="18" t="s">
        <v>16</v>
      </c>
      <c r="B101" s="18" t="s">
        <v>22</v>
      </c>
      <c r="C101" s="19">
        <v>44693</v>
      </c>
      <c r="D101" s="20">
        <f>D86-65/1440</f>
        <v>0.28611111111111109</v>
      </c>
      <c r="E101" s="20">
        <f>E91+3/1440</f>
        <v>0.67152777777777783</v>
      </c>
      <c r="F101" s="21">
        <v>3900000</v>
      </c>
      <c r="G10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asli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Handy Darmawan</dc:creator>
  <cp:lastModifiedBy>Handy Darmawan</cp:lastModifiedBy>
  <dcterms:created xsi:type="dcterms:W3CDTF">2022-06-03T15:19:31Z</dcterms:created>
  <dcterms:modified xsi:type="dcterms:W3CDTF">2022-06-08T16:09:40Z</dcterms:modified>
</cp:coreProperties>
</file>