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Bayes_linear_forecasting_multi_data/"/>
    </mc:Choice>
  </mc:AlternateContent>
  <xr:revisionPtr revIDLastSave="103" documentId="13_ncr:1_{1AA43E7A-D14A-416E-B4AB-D2EF75AE9C61}" xr6:coauthVersionLast="47" xr6:coauthVersionMax="47" xr10:uidLastSave="{095D9E58-7FB1-473B-B4E2-724C6D1BCBDD}"/>
  <bookViews>
    <workbookView xWindow="-120" yWindow="-120" windowWidth="29040" windowHeight="1584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3" i="1"/>
  <c r="B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</calcChain>
</file>

<file path=xl/sharedStrings.xml><?xml version="1.0" encoding="utf-8"?>
<sst xmlns="http://schemas.openxmlformats.org/spreadsheetml/2006/main" count="110" uniqueCount="110">
  <si>
    <t>시점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</si>
  <si>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</si>
  <si>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</si>
  <si>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</si>
  <si>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</si>
  <si>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</si>
  <si>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</si>
  <si>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</si>
  <si>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</si>
  <si>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</si>
  <si>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</si>
  <si>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</si>
  <si>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</si>
  <si>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</si>
  <si>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</si>
  <si>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</si>
  <si>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</si>
  <si>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</si>
  <si>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</si>
  <si>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</si>
  <si>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</si>
  <si>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</si>
  <si>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</si>
  <si>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</si>
  <si>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</si>
  <si>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</si>
  <si>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</si>
  <si>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</si>
  <si>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</si>
  <si>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</si>
  <si>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</si>
  <si>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</si>
  <si>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</si>
  <si>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</si>
  <si>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</si>
  <si>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</si>
  <si>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</si>
  <si>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</si>
  <si>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</si>
  <si>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</si>
  <si>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</si>
  <si>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</si>
  <si>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</si>
  <si>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</si>
  <si>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</si>
  <si>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</si>
  <si>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</si>
  <si>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</si>
  <si>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</si>
  <si>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</si>
  <si>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</si>
  <si>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</si>
  <si>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</si>
  <si>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</si>
  <si>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</si>
  <si>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</si>
  <si>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</si>
  <si>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</si>
  <si>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</si>
  <si>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</si>
  <si>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</si>
  <si>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</si>
  <si>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</si>
  <si>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</si>
  <si>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</si>
  <si>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</si>
  <si>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</si>
  <si>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</si>
  <si>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</si>
  <si>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</si>
  <si>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</si>
  <si>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</si>
  <si>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</si>
  <si>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</si>
  <si>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</si>
  <si>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</si>
  <si>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</si>
  <si>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</si>
  <si>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</si>
  <si>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</si>
  <si>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</si>
  <si>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</si>
  <si>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</si>
  <si>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</si>
  <si>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</si>
  <si>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○ 통계표ID</t>
  </si>
  <si>
    <t>DT_343_2010_S0027</t>
  </si>
  <si>
    <t>○ 통계표명</t>
  </si>
  <si>
    <t>코스피 지수</t>
  </si>
  <si>
    <t>○ 조회기간</t>
  </si>
  <si>
    <t xml:space="preserve">[월] 201301~202202  </t>
  </si>
  <si>
    <t>○ 출처</t>
  </si>
  <si>
    <t>「증권·파생상품시장통계」, 한국거래소</t>
  </si>
  <si>
    <t>○ 자료다운일자</t>
  </si>
  <si>
    <t>2022.03.29 14:15</t>
  </si>
  <si>
    <t>○ 통계표URL</t>
  </si>
  <si>
    <t>https://kosis.kr/statHtml/statHtml.do?orgId=343&amp;tblId=DT_343_2010_S0027&amp;conn_path=I3</t>
  </si>
  <si>
    <t/>
  </si>
  <si>
    <t>* KOSIS 개편 시 통계표 URL은 달라질 수 있음</t>
  </si>
  <si>
    <t>○ 주석</t>
  </si>
  <si>
    <t>통계표</t>
  </si>
  <si>
    <t>(주)1.[기준시점] 1980.1.4=100</t>
  </si>
  <si>
    <t>중국 PMI</t>
    <phoneticPr fontId="1" type="noConversion"/>
  </si>
  <si>
    <t>환율변화율(%)</t>
    <phoneticPr fontId="1" type="noConversion"/>
  </si>
  <si>
    <t>PMI(전기 기준 변화율)</t>
    <phoneticPr fontId="1" type="noConversion"/>
  </si>
  <si>
    <t>KOSPI 등락률 (%)</t>
    <phoneticPr fontId="1" type="noConversion"/>
  </si>
  <si>
    <t>KOSPI Index</t>
    <phoneticPr fontId="1" type="noConversion"/>
  </si>
  <si>
    <t>TB</t>
    <phoneticPr fontId="1" type="noConversion"/>
  </si>
  <si>
    <t>TB 변화율</t>
    <phoneticPr fontId="1" type="noConversion"/>
  </si>
  <si>
    <t>한국 10년물 금리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</si>
</sst>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###,###,###,##0.00"/>
    <numFmt numFmtId="178" formatCode="yyyy\.mm"/>
    <numFmt numFmtId="179" formatCode="###,###,###,##0.0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darkTrellis">
        <fgColor indexed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0" borderId="0" xfId="0" applyAlignment="1">
      <alignment horizontal="left"/>
    </xf>
    <xf numFmtId="176" fontId="0" fillId="0" borderId="0" xfId="0" applyNumberFormat="1" applyAlignment="1"/>
    <xf numFmtId="177" fontId="2" fillId="5" borderId="1" xfId="0" applyNumberFormat="1" applyFont="1" applyFill="1" applyBorder="1" applyAlignment="1">
      <alignment horizontal="right" vertical="center" wrapText="1"/>
    </xf>
    <xf numFmtId="2" fontId="0" fillId="0" borderId="0" xfId="0" applyNumberFormat="1">
      <alignment vertical="center"/>
    </xf>
    <xf numFmtId="178" fontId="0" fillId="0" borderId="0" xfId="0" applyNumberFormat="1" applyAlignment="1">
      <alignment horizontal="left"/>
    </xf>
    <xf numFmtId="0" fontId="0" fillId="0" borderId="0" xfId="0" applyAlignment="1"/>
    <xf numFmtId="179" fontId="2" fillId="5" borderId="1" xfId="0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workbookViewId="0">
      <selection activeCell="F2" sqref="F2"/>
    </sheetView>
  </sheetViews>
  <sheetFormatPr defaultRowHeight="16.5" x14ac:dyDescent="0.3"/>
  <cols>
    <col min="1" max="1" width="7.875" bestFit="1" customWidth="1"/>
    <col min="2" max="2" width="14.125" customWidth="1"/>
    <col min="4" max="4" width="14.125" bestFit="1" customWidth="1"/>
    <col min="6" max="6" width="16.625" bestFit="1" customWidth="1"/>
    <col min="12" max="12" width="12.125" bestFit="1" customWidth="1"/>
  </cols>
  <sheetData>
    <row r="1" spans="1:12" ht="20.100000000000001" customHeight="1" x14ac:dyDescent="0.3">
      <c r="A1" s="1" t="s">
        <v>0</v>
      </c>
      <c r="B1" s="2" t="s">
        <v>105</v>
      </c>
      <c r="C1" t="s">
        <v>104</v>
      </c>
      <c r="D1" t="s">
        <v>103</v>
      </c>
      <c r="E1" t="s">
        <v>108</v>
      </c>
      <c r="F1" t="s">
        <v>109</v>
      </c>
      <c r="J1" t="s">
        <v>102</v>
      </c>
      <c r="K1" t="s">
        <v>106</v>
      </c>
      <c r="L1" t="s">
        <v>107</v>
      </c>
    </row>
    <row r="2" spans="1:12" ht="20.100000000000001" customHeight="1" x14ac:dyDescent="0.3">
      <c r="A2" s="9">
        <v>39844</v>
      </c>
      <c r="B2" s="3">
        <f>(1063.03-1162.11)/1162.11*100</f>
        <v>-8.5258710449096853</v>
      </c>
      <c r="C2" s="8">
        <f>(45.3-41.2)/41.2*100</f>
        <v>9.9514563106795979</v>
      </c>
      <c r="D2" s="7">
        <f>(1379.6-1259.55)/1259.55*100</f>
        <v>9.531181771267514</v>
      </c>
      <c r="E2">
        <f>(L2-6943.8)/6943.8*100</f>
        <v>-97.468245053140933</v>
      </c>
      <c r="F2">
        <v>4.42</v>
      </c>
      <c r="H2" s="10">
        <v>1379.6</v>
      </c>
      <c r="J2" s="6">
        <v>45.3</v>
      </c>
      <c r="K2" s="10">
        <v>1063.03</v>
      </c>
      <c r="L2" s="11">
        <v>175.8</v>
      </c>
    </row>
    <row r="3" spans="1:12" ht="20.100000000000001" customHeight="1" x14ac:dyDescent="0.3">
      <c r="A3" s="9">
        <v>39872</v>
      </c>
      <c r="B3" s="3">
        <f>(K3-K2)/K2*100</f>
        <v>13.47374956492291</v>
      </c>
      <c r="C3" s="8">
        <f>(J3-J2)/J2*100</f>
        <v>8.1677704194260556</v>
      </c>
      <c r="D3" s="7">
        <f>(H3-H2)/H2*100</f>
        <v>11.217019425920558</v>
      </c>
      <c r="E3" s="8">
        <f>(L3-L2)/L2*100</f>
        <v>2751.5358361774743</v>
      </c>
      <c r="F3">
        <v>5.24</v>
      </c>
      <c r="H3" s="10">
        <v>1534.35</v>
      </c>
      <c r="J3" s="6">
        <v>49</v>
      </c>
      <c r="K3" s="10">
        <v>1206.26</v>
      </c>
      <c r="L3" s="11">
        <v>5013</v>
      </c>
    </row>
    <row r="4" spans="1:12" ht="20.100000000000001" customHeight="1" x14ac:dyDescent="0.3">
      <c r="A4" s="9">
        <v>39903</v>
      </c>
      <c r="B4" s="3">
        <f t="shared" ref="B4:B67" si="0">(K4-K3)/K3*100</f>
        <v>13.52113143103476</v>
      </c>
      <c r="C4" s="8">
        <f t="shared" ref="C4:C67" si="1">(J4-J3)/J3*100</f>
        <v>6.9387755102040787</v>
      </c>
      <c r="D4" s="7">
        <f t="shared" ref="D4:D67" si="2">(H4-H3)/H3*100</f>
        <v>-9.8575944210903632</v>
      </c>
      <c r="E4" s="8">
        <f t="shared" ref="E4:E67" si="3">(L4-L3)/L3*100</f>
        <v>15.419908238579694</v>
      </c>
      <c r="F4">
        <v>4.97</v>
      </c>
      <c r="H4" s="10">
        <v>1383.1</v>
      </c>
      <c r="J4" s="6">
        <v>52.4</v>
      </c>
      <c r="K4" s="10">
        <v>1369.36</v>
      </c>
      <c r="L4" s="11">
        <v>5786</v>
      </c>
    </row>
    <row r="5" spans="1:12" ht="20.100000000000001" customHeight="1" x14ac:dyDescent="0.3">
      <c r="A5" s="9">
        <v>39933</v>
      </c>
      <c r="B5" s="3">
        <f t="shared" si="0"/>
        <v>1.9374014137991618</v>
      </c>
      <c r="C5" s="8">
        <f t="shared" si="1"/>
        <v>2.0992366412213768</v>
      </c>
      <c r="D5" s="7">
        <f t="shared" si="2"/>
        <v>-7.2409804063335885</v>
      </c>
      <c r="E5" s="8">
        <f t="shared" si="3"/>
        <v>-45.744901486346357</v>
      </c>
      <c r="F5">
        <v>4.9000000000000004</v>
      </c>
      <c r="H5" s="10">
        <v>1282.95</v>
      </c>
      <c r="J5" s="6">
        <v>53.5</v>
      </c>
      <c r="K5" s="10">
        <v>1395.89</v>
      </c>
      <c r="L5" s="11">
        <v>3139.2</v>
      </c>
    </row>
    <row r="6" spans="1:12" ht="20.100000000000001" customHeight="1" x14ac:dyDescent="0.3">
      <c r="A6" s="9">
        <v>39964</v>
      </c>
      <c r="B6" s="3">
        <f t="shared" si="0"/>
        <v>-0.41693829743032501</v>
      </c>
      <c r="C6" s="8">
        <f t="shared" si="1"/>
        <v>-0.74766355140186647</v>
      </c>
      <c r="D6" s="7">
        <f t="shared" si="2"/>
        <v>-2.1590864803772591</v>
      </c>
      <c r="E6" s="8">
        <f t="shared" si="3"/>
        <v>-25.796381243628939</v>
      </c>
      <c r="F6">
        <v>5.05</v>
      </c>
      <c r="H6" s="10">
        <v>1255.25</v>
      </c>
      <c r="J6" s="6">
        <v>53.1</v>
      </c>
      <c r="K6" s="10">
        <v>1390.07</v>
      </c>
      <c r="L6" s="11">
        <v>2329.4</v>
      </c>
    </row>
    <row r="7" spans="1:12" ht="20.100000000000001" customHeight="1" x14ac:dyDescent="0.3">
      <c r="A7" s="9">
        <v>39994</v>
      </c>
      <c r="B7" s="3">
        <f t="shared" si="0"/>
        <v>12.029610019639302</v>
      </c>
      <c r="C7" s="8">
        <f t="shared" si="1"/>
        <v>0.18832391713747915</v>
      </c>
      <c r="D7" s="7">
        <f t="shared" si="2"/>
        <v>1.4777932682732486</v>
      </c>
      <c r="E7" s="8">
        <f t="shared" si="3"/>
        <v>74.495578260496259</v>
      </c>
      <c r="F7">
        <v>5.26</v>
      </c>
      <c r="H7" s="10">
        <v>1273.8</v>
      </c>
      <c r="J7" s="6">
        <v>53.2</v>
      </c>
      <c r="K7" s="10">
        <v>1557.29</v>
      </c>
      <c r="L7" s="11">
        <v>4064.7</v>
      </c>
    </row>
    <row r="8" spans="1:12" ht="20.100000000000001" customHeight="1" x14ac:dyDescent="0.3">
      <c r="A8" s="9">
        <v>40025</v>
      </c>
      <c r="B8" s="3">
        <f t="shared" si="0"/>
        <v>2.2192398333001524</v>
      </c>
      <c r="C8" s="8">
        <f t="shared" si="1"/>
        <v>0.18796992481201938</v>
      </c>
      <c r="D8" s="7">
        <f t="shared" si="2"/>
        <v>-3.5617836395038385</v>
      </c>
      <c r="E8" s="8">
        <f t="shared" si="3"/>
        <v>-51.098482052796022</v>
      </c>
      <c r="F8">
        <v>5.18</v>
      </c>
      <c r="H8" s="10">
        <v>1228.43</v>
      </c>
      <c r="J8" s="6">
        <v>53.3</v>
      </c>
      <c r="K8" s="10">
        <v>1591.85</v>
      </c>
      <c r="L8" s="11">
        <v>1987.7</v>
      </c>
    </row>
    <row r="9" spans="1:12" ht="20.100000000000001" customHeight="1" x14ac:dyDescent="0.3">
      <c r="A9" s="9">
        <v>40056</v>
      </c>
      <c r="B9" s="3">
        <f t="shared" si="0"/>
        <v>5.1066369318717335</v>
      </c>
      <c r="C9" s="8">
        <f t="shared" si="1"/>
        <v>1.313320825515953</v>
      </c>
      <c r="D9" s="7">
        <f t="shared" si="2"/>
        <v>1.670424851232873</v>
      </c>
      <c r="E9" s="8">
        <f t="shared" si="3"/>
        <v>-41.158122453086484</v>
      </c>
      <c r="F9">
        <v>5.44</v>
      </c>
      <c r="H9" s="10">
        <v>1248.95</v>
      </c>
      <c r="J9" s="6">
        <v>54</v>
      </c>
      <c r="K9" s="10">
        <v>1673.14</v>
      </c>
      <c r="L9" s="11">
        <v>1169.5999999999999</v>
      </c>
    </row>
    <row r="10" spans="1:12" ht="20.100000000000001" customHeight="1" x14ac:dyDescent="0.3">
      <c r="A10" s="9">
        <v>40086</v>
      </c>
      <c r="B10" s="3">
        <f t="shared" si="0"/>
        <v>-5.5255388072725555</v>
      </c>
      <c r="C10" s="8">
        <f t="shared" si="1"/>
        <v>0.55555555555555025</v>
      </c>
      <c r="D10" s="7">
        <f t="shared" si="2"/>
        <v>-5.6767684855278508</v>
      </c>
      <c r="E10" s="8">
        <f t="shared" si="3"/>
        <v>87.893296853625174</v>
      </c>
      <c r="F10">
        <v>5.38</v>
      </c>
      <c r="H10" s="10">
        <v>1178.05</v>
      </c>
      <c r="J10" s="6">
        <v>54.3</v>
      </c>
      <c r="K10" s="10">
        <v>1580.69</v>
      </c>
      <c r="L10" s="11">
        <v>2197.6</v>
      </c>
    </row>
    <row r="11" spans="1:12" ht="20.100000000000001" customHeight="1" x14ac:dyDescent="0.3">
      <c r="A11" s="9">
        <v>40117</v>
      </c>
      <c r="B11" s="3">
        <f t="shared" si="0"/>
        <v>-1.5872815036471506</v>
      </c>
      <c r="C11" s="8">
        <f t="shared" si="1"/>
        <v>1.6574585635359222</v>
      </c>
      <c r="D11" s="7">
        <f t="shared" si="2"/>
        <v>0.33954416196256526</v>
      </c>
      <c r="E11" s="8">
        <f t="shared" si="3"/>
        <v>14.315617036767378</v>
      </c>
      <c r="F11">
        <v>5.45</v>
      </c>
      <c r="H11" s="10">
        <v>1182.05</v>
      </c>
      <c r="J11" s="6">
        <v>55.2</v>
      </c>
      <c r="K11" s="10">
        <v>1555.6</v>
      </c>
      <c r="L11" s="11">
        <v>2512.1999999999998</v>
      </c>
    </row>
    <row r="12" spans="1:12" ht="20.100000000000001" customHeight="1" x14ac:dyDescent="0.3">
      <c r="A12" s="9">
        <v>40147</v>
      </c>
      <c r="B12" s="3">
        <f t="shared" si="0"/>
        <v>8.1749807148367246</v>
      </c>
      <c r="C12" s="8">
        <f t="shared" si="1"/>
        <v>0</v>
      </c>
      <c r="D12" s="7">
        <f t="shared" si="2"/>
        <v>-1.6242967725561563</v>
      </c>
      <c r="E12" s="8">
        <f t="shared" si="3"/>
        <v>19.966563171722012</v>
      </c>
      <c r="F12">
        <v>5.39</v>
      </c>
      <c r="H12" s="10">
        <v>1162.8499999999999</v>
      </c>
      <c r="J12" s="6">
        <v>55.2</v>
      </c>
      <c r="K12" s="10">
        <v>1682.77</v>
      </c>
      <c r="L12" s="11">
        <v>3013.8</v>
      </c>
    </row>
    <row r="13" spans="1:12" ht="20.100000000000001" customHeight="1" x14ac:dyDescent="0.3">
      <c r="A13" s="9">
        <v>40178</v>
      </c>
      <c r="B13" s="3">
        <f t="shared" si="0"/>
        <v>-4.7742709936592593</v>
      </c>
      <c r="C13" s="8">
        <f t="shared" si="1"/>
        <v>2.5362318840579685</v>
      </c>
      <c r="D13" s="7">
        <f t="shared" si="2"/>
        <v>9.8894956357233624E-2</v>
      </c>
      <c r="E13" s="8">
        <f t="shared" si="3"/>
        <v>-43.639259406729053</v>
      </c>
      <c r="F13">
        <v>5.31</v>
      </c>
      <c r="H13" s="10">
        <v>1164</v>
      </c>
      <c r="J13" s="6">
        <v>56.6</v>
      </c>
      <c r="K13" s="10">
        <v>1602.43</v>
      </c>
      <c r="L13" s="11">
        <v>1698.6</v>
      </c>
    </row>
    <row r="14" spans="1:12" ht="20.100000000000001" customHeight="1" x14ac:dyDescent="0.3">
      <c r="A14" s="9">
        <v>40209</v>
      </c>
      <c r="B14" s="3">
        <f t="shared" si="0"/>
        <v>-0.48988099324152296</v>
      </c>
      <c r="C14" s="8">
        <f t="shared" si="1"/>
        <v>-1.4134275618374632</v>
      </c>
      <c r="D14" s="7">
        <f t="shared" si="2"/>
        <v>-0.20189003436425335</v>
      </c>
      <c r="E14" s="8">
        <f t="shared" si="3"/>
        <v>-204.58024255269044</v>
      </c>
      <c r="F14">
        <v>5.35</v>
      </c>
      <c r="H14" s="10">
        <v>1161.6500000000001</v>
      </c>
      <c r="J14" s="6">
        <v>55.8</v>
      </c>
      <c r="K14" s="10">
        <v>1594.58</v>
      </c>
      <c r="L14" s="11">
        <v>-1776.4</v>
      </c>
    </row>
    <row r="15" spans="1:12" ht="20.100000000000001" customHeight="1" x14ac:dyDescent="0.3">
      <c r="A15" s="9">
        <v>40237</v>
      </c>
      <c r="B15" s="3">
        <f t="shared" si="0"/>
        <v>6.1627513200968274</v>
      </c>
      <c r="C15" s="8">
        <f t="shared" si="1"/>
        <v>-6.8100358422939014</v>
      </c>
      <c r="D15" s="7">
        <f t="shared" si="2"/>
        <v>-0.15495200791978495</v>
      </c>
      <c r="E15" s="8">
        <f t="shared" si="3"/>
        <v>-81.850934474217524</v>
      </c>
      <c r="F15">
        <v>5.3</v>
      </c>
      <c r="H15" s="10">
        <v>1159.8499999999999</v>
      </c>
      <c r="J15" s="6">
        <v>52</v>
      </c>
      <c r="K15" s="10">
        <v>1692.85</v>
      </c>
      <c r="L15" s="11">
        <v>-322.39999999999998</v>
      </c>
    </row>
    <row r="16" spans="1:12" ht="20.100000000000001" customHeight="1" x14ac:dyDescent="0.3">
      <c r="A16" s="9">
        <v>40268</v>
      </c>
      <c r="B16" s="3">
        <f t="shared" si="0"/>
        <v>2.8773961071565726</v>
      </c>
      <c r="C16" s="8">
        <f t="shared" si="1"/>
        <v>5.9615384615384643</v>
      </c>
      <c r="D16" s="7">
        <f t="shared" si="2"/>
        <v>-2.4615251972237755</v>
      </c>
      <c r="E16" s="8">
        <f t="shared" si="3"/>
        <v>-384.46029776674942</v>
      </c>
      <c r="F16">
        <v>4.92</v>
      </c>
      <c r="H16" s="10">
        <v>1131.3</v>
      </c>
      <c r="J16" s="6">
        <v>55.1</v>
      </c>
      <c r="K16" s="10">
        <v>1741.56</v>
      </c>
      <c r="L16" s="11">
        <v>917.1</v>
      </c>
    </row>
    <row r="17" spans="1:12" ht="20.100000000000001" customHeight="1" x14ac:dyDescent="0.3">
      <c r="A17" s="9">
        <v>40298</v>
      </c>
      <c r="B17" s="3">
        <f t="shared" si="0"/>
        <v>-5.7597785893107298</v>
      </c>
      <c r="C17" s="8">
        <f t="shared" si="1"/>
        <v>1.0889292196007285</v>
      </c>
      <c r="D17" s="7">
        <f t="shared" si="2"/>
        <v>-2.0330593122955891</v>
      </c>
      <c r="E17" s="8">
        <f t="shared" si="3"/>
        <v>-13.10653145785629</v>
      </c>
      <c r="F17">
        <v>4.91</v>
      </c>
      <c r="H17" s="10">
        <v>1108.3</v>
      </c>
      <c r="J17" s="6">
        <v>55.7</v>
      </c>
      <c r="K17" s="10">
        <v>1641.25</v>
      </c>
      <c r="L17" s="11">
        <v>796.9</v>
      </c>
    </row>
    <row r="18" spans="1:12" ht="20.100000000000001" customHeight="1" x14ac:dyDescent="0.3">
      <c r="A18" s="9">
        <v>40329</v>
      </c>
      <c r="B18" s="3">
        <f t="shared" si="0"/>
        <v>3.4753998476770733</v>
      </c>
      <c r="C18" s="8">
        <f t="shared" si="1"/>
        <v>-3.2315978456014438</v>
      </c>
      <c r="D18" s="7">
        <f t="shared" si="2"/>
        <v>8.4760443923125575</v>
      </c>
      <c r="E18" s="8">
        <f t="shared" si="3"/>
        <v>734.53381854686904</v>
      </c>
      <c r="F18">
        <v>4.95</v>
      </c>
      <c r="H18" s="10">
        <v>1202.24</v>
      </c>
      <c r="J18" s="6">
        <v>53.9</v>
      </c>
      <c r="K18" s="10">
        <v>1698.29</v>
      </c>
      <c r="L18" s="11">
        <v>6650.4</v>
      </c>
    </row>
    <row r="19" spans="1:12" ht="20.100000000000001" customHeight="1" x14ac:dyDescent="0.3">
      <c r="A19" s="9">
        <v>40359</v>
      </c>
      <c r="B19" s="3">
        <f t="shared" si="0"/>
        <v>3.5942035812493724</v>
      </c>
      <c r="C19" s="8">
        <f t="shared" si="1"/>
        <v>-3.3395176252319061</v>
      </c>
      <c r="D19" s="7">
        <f t="shared" si="2"/>
        <v>1.6269630023955237</v>
      </c>
      <c r="E19" s="8">
        <f t="shared" si="3"/>
        <v>-43.595873932395044</v>
      </c>
      <c r="F19">
        <v>4.93</v>
      </c>
      <c r="H19" s="10">
        <v>1221.8</v>
      </c>
      <c r="J19" s="6">
        <v>52.1</v>
      </c>
      <c r="K19" s="10">
        <v>1759.33</v>
      </c>
      <c r="L19" s="11">
        <v>3751.1</v>
      </c>
    </row>
    <row r="20" spans="1:12" ht="20.100000000000001" customHeight="1" x14ac:dyDescent="0.3">
      <c r="A20" s="9">
        <v>40390</v>
      </c>
      <c r="B20" s="3">
        <f t="shared" si="0"/>
        <v>-0.94240421069383962</v>
      </c>
      <c r="C20" s="8">
        <f t="shared" si="1"/>
        <v>-1.7274472168905923</v>
      </c>
      <c r="D20" s="7">
        <f t="shared" si="2"/>
        <v>-3.1961041086920905</v>
      </c>
      <c r="E20" s="8">
        <f t="shared" si="3"/>
        <v>-5.3797552717869355</v>
      </c>
      <c r="F20">
        <v>4.91</v>
      </c>
      <c r="H20" s="10">
        <v>1182.75</v>
      </c>
      <c r="J20" s="6">
        <v>51.2</v>
      </c>
      <c r="K20" s="10">
        <v>1742.75</v>
      </c>
      <c r="L20" s="11">
        <v>3549.3</v>
      </c>
    </row>
    <row r="21" spans="1:12" ht="20.100000000000001" customHeight="1" x14ac:dyDescent="0.3">
      <c r="A21" s="9">
        <v>40421</v>
      </c>
      <c r="B21" s="3">
        <f t="shared" si="0"/>
        <v>7.4629178023239096</v>
      </c>
      <c r="C21" s="8">
        <f t="shared" si="1"/>
        <v>0.9765625</v>
      </c>
      <c r="D21" s="7">
        <f t="shared" si="2"/>
        <v>1.3595434369055106</v>
      </c>
      <c r="E21" s="8">
        <f t="shared" si="3"/>
        <v>5.8828501394641117</v>
      </c>
      <c r="F21">
        <v>4.68</v>
      </c>
      <c r="H21" s="10">
        <v>1198.83</v>
      </c>
      <c r="J21" s="6">
        <v>51.7</v>
      </c>
      <c r="K21" s="10">
        <v>1872.81</v>
      </c>
      <c r="L21" s="11">
        <v>3758.1</v>
      </c>
    </row>
    <row r="22" spans="1:12" ht="20.100000000000001" customHeight="1" x14ac:dyDescent="0.3">
      <c r="A22" s="9">
        <v>40451</v>
      </c>
      <c r="B22" s="3">
        <f t="shared" si="0"/>
        <v>0.54143239303507029</v>
      </c>
      <c r="C22" s="8">
        <f t="shared" si="1"/>
        <v>4.0618955512572423</v>
      </c>
      <c r="D22" s="7">
        <f t="shared" si="2"/>
        <v>-4.8947724030930022</v>
      </c>
      <c r="E22" s="8">
        <f t="shared" si="3"/>
        <v>11.955509432958136</v>
      </c>
      <c r="F22">
        <v>4.28</v>
      </c>
      <c r="H22" s="10">
        <v>1140.1500000000001</v>
      </c>
      <c r="J22" s="6">
        <v>53.8</v>
      </c>
      <c r="K22" s="10">
        <v>1882.95</v>
      </c>
      <c r="L22" s="11">
        <v>4207.3999999999996</v>
      </c>
    </row>
    <row r="23" spans="1:12" ht="20.100000000000001" customHeight="1" x14ac:dyDescent="0.3">
      <c r="A23" s="9">
        <v>40482</v>
      </c>
      <c r="B23" s="3">
        <f t="shared" si="0"/>
        <v>1.1513847951352965</v>
      </c>
      <c r="C23" s="8">
        <f t="shared" si="1"/>
        <v>1.672862453531609</v>
      </c>
      <c r="D23" s="7">
        <f t="shared" si="2"/>
        <v>-1.3068455904924869</v>
      </c>
      <c r="E23" s="8">
        <f t="shared" si="3"/>
        <v>1.3785235537386511</v>
      </c>
      <c r="F23">
        <v>4.1100000000000003</v>
      </c>
      <c r="H23" s="10">
        <v>1125.25</v>
      </c>
      <c r="J23" s="6">
        <v>54.7</v>
      </c>
      <c r="K23" s="10">
        <v>1904.63</v>
      </c>
      <c r="L23" s="11">
        <v>4265.3999999999996</v>
      </c>
    </row>
    <row r="24" spans="1:12" ht="20.100000000000001" customHeight="1" x14ac:dyDescent="0.3">
      <c r="A24" s="9">
        <v>40512</v>
      </c>
      <c r="B24" s="3">
        <f t="shared" si="0"/>
        <v>7.6849571832849364</v>
      </c>
      <c r="C24" s="8">
        <f t="shared" si="1"/>
        <v>0.91407678244972579</v>
      </c>
      <c r="D24" s="7">
        <f t="shared" si="2"/>
        <v>3.0526549655632</v>
      </c>
      <c r="E24" s="8">
        <f t="shared" si="3"/>
        <v>-8.6252168612556765</v>
      </c>
      <c r="F24">
        <v>4.4800000000000004</v>
      </c>
      <c r="H24" s="10">
        <v>1159.5999999999999</v>
      </c>
      <c r="J24" s="6">
        <v>55.2</v>
      </c>
      <c r="K24" s="10">
        <v>2051</v>
      </c>
      <c r="L24" s="11">
        <v>3897.5</v>
      </c>
    </row>
    <row r="25" spans="1:12" ht="20.100000000000001" customHeight="1" x14ac:dyDescent="0.3">
      <c r="A25" s="9">
        <v>40543</v>
      </c>
      <c r="B25" s="3">
        <f t="shared" si="0"/>
        <v>0.91321306679668546</v>
      </c>
      <c r="C25" s="8">
        <f t="shared" si="1"/>
        <v>-2.3550724637681237</v>
      </c>
      <c r="D25" s="7">
        <f t="shared" si="2"/>
        <v>-2.897550879613652</v>
      </c>
      <c r="E25" s="8">
        <f t="shared" si="3"/>
        <v>-144.74406670942912</v>
      </c>
      <c r="F25">
        <v>4.46</v>
      </c>
      <c r="H25" s="10">
        <v>1126</v>
      </c>
      <c r="J25" s="6">
        <v>53.9</v>
      </c>
      <c r="K25" s="10">
        <v>2069.73</v>
      </c>
      <c r="L25" s="11">
        <v>-1743.9</v>
      </c>
    </row>
    <row r="26" spans="1:12" ht="20.100000000000001" customHeight="1" x14ac:dyDescent="0.3">
      <c r="A26" s="9">
        <v>40574</v>
      </c>
      <c r="B26" s="3">
        <f t="shared" si="0"/>
        <v>-6.3017881559430489</v>
      </c>
      <c r="C26" s="8">
        <f t="shared" si="1"/>
        <v>-1.855287569573284</v>
      </c>
      <c r="D26" s="7">
        <f t="shared" si="2"/>
        <v>-0.41296625222025679</v>
      </c>
      <c r="E26" s="8">
        <f t="shared" si="3"/>
        <v>81.180113538620319</v>
      </c>
      <c r="F26">
        <v>4.6900000000000004</v>
      </c>
      <c r="H26" s="10">
        <v>1121.3499999999999</v>
      </c>
      <c r="J26" s="6">
        <v>52.9</v>
      </c>
      <c r="K26" s="10">
        <v>1939.3</v>
      </c>
      <c r="L26" s="11">
        <v>-3159.6</v>
      </c>
    </row>
    <row r="27" spans="1:12" ht="20.100000000000001" customHeight="1" x14ac:dyDescent="0.3">
      <c r="A27" s="9">
        <v>40602</v>
      </c>
      <c r="B27" s="3">
        <f t="shared" si="0"/>
        <v>8.6319806115608664</v>
      </c>
      <c r="C27" s="8">
        <f t="shared" si="1"/>
        <v>-1.3232514177693682</v>
      </c>
      <c r="D27" s="7">
        <f t="shared" si="2"/>
        <v>0.65100102554957706</v>
      </c>
      <c r="E27" s="8">
        <f t="shared" si="3"/>
        <v>-142.56551462210408</v>
      </c>
      <c r="F27">
        <v>4.76</v>
      </c>
      <c r="H27" s="10">
        <v>1128.6500000000001</v>
      </c>
      <c r="J27" s="6">
        <v>52.2</v>
      </c>
      <c r="K27" s="10">
        <v>2106.6999999999998</v>
      </c>
      <c r="L27" s="11">
        <v>1344.9</v>
      </c>
    </row>
    <row r="28" spans="1:12" ht="20.100000000000001" customHeight="1" x14ac:dyDescent="0.3">
      <c r="A28" s="9">
        <v>40633</v>
      </c>
      <c r="B28" s="3">
        <f t="shared" si="0"/>
        <v>4.0660749038781185</v>
      </c>
      <c r="C28" s="8">
        <f t="shared" si="1"/>
        <v>2.2988505747126355</v>
      </c>
      <c r="D28" s="7">
        <f t="shared" si="2"/>
        <v>-2.8308155761307798</v>
      </c>
      <c r="E28" s="8">
        <f t="shared" si="3"/>
        <v>-281.29972488660866</v>
      </c>
      <c r="F28">
        <v>4.51</v>
      </c>
      <c r="H28" s="10">
        <v>1096.7</v>
      </c>
      <c r="J28" s="6">
        <v>53.4</v>
      </c>
      <c r="K28" s="10">
        <v>2192.36</v>
      </c>
      <c r="L28" s="11">
        <v>-2438.3000000000002</v>
      </c>
    </row>
    <row r="29" spans="1:12" ht="20.100000000000001" customHeight="1" x14ac:dyDescent="0.3">
      <c r="A29" s="9">
        <v>40663</v>
      </c>
      <c r="B29" s="3">
        <f t="shared" si="0"/>
        <v>-2.2756299147950303</v>
      </c>
      <c r="C29" s="8">
        <f t="shared" si="1"/>
        <v>-0.93632958801498134</v>
      </c>
      <c r="D29" s="7">
        <f t="shared" si="2"/>
        <v>-2.2978024984043079</v>
      </c>
      <c r="E29" s="8">
        <f t="shared" si="3"/>
        <v>4.3842021080260682</v>
      </c>
      <c r="F29">
        <v>4.4800000000000004</v>
      </c>
      <c r="H29" s="10">
        <v>1071.5</v>
      </c>
      <c r="J29" s="6">
        <v>52.9</v>
      </c>
      <c r="K29" s="10">
        <v>2142.4699999999998</v>
      </c>
      <c r="L29" s="11">
        <v>-2545.1999999999998</v>
      </c>
    </row>
    <row r="30" spans="1:12" ht="20.100000000000001" customHeight="1" x14ac:dyDescent="0.3">
      <c r="A30" s="9">
        <v>40694</v>
      </c>
      <c r="B30" s="3">
        <f t="shared" si="0"/>
        <v>-1.9500856488072063</v>
      </c>
      <c r="C30" s="8">
        <f t="shared" si="1"/>
        <v>-1.701323251417767</v>
      </c>
      <c r="D30" s="7">
        <f t="shared" si="2"/>
        <v>0.72141857209519533</v>
      </c>
      <c r="E30" s="8">
        <f t="shared" si="3"/>
        <v>-50.997956938550992</v>
      </c>
      <c r="F30">
        <v>4.34</v>
      </c>
      <c r="H30" s="10">
        <v>1079.23</v>
      </c>
      <c r="J30" s="6">
        <v>52</v>
      </c>
      <c r="K30" s="10">
        <v>2100.69</v>
      </c>
      <c r="L30" s="11">
        <v>-1247.2</v>
      </c>
    </row>
    <row r="31" spans="1:12" ht="20.100000000000001" customHeight="1" x14ac:dyDescent="0.3">
      <c r="A31" s="9">
        <v>40724</v>
      </c>
      <c r="B31" s="3">
        <f t="shared" si="0"/>
        <v>1.548062779372491</v>
      </c>
      <c r="C31" s="8">
        <f t="shared" si="1"/>
        <v>-2.1153846153846181</v>
      </c>
      <c r="D31" s="7">
        <f t="shared" si="2"/>
        <v>-1.0683542896324207</v>
      </c>
      <c r="E31" s="8">
        <f t="shared" si="3"/>
        <v>-205.98139833226426</v>
      </c>
      <c r="F31">
        <v>4.24</v>
      </c>
      <c r="H31" s="10">
        <v>1067.7</v>
      </c>
      <c r="J31" s="6">
        <v>50.9</v>
      </c>
      <c r="K31" s="10">
        <v>2133.21</v>
      </c>
      <c r="L31" s="11">
        <v>1321.8</v>
      </c>
    </row>
    <row r="32" spans="1:12" ht="20.100000000000001" customHeight="1" x14ac:dyDescent="0.3">
      <c r="A32" s="9">
        <v>40755</v>
      </c>
      <c r="B32" s="3">
        <f t="shared" si="0"/>
        <v>-11.86474843076866</v>
      </c>
      <c r="C32" s="8">
        <f t="shared" si="1"/>
        <v>-0.39292730844792878</v>
      </c>
      <c r="D32" s="7">
        <f t="shared" si="2"/>
        <v>-1.2737660391495866</v>
      </c>
      <c r="E32" s="8">
        <f t="shared" si="3"/>
        <v>197.98759267665304</v>
      </c>
      <c r="F32">
        <v>4.2300000000000004</v>
      </c>
      <c r="H32" s="10">
        <v>1054.0999999999999</v>
      </c>
      <c r="J32" s="6">
        <v>50.7</v>
      </c>
      <c r="K32" s="10">
        <v>1880.11</v>
      </c>
      <c r="L32" s="11">
        <v>3938.8</v>
      </c>
    </row>
    <row r="33" spans="1:12" ht="20.100000000000001" customHeight="1" x14ac:dyDescent="0.3">
      <c r="A33" s="9">
        <v>40786</v>
      </c>
      <c r="B33" s="3">
        <f t="shared" si="0"/>
        <v>-5.8751881538846034</v>
      </c>
      <c r="C33" s="8">
        <f t="shared" si="1"/>
        <v>0.39447731755423221</v>
      </c>
      <c r="D33" s="7">
        <f t="shared" si="2"/>
        <v>1.2019732473199958</v>
      </c>
      <c r="E33" s="8">
        <f t="shared" si="3"/>
        <v>13.499035239159129</v>
      </c>
      <c r="F33">
        <v>3.96</v>
      </c>
      <c r="H33" s="10">
        <v>1066.77</v>
      </c>
      <c r="J33" s="6">
        <v>50.9</v>
      </c>
      <c r="K33" s="10">
        <v>1769.65</v>
      </c>
      <c r="L33" s="11">
        <v>4470.5</v>
      </c>
    </row>
    <row r="34" spans="1:12" ht="20.100000000000001" customHeight="1" x14ac:dyDescent="0.3">
      <c r="A34" s="9">
        <v>40816</v>
      </c>
      <c r="B34" s="3">
        <f t="shared" si="0"/>
        <v>7.8761336987539838</v>
      </c>
      <c r="C34" s="8">
        <f t="shared" si="1"/>
        <v>0.58939096267191415</v>
      </c>
      <c r="D34" s="7">
        <f t="shared" si="2"/>
        <v>10.436176495402002</v>
      </c>
      <c r="E34" s="8">
        <f t="shared" si="3"/>
        <v>-32.976177161391341</v>
      </c>
      <c r="F34">
        <v>3.75</v>
      </c>
      <c r="H34" s="10">
        <v>1178.0999999999999</v>
      </c>
      <c r="J34" s="6">
        <v>51.2</v>
      </c>
      <c r="K34" s="10">
        <v>1909.03</v>
      </c>
      <c r="L34" s="11">
        <v>2996.3</v>
      </c>
    </row>
    <row r="35" spans="1:12" ht="20.100000000000001" customHeight="1" x14ac:dyDescent="0.3">
      <c r="A35" s="9">
        <v>40847</v>
      </c>
      <c r="B35" s="3">
        <f t="shared" si="0"/>
        <v>-3.222579006092098</v>
      </c>
      <c r="C35" s="8">
        <f t="shared" si="1"/>
        <v>-1.5625000000000084</v>
      </c>
      <c r="D35" s="7">
        <f t="shared" si="2"/>
        <v>-5.7592734063322233</v>
      </c>
      <c r="E35" s="8">
        <f t="shared" si="3"/>
        <v>19.227046690918794</v>
      </c>
      <c r="F35">
        <v>3.86</v>
      </c>
      <c r="H35" s="10">
        <v>1110.25</v>
      </c>
      <c r="J35" s="6">
        <v>50.4</v>
      </c>
      <c r="K35" s="10">
        <v>1847.51</v>
      </c>
      <c r="L35" s="11">
        <v>3572.4</v>
      </c>
    </row>
    <row r="36" spans="1:12" ht="20.100000000000001" customHeight="1" x14ac:dyDescent="0.3">
      <c r="A36" s="9">
        <v>40877</v>
      </c>
      <c r="B36" s="3">
        <f t="shared" si="0"/>
        <v>-1.1783427423938155</v>
      </c>
      <c r="C36" s="8">
        <f t="shared" si="1"/>
        <v>-2.777777777777775</v>
      </c>
      <c r="D36" s="7">
        <f t="shared" si="2"/>
        <v>2.9110560684530453</v>
      </c>
      <c r="E36" s="8">
        <f t="shared" si="3"/>
        <v>86.029000111969538</v>
      </c>
      <c r="F36">
        <v>3.8</v>
      </c>
      <c r="H36" s="10">
        <v>1142.57</v>
      </c>
      <c r="J36" s="6">
        <v>49</v>
      </c>
      <c r="K36" s="10">
        <v>1825.74</v>
      </c>
      <c r="L36" s="11">
        <v>6645.7</v>
      </c>
    </row>
    <row r="37" spans="1:12" ht="20.100000000000001" customHeight="1" x14ac:dyDescent="0.3">
      <c r="A37" s="9">
        <v>40908</v>
      </c>
      <c r="B37" s="3">
        <f t="shared" si="0"/>
        <v>7.1231391107167479</v>
      </c>
      <c r="C37" s="8">
        <f t="shared" si="1"/>
        <v>2.6530612244897904</v>
      </c>
      <c r="D37" s="7">
        <f t="shared" si="2"/>
        <v>0.85859072091864597</v>
      </c>
      <c r="E37" s="8">
        <f t="shared" si="3"/>
        <v>-73.846246445069752</v>
      </c>
      <c r="F37">
        <v>3.81</v>
      </c>
      <c r="H37" s="10">
        <v>1152.3800000000001</v>
      </c>
      <c r="J37" s="6">
        <v>50.3</v>
      </c>
      <c r="K37" s="10">
        <v>1955.79</v>
      </c>
      <c r="L37" s="11">
        <v>1738.1</v>
      </c>
    </row>
    <row r="38" spans="1:12" ht="20.100000000000001" customHeight="1" x14ac:dyDescent="0.3">
      <c r="A38" s="9">
        <v>40939</v>
      </c>
      <c r="B38" s="3">
        <f t="shared" si="0"/>
        <v>3.8071572101299238</v>
      </c>
      <c r="C38" s="8">
        <f t="shared" si="1"/>
        <v>0.39761431411531384</v>
      </c>
      <c r="D38" s="7">
        <f t="shared" si="2"/>
        <v>-2.5165310053975247</v>
      </c>
      <c r="E38" s="8">
        <f t="shared" si="3"/>
        <v>-231.63799551234106</v>
      </c>
      <c r="F38">
        <v>3.8</v>
      </c>
      <c r="H38" s="10">
        <v>1123.3800000000001</v>
      </c>
      <c r="J38" s="6">
        <v>50.5</v>
      </c>
      <c r="K38" s="10">
        <v>2030.25</v>
      </c>
      <c r="L38" s="11">
        <v>-2288</v>
      </c>
    </row>
    <row r="39" spans="1:12" ht="20.100000000000001" customHeight="1" x14ac:dyDescent="0.3">
      <c r="A39" s="9">
        <v>40968</v>
      </c>
      <c r="B39" s="3">
        <f t="shared" si="0"/>
        <v>-0.79842383942864359</v>
      </c>
      <c r="C39" s="8">
        <f t="shared" si="1"/>
        <v>0.99009900990099009</v>
      </c>
      <c r="D39" s="7">
        <f t="shared" si="2"/>
        <v>-0.40769819651410516</v>
      </c>
      <c r="E39" s="8">
        <f t="shared" si="3"/>
        <v>12.937062937062937</v>
      </c>
      <c r="F39">
        <v>3.81</v>
      </c>
      <c r="H39" s="10">
        <v>1118.8</v>
      </c>
      <c r="J39" s="6">
        <v>51</v>
      </c>
      <c r="K39" s="10">
        <v>2014.04</v>
      </c>
      <c r="L39" s="11">
        <v>-2584</v>
      </c>
    </row>
    <row r="40" spans="1:12" ht="20.100000000000001" customHeight="1" x14ac:dyDescent="0.3">
      <c r="A40" s="9">
        <v>40999</v>
      </c>
      <c r="B40" s="3">
        <f t="shared" si="0"/>
        <v>-1.591328871323308</v>
      </c>
      <c r="C40" s="8">
        <f t="shared" si="1"/>
        <v>4.1176470588235325</v>
      </c>
      <c r="D40" s="7">
        <f t="shared" si="2"/>
        <v>1.2736860922416877</v>
      </c>
      <c r="E40" s="8">
        <f t="shared" si="3"/>
        <v>-238.54489164086687</v>
      </c>
      <c r="F40">
        <v>3.95</v>
      </c>
      <c r="H40" s="10">
        <v>1133.05</v>
      </c>
      <c r="J40" s="6">
        <v>53.1</v>
      </c>
      <c r="K40" s="10">
        <v>1981.99</v>
      </c>
      <c r="L40" s="11">
        <v>3580</v>
      </c>
    </row>
    <row r="41" spans="1:12" ht="20.100000000000001" customHeight="1" x14ac:dyDescent="0.3">
      <c r="A41" s="9">
        <v>41029</v>
      </c>
      <c r="B41" s="3">
        <f t="shared" si="0"/>
        <v>-6.9889353629433035</v>
      </c>
      <c r="C41" s="8">
        <f t="shared" si="1"/>
        <v>0.37664783427494486</v>
      </c>
      <c r="D41" s="7">
        <f t="shared" si="2"/>
        <v>-0.26300692820264049</v>
      </c>
      <c r="E41" s="8">
        <f t="shared" si="3"/>
        <v>-104.04469273743018</v>
      </c>
      <c r="F41">
        <v>3.9</v>
      </c>
      <c r="H41" s="10">
        <v>1130.07</v>
      </c>
      <c r="J41" s="6">
        <v>53.3</v>
      </c>
      <c r="K41" s="10">
        <v>1843.47</v>
      </c>
      <c r="L41" s="11">
        <v>-144.80000000000001</v>
      </c>
    </row>
    <row r="42" spans="1:12" ht="20.100000000000001" customHeight="1" x14ac:dyDescent="0.3">
      <c r="A42" s="9">
        <v>41060</v>
      </c>
      <c r="B42" s="3">
        <f t="shared" si="0"/>
        <v>0.57174784509647369</v>
      </c>
      <c r="C42" s="8">
        <f t="shared" si="1"/>
        <v>-5.4409005628517795</v>
      </c>
      <c r="D42" s="7">
        <f t="shared" si="2"/>
        <v>4.4121160636066907</v>
      </c>
      <c r="E42" s="8">
        <f t="shared" si="3"/>
        <v>-3563.9502762430939</v>
      </c>
      <c r="F42">
        <v>3.75</v>
      </c>
      <c r="H42" s="10">
        <v>1179.93</v>
      </c>
      <c r="J42" s="6">
        <v>50.4</v>
      </c>
      <c r="K42" s="10">
        <v>1854.01</v>
      </c>
      <c r="L42" s="11">
        <v>5015.8</v>
      </c>
    </row>
    <row r="43" spans="1:12" ht="20.100000000000001" customHeight="1" x14ac:dyDescent="0.3">
      <c r="A43" s="9">
        <v>41090</v>
      </c>
      <c r="B43" s="3">
        <f t="shared" si="0"/>
        <v>1.5091612235101222</v>
      </c>
      <c r="C43" s="8">
        <f t="shared" si="1"/>
        <v>-0.39682539682538837</v>
      </c>
      <c r="D43" s="7">
        <f t="shared" si="2"/>
        <v>-2.8857644097531168</v>
      </c>
      <c r="E43" s="8">
        <f t="shared" si="3"/>
        <v>21.003628533833087</v>
      </c>
      <c r="F43">
        <v>3.63</v>
      </c>
      <c r="H43" s="10">
        <v>1145.8800000000001</v>
      </c>
      <c r="J43" s="6">
        <v>50.2</v>
      </c>
      <c r="K43" s="10">
        <v>1881.99</v>
      </c>
      <c r="L43" s="11">
        <v>6069.3</v>
      </c>
    </row>
    <row r="44" spans="1:12" ht="20.100000000000001" customHeight="1" x14ac:dyDescent="0.3">
      <c r="A44" s="9">
        <v>41121</v>
      </c>
      <c r="B44" s="3">
        <f t="shared" si="0"/>
        <v>1.2290182200755519</v>
      </c>
      <c r="C44" s="8">
        <f t="shared" si="1"/>
        <v>-0.19920318725099884</v>
      </c>
      <c r="D44" s="7">
        <f t="shared" si="2"/>
        <v>-1.3378364226620723</v>
      </c>
      <c r="E44" s="8">
        <f t="shared" si="3"/>
        <v>37.99779216713624</v>
      </c>
      <c r="F44">
        <v>3.3</v>
      </c>
      <c r="H44" s="10">
        <v>1130.55</v>
      </c>
      <c r="J44" s="6">
        <v>50.1</v>
      </c>
      <c r="K44" s="10">
        <v>1905.12</v>
      </c>
      <c r="L44" s="11">
        <v>8375.5</v>
      </c>
    </row>
    <row r="45" spans="1:12" ht="20.100000000000001" customHeight="1" x14ac:dyDescent="0.3">
      <c r="A45" s="9">
        <v>41152</v>
      </c>
      <c r="B45" s="3">
        <f t="shared" si="0"/>
        <v>4.7813261106911984</v>
      </c>
      <c r="C45" s="8">
        <f t="shared" si="1"/>
        <v>-1.7964071856287396</v>
      </c>
      <c r="D45" s="7">
        <f t="shared" si="2"/>
        <v>0.36265534474372091</v>
      </c>
      <c r="E45" s="8">
        <f t="shared" si="3"/>
        <v>-80.68175034326309</v>
      </c>
      <c r="F45">
        <v>3.09</v>
      </c>
      <c r="H45" s="10">
        <v>1134.6500000000001</v>
      </c>
      <c r="J45" s="6">
        <v>49.2</v>
      </c>
      <c r="K45" s="10">
        <v>1996.21</v>
      </c>
      <c r="L45" s="11">
        <v>1618</v>
      </c>
    </row>
    <row r="46" spans="1:12" ht="20.100000000000001" customHeight="1" x14ac:dyDescent="0.3">
      <c r="A46" s="9">
        <v>41182</v>
      </c>
      <c r="B46" s="3">
        <f t="shared" si="0"/>
        <v>-4.2154883504240583</v>
      </c>
      <c r="C46" s="8">
        <f t="shared" si="1"/>
        <v>1.2195121951219396</v>
      </c>
      <c r="D46" s="7">
        <f t="shared" si="2"/>
        <v>-2.0490900277618644</v>
      </c>
      <c r="E46" s="8">
        <f t="shared" si="3"/>
        <v>300.76019777503092</v>
      </c>
      <c r="F46">
        <v>3.05</v>
      </c>
      <c r="H46" s="10">
        <v>1111.4000000000001</v>
      </c>
      <c r="J46" s="6">
        <v>49.8</v>
      </c>
      <c r="K46" s="10">
        <v>1912.06</v>
      </c>
      <c r="L46" s="11">
        <v>6484.3</v>
      </c>
    </row>
    <row r="47" spans="1:12" ht="20.100000000000001" customHeight="1" x14ac:dyDescent="0.3">
      <c r="A47" s="9">
        <v>41213</v>
      </c>
      <c r="B47" s="3">
        <f t="shared" si="0"/>
        <v>1.0899239563612098</v>
      </c>
      <c r="C47" s="8">
        <f t="shared" si="1"/>
        <v>0.80321285140563381</v>
      </c>
      <c r="D47" s="7">
        <f t="shared" si="2"/>
        <v>-1.8625157459060686</v>
      </c>
      <c r="E47" s="8">
        <f t="shared" si="3"/>
        <v>12.38838425119134</v>
      </c>
      <c r="F47">
        <v>2.97</v>
      </c>
      <c r="H47" s="10">
        <v>1090.7</v>
      </c>
      <c r="J47" s="6">
        <v>50.2</v>
      </c>
      <c r="K47" s="10">
        <v>1932.9</v>
      </c>
      <c r="L47" s="11">
        <v>7287.6</v>
      </c>
    </row>
    <row r="48" spans="1:12" ht="20.100000000000001" customHeight="1" x14ac:dyDescent="0.3">
      <c r="A48" s="9">
        <v>41243</v>
      </c>
      <c r="B48" s="3">
        <f t="shared" si="0"/>
        <v>3.3188473278493382</v>
      </c>
      <c r="C48" s="8">
        <f t="shared" si="1"/>
        <v>0.79681274900398125</v>
      </c>
      <c r="D48" s="7">
        <f t="shared" si="2"/>
        <v>-0.71972127991199553</v>
      </c>
      <c r="E48" s="8">
        <f t="shared" si="3"/>
        <v>12.348372578077825</v>
      </c>
      <c r="F48">
        <v>2.99</v>
      </c>
      <c r="H48" s="10">
        <v>1082.8499999999999</v>
      </c>
      <c r="J48" s="6">
        <v>50.6</v>
      </c>
      <c r="K48" s="10">
        <v>1997.05</v>
      </c>
      <c r="L48" s="11">
        <v>8187.5</v>
      </c>
    </row>
    <row r="49" spans="1:12" ht="20.100000000000001" customHeight="1" x14ac:dyDescent="0.3">
      <c r="A49" s="9">
        <v>41274</v>
      </c>
      <c r="B49" s="3">
        <f t="shared" si="0"/>
        <v>-1.758093187451486</v>
      </c>
      <c r="C49" s="8">
        <f t="shared" si="1"/>
        <v>0</v>
      </c>
      <c r="D49" s="7">
        <f t="shared" si="2"/>
        <v>-1.1358913977005085</v>
      </c>
      <c r="E49" s="8">
        <f t="shared" si="3"/>
        <v>-12.190534351145041</v>
      </c>
      <c r="F49">
        <v>3.13</v>
      </c>
      <c r="H49" s="10">
        <v>1070.55</v>
      </c>
      <c r="J49" s="6">
        <v>50.6</v>
      </c>
      <c r="K49" s="10">
        <v>1961.94</v>
      </c>
      <c r="L49" s="11">
        <v>7189.4</v>
      </c>
    </row>
    <row r="50" spans="1:12" ht="20.100000000000001" customHeight="1" x14ac:dyDescent="0.3">
      <c r="A50" s="4" t="s">
        <v>1</v>
      </c>
      <c r="B50" s="3">
        <f t="shared" si="0"/>
        <v>3.2901108086893558</v>
      </c>
      <c r="C50" s="8">
        <f t="shared" si="1"/>
        <v>-0.39525691699605303</v>
      </c>
      <c r="D50" s="7">
        <f t="shared" si="2"/>
        <v>1.6888515249171132</v>
      </c>
      <c r="E50" s="8">
        <f t="shared" si="3"/>
        <v>-61.715859459760203</v>
      </c>
      <c r="F50">
        <v>3.05</v>
      </c>
      <c r="H50" s="10">
        <v>1088.6300000000001</v>
      </c>
      <c r="J50" s="6">
        <v>50.4</v>
      </c>
      <c r="K50" s="10">
        <v>2026.49</v>
      </c>
      <c r="L50" s="11">
        <v>2752.4</v>
      </c>
    </row>
    <row r="51" spans="1:12" ht="20.100000000000001" customHeight="1" x14ac:dyDescent="0.3">
      <c r="A51" s="4" t="s">
        <v>2</v>
      </c>
      <c r="B51" s="3">
        <f t="shared" si="0"/>
        <v>-1.0658823877739299</v>
      </c>
      <c r="C51" s="8">
        <f t="shared" si="1"/>
        <v>-0.39682539682538837</v>
      </c>
      <c r="D51" s="7">
        <f t="shared" si="2"/>
        <v>-0.54931427574107061</v>
      </c>
      <c r="E51" s="8">
        <f t="shared" si="3"/>
        <v>-19.615608196483073</v>
      </c>
      <c r="F51">
        <v>3.04</v>
      </c>
      <c r="H51" s="10">
        <v>1082.6500000000001</v>
      </c>
      <c r="J51" s="6">
        <v>50.2</v>
      </c>
      <c r="K51" s="10">
        <v>2004.89</v>
      </c>
      <c r="L51" s="11">
        <v>2212.5</v>
      </c>
    </row>
    <row r="52" spans="1:12" ht="20.100000000000001" customHeight="1" x14ac:dyDescent="0.3">
      <c r="A52" s="4" t="s">
        <v>3</v>
      </c>
      <c r="B52" s="3">
        <f t="shared" si="0"/>
        <v>-2.0420072921706454</v>
      </c>
      <c r="C52" s="8">
        <f t="shared" si="1"/>
        <v>1.3944223107569635</v>
      </c>
      <c r="D52" s="7">
        <f t="shared" si="2"/>
        <v>2.6462845795039822</v>
      </c>
      <c r="E52" s="8">
        <f t="shared" si="3"/>
        <v>204.64180790960449</v>
      </c>
      <c r="F52">
        <v>2.91</v>
      </c>
      <c r="H52" s="10">
        <v>1111.3</v>
      </c>
      <c r="J52" s="6">
        <v>50.9</v>
      </c>
      <c r="K52" s="10">
        <v>1963.95</v>
      </c>
      <c r="L52" s="11">
        <v>6740.2</v>
      </c>
    </row>
    <row r="53" spans="1:12" ht="20.100000000000001" customHeight="1" x14ac:dyDescent="0.3">
      <c r="A53" s="4" t="s">
        <v>4</v>
      </c>
      <c r="B53" s="3">
        <f t="shared" si="0"/>
        <v>1.889050128567423</v>
      </c>
      <c r="C53" s="8">
        <f t="shared" si="1"/>
        <v>-0.58939096267190016</v>
      </c>
      <c r="D53" s="7">
        <f t="shared" si="2"/>
        <v>-0.91784396652569467</v>
      </c>
      <c r="E53" s="8">
        <f t="shared" si="3"/>
        <v>-25.226254413815617</v>
      </c>
      <c r="F53">
        <v>2.84</v>
      </c>
      <c r="H53" s="10">
        <v>1101.0999999999999</v>
      </c>
      <c r="J53" s="6">
        <v>50.6</v>
      </c>
      <c r="K53" s="10">
        <v>2001.05</v>
      </c>
      <c r="L53" s="11">
        <v>5039.8999999999996</v>
      </c>
    </row>
    <row r="54" spans="1:12" ht="20.100000000000001" customHeight="1" x14ac:dyDescent="0.3">
      <c r="A54" s="4" t="s">
        <v>5</v>
      </c>
      <c r="B54" s="3">
        <f t="shared" si="0"/>
        <v>-6.8828864845955877</v>
      </c>
      <c r="C54" s="8">
        <f t="shared" si="1"/>
        <v>0.39525691699603899</v>
      </c>
      <c r="D54" s="7">
        <f t="shared" si="2"/>
        <v>2.7063845245663591</v>
      </c>
      <c r="E54" s="8">
        <f t="shared" si="3"/>
        <v>90.64267148157704</v>
      </c>
      <c r="F54">
        <v>2.9</v>
      </c>
      <c r="H54" s="10">
        <v>1130.9000000000001</v>
      </c>
      <c r="J54" s="6">
        <v>50.8</v>
      </c>
      <c r="K54" s="10">
        <v>1863.32</v>
      </c>
      <c r="L54" s="11">
        <v>9608.2000000000007</v>
      </c>
    </row>
    <row r="55" spans="1:12" ht="20.100000000000001" customHeight="1" x14ac:dyDescent="0.3">
      <c r="A55" s="4" t="s">
        <v>6</v>
      </c>
      <c r="B55" s="3">
        <f t="shared" si="0"/>
        <v>2.7214863791511945</v>
      </c>
      <c r="C55" s="8">
        <f t="shared" si="1"/>
        <v>-1.3779527559055034</v>
      </c>
      <c r="D55" s="7">
        <f t="shared" si="2"/>
        <v>0.98594040145016038</v>
      </c>
      <c r="E55" s="8">
        <f t="shared" si="3"/>
        <v>-28.969005641014974</v>
      </c>
      <c r="F55">
        <v>3.31</v>
      </c>
      <c r="H55" s="10">
        <v>1142.05</v>
      </c>
      <c r="J55" s="6">
        <v>50.1</v>
      </c>
      <c r="K55" s="10">
        <v>1914.03</v>
      </c>
      <c r="L55" s="11">
        <v>6824.8</v>
      </c>
    </row>
    <row r="56" spans="1:12" ht="20.100000000000001" customHeight="1" x14ac:dyDescent="0.3">
      <c r="A56" s="4" t="s">
        <v>7</v>
      </c>
      <c r="B56" s="3">
        <f t="shared" si="0"/>
        <v>0.64419052992899417</v>
      </c>
      <c r="C56" s="8">
        <f t="shared" si="1"/>
        <v>0.39920159680637868</v>
      </c>
      <c r="D56" s="7">
        <f t="shared" si="2"/>
        <v>-1.6724311545028598</v>
      </c>
      <c r="E56" s="8">
        <f t="shared" si="3"/>
        <v>2.0484116750674035</v>
      </c>
      <c r="F56">
        <v>3.47</v>
      </c>
      <c r="H56" s="10">
        <v>1122.95</v>
      </c>
      <c r="J56" s="6">
        <v>50.3</v>
      </c>
      <c r="K56" s="10">
        <v>1926.36</v>
      </c>
      <c r="L56" s="11">
        <v>6964.6</v>
      </c>
    </row>
    <row r="57" spans="1:12" ht="20.100000000000001" customHeight="1" x14ac:dyDescent="0.3">
      <c r="A57" s="4" t="s">
        <v>8</v>
      </c>
      <c r="B57" s="3">
        <f t="shared" si="0"/>
        <v>3.664943208953682</v>
      </c>
      <c r="C57" s="8">
        <f t="shared" si="1"/>
        <v>1.3916500994035843</v>
      </c>
      <c r="D57" s="7">
        <f t="shared" si="2"/>
        <v>-1.1327307538180709</v>
      </c>
      <c r="E57" s="8">
        <f t="shared" si="3"/>
        <v>-8.2603451741665008</v>
      </c>
      <c r="F57">
        <v>3.61</v>
      </c>
      <c r="H57" s="10">
        <v>1110.23</v>
      </c>
      <c r="J57" s="6">
        <v>51</v>
      </c>
      <c r="K57" s="10">
        <v>1996.96</v>
      </c>
      <c r="L57" s="11">
        <v>6389.3</v>
      </c>
    </row>
    <row r="58" spans="1:12" ht="20.100000000000001" customHeight="1" x14ac:dyDescent="0.3">
      <c r="A58" s="4" t="s">
        <v>9</v>
      </c>
      <c r="B58" s="3">
        <f t="shared" si="0"/>
        <v>1.6590217130037597</v>
      </c>
      <c r="C58" s="8">
        <f t="shared" si="1"/>
        <v>0.19607843137255179</v>
      </c>
      <c r="D58" s="7">
        <f t="shared" si="2"/>
        <v>-3.2119470740297125</v>
      </c>
      <c r="E58" s="8">
        <f t="shared" si="3"/>
        <v>22.825661653076232</v>
      </c>
      <c r="F58">
        <v>3.53</v>
      </c>
      <c r="H58" s="10">
        <v>1074.57</v>
      </c>
      <c r="J58" s="6">
        <v>51.1</v>
      </c>
      <c r="K58" s="10">
        <v>2030.09</v>
      </c>
      <c r="L58" s="11">
        <v>7847.7</v>
      </c>
    </row>
    <row r="59" spans="1:12" ht="20.100000000000001" customHeight="1" x14ac:dyDescent="0.3">
      <c r="A59" s="4" t="s">
        <v>10</v>
      </c>
      <c r="B59" s="3">
        <f t="shared" si="0"/>
        <v>0.7280465398085787</v>
      </c>
      <c r="C59" s="8">
        <f t="shared" si="1"/>
        <v>0.58708414872797876</v>
      </c>
      <c r="D59" s="7">
        <f t="shared" si="2"/>
        <v>-1.2860958336823043</v>
      </c>
      <c r="E59" s="8">
        <f t="shared" si="3"/>
        <v>36.651502988136656</v>
      </c>
      <c r="F59">
        <v>3.44</v>
      </c>
      <c r="H59" s="10">
        <v>1060.75</v>
      </c>
      <c r="J59" s="6">
        <v>51.4</v>
      </c>
      <c r="K59" s="10">
        <v>2044.87</v>
      </c>
      <c r="L59" s="11">
        <v>10724</v>
      </c>
    </row>
    <row r="60" spans="1:12" ht="20.100000000000001" customHeight="1" x14ac:dyDescent="0.3">
      <c r="A60" s="4" t="s">
        <v>11</v>
      </c>
      <c r="B60" s="3">
        <f t="shared" si="0"/>
        <v>-1.6397130379926339</v>
      </c>
      <c r="C60" s="8">
        <f t="shared" si="1"/>
        <v>0</v>
      </c>
      <c r="D60" s="7">
        <f t="shared" si="2"/>
        <v>-0.24228140466650352</v>
      </c>
      <c r="E60" s="8">
        <f t="shared" si="3"/>
        <v>-45.061544199925393</v>
      </c>
      <c r="F60">
        <v>3.5840000000000001</v>
      </c>
      <c r="H60" s="10">
        <v>1058.18</v>
      </c>
      <c r="J60" s="6">
        <v>51.4</v>
      </c>
      <c r="K60" s="10">
        <v>2011.34</v>
      </c>
      <c r="L60" s="11">
        <v>5891.6</v>
      </c>
    </row>
    <row r="61" spans="1:12" ht="20.100000000000001" customHeight="1" x14ac:dyDescent="0.3">
      <c r="A61" s="4" t="s">
        <v>12</v>
      </c>
      <c r="B61" s="3">
        <f t="shared" si="0"/>
        <v>-3.4897133254447197</v>
      </c>
      <c r="C61" s="8">
        <f t="shared" si="1"/>
        <v>-0.77821011673151474</v>
      </c>
      <c r="D61" s="7">
        <f t="shared" si="2"/>
        <v>-0.25799013400366838</v>
      </c>
      <c r="E61" s="8">
        <f t="shared" si="3"/>
        <v>6.3157716070337333</v>
      </c>
      <c r="F61">
        <v>3.653</v>
      </c>
      <c r="H61" s="10">
        <v>1055.45</v>
      </c>
      <c r="J61" s="6">
        <v>51</v>
      </c>
      <c r="K61" s="10">
        <v>1941.15</v>
      </c>
      <c r="L61" s="11">
        <v>6263.7</v>
      </c>
    </row>
    <row r="62" spans="1:12" ht="20.100000000000001" customHeight="1" x14ac:dyDescent="0.3">
      <c r="A62" s="4" t="s">
        <v>13</v>
      </c>
      <c r="B62" s="3">
        <f t="shared" si="0"/>
        <v>2.0008757695180646</v>
      </c>
      <c r="C62" s="8">
        <f t="shared" si="1"/>
        <v>-0.98039215686274506</v>
      </c>
      <c r="D62" s="7">
        <f t="shared" si="2"/>
        <v>1.4069828035435037</v>
      </c>
      <c r="E62" s="8">
        <f t="shared" si="3"/>
        <v>-70.661110845027693</v>
      </c>
      <c r="F62">
        <v>3.6469999999999998</v>
      </c>
      <c r="H62" s="10">
        <v>1070.3</v>
      </c>
      <c r="J62" s="6">
        <v>50.5</v>
      </c>
      <c r="K62" s="10">
        <v>1979.99</v>
      </c>
      <c r="L62" s="11">
        <v>1837.7</v>
      </c>
    </row>
    <row r="63" spans="1:12" ht="20.100000000000001" customHeight="1" x14ac:dyDescent="0.3">
      <c r="A63" s="4" t="s">
        <v>14</v>
      </c>
      <c r="B63" s="3">
        <f t="shared" si="0"/>
        <v>0.2838398173728095</v>
      </c>
      <c r="C63" s="8">
        <f t="shared" si="1"/>
        <v>-0.59405940594058848</v>
      </c>
      <c r="D63" s="7">
        <f t="shared" si="2"/>
        <v>-0.27095206951320788</v>
      </c>
      <c r="E63" s="8">
        <f t="shared" si="3"/>
        <v>161.8762583664363</v>
      </c>
      <c r="F63">
        <v>3.5219999999999998</v>
      </c>
      <c r="H63" s="10">
        <v>1067.4000000000001</v>
      </c>
      <c r="J63" s="6">
        <v>50.2</v>
      </c>
      <c r="K63" s="10">
        <v>1985.61</v>
      </c>
      <c r="L63" s="11">
        <v>4812.5</v>
      </c>
    </row>
    <row r="64" spans="1:12" ht="20.100000000000001" customHeight="1" x14ac:dyDescent="0.3">
      <c r="A64" s="4" t="s">
        <v>15</v>
      </c>
      <c r="B64" s="3">
        <f t="shared" si="0"/>
        <v>-1.1996313475455873</v>
      </c>
      <c r="C64" s="8">
        <f t="shared" si="1"/>
        <v>0.19920318725098468</v>
      </c>
      <c r="D64" s="7">
        <f t="shared" si="2"/>
        <v>-0.2670039347948413</v>
      </c>
      <c r="E64" s="8">
        <f t="shared" si="3"/>
        <v>28.473766233766241</v>
      </c>
      <c r="F64">
        <v>3.5430000000000001</v>
      </c>
      <c r="H64" s="10">
        <v>1064.55</v>
      </c>
      <c r="J64" s="6">
        <v>50.3</v>
      </c>
      <c r="K64" s="10">
        <v>1961.79</v>
      </c>
      <c r="L64" s="11">
        <v>6182.8</v>
      </c>
    </row>
    <row r="65" spans="1:12" ht="20.100000000000001" customHeight="1" x14ac:dyDescent="0.3">
      <c r="A65" s="4" t="s">
        <v>16</v>
      </c>
      <c r="B65" s="3">
        <f t="shared" si="0"/>
        <v>1.6908027872504232</v>
      </c>
      <c r="C65" s="8">
        <f t="shared" si="1"/>
        <v>0.19880715705765692</v>
      </c>
      <c r="D65" s="7">
        <f t="shared" si="2"/>
        <v>-2.9402094781832657</v>
      </c>
      <c r="E65" s="8">
        <f t="shared" si="3"/>
        <v>11.20366177136572</v>
      </c>
      <c r="F65">
        <v>3.54</v>
      </c>
      <c r="H65" s="10">
        <v>1033.25</v>
      </c>
      <c r="J65" s="6">
        <v>50.4</v>
      </c>
      <c r="K65" s="10">
        <v>1994.96</v>
      </c>
      <c r="L65" s="11">
        <v>6875.5</v>
      </c>
    </row>
    <row r="66" spans="1:12" ht="20.100000000000001" customHeight="1" x14ac:dyDescent="0.3">
      <c r="A66" s="4" t="s">
        <v>17</v>
      </c>
      <c r="B66" s="3">
        <f t="shared" si="0"/>
        <v>0.36341580783574606</v>
      </c>
      <c r="C66" s="8">
        <f t="shared" si="1"/>
        <v>0.79365079365079083</v>
      </c>
      <c r="D66" s="7">
        <f t="shared" si="2"/>
        <v>-1.2610694410839558</v>
      </c>
      <c r="E66" s="8">
        <f t="shared" si="3"/>
        <v>33.05650498145588</v>
      </c>
      <c r="F66">
        <v>3.4020000000000001</v>
      </c>
      <c r="H66" s="10">
        <v>1020.22</v>
      </c>
      <c r="J66" s="6">
        <v>50.8</v>
      </c>
      <c r="K66" s="10">
        <v>2002.21</v>
      </c>
      <c r="L66" s="11">
        <v>9148.2999999999993</v>
      </c>
    </row>
    <row r="67" spans="1:12" ht="20.100000000000001" customHeight="1" x14ac:dyDescent="0.3">
      <c r="A67" s="4" t="s">
        <v>18</v>
      </c>
      <c r="B67" s="3">
        <f t="shared" si="0"/>
        <v>3.6914209798172948</v>
      </c>
      <c r="C67" s="8">
        <f t="shared" si="1"/>
        <v>0.39370078740158043</v>
      </c>
      <c r="D67" s="7">
        <f t="shared" si="2"/>
        <v>-0.82041128384074069</v>
      </c>
      <c r="E67" s="8">
        <f t="shared" si="3"/>
        <v>-15.079304351628162</v>
      </c>
      <c r="F67">
        <v>3.286</v>
      </c>
      <c r="H67" s="10">
        <v>1011.85</v>
      </c>
      <c r="J67" s="6">
        <v>51</v>
      </c>
      <c r="K67" s="10">
        <v>2076.12</v>
      </c>
      <c r="L67" s="11">
        <v>7768.8</v>
      </c>
    </row>
    <row r="68" spans="1:12" ht="20.100000000000001" customHeight="1" x14ac:dyDescent="0.3">
      <c r="A68" s="4" t="s">
        <v>19</v>
      </c>
      <c r="B68" s="3">
        <f t="shared" ref="B68:B131" si="4">(K68-K67)/K67*100</f>
        <v>-0.36510413656243029</v>
      </c>
      <c r="C68" s="8">
        <f t="shared" ref="C68:C131" si="5">(J68-J67)/J67*100</f>
        <v>1.3725490196078487</v>
      </c>
      <c r="D68" s="7">
        <f t="shared" ref="D68:D131" si="6">(H68-H67)/H67*100</f>
        <v>1.57137915698967</v>
      </c>
      <c r="E68" s="8">
        <f t="shared" ref="E68:E131" si="7">(L68-L67)/L67*100</f>
        <v>-20.209041293378643</v>
      </c>
      <c r="F68">
        <v>3.056</v>
      </c>
      <c r="H68" s="10">
        <v>1027.75</v>
      </c>
      <c r="J68" s="6">
        <v>51.7</v>
      </c>
      <c r="K68" s="10">
        <v>2068.54</v>
      </c>
      <c r="L68" s="11">
        <v>6198.8</v>
      </c>
    </row>
    <row r="69" spans="1:12" ht="20.100000000000001" customHeight="1" x14ac:dyDescent="0.3">
      <c r="A69" s="4" t="s">
        <v>20</v>
      </c>
      <c r="B69" s="3">
        <f t="shared" si="4"/>
        <v>-2.3422317189902078</v>
      </c>
      <c r="C69" s="8">
        <f t="shared" si="5"/>
        <v>-1.1605415860735036</v>
      </c>
      <c r="D69" s="7">
        <f t="shared" si="6"/>
        <v>-1.3427389929457509</v>
      </c>
      <c r="E69" s="8">
        <f t="shared" si="7"/>
        <v>9.6002452087500725</v>
      </c>
      <c r="F69">
        <v>3.0859999999999999</v>
      </c>
      <c r="H69" s="10">
        <v>1013.95</v>
      </c>
      <c r="J69" s="6">
        <v>51.1</v>
      </c>
      <c r="K69" s="10">
        <v>2020.09</v>
      </c>
      <c r="L69" s="11">
        <v>6793.9</v>
      </c>
    </row>
    <row r="70" spans="1:12" ht="20.100000000000001" customHeight="1" x14ac:dyDescent="0.3">
      <c r="A70" s="4" t="s">
        <v>21</v>
      </c>
      <c r="B70" s="3">
        <f t="shared" si="4"/>
        <v>-2.7553227826482907</v>
      </c>
      <c r="C70" s="8">
        <f t="shared" si="5"/>
        <v>0</v>
      </c>
      <c r="D70" s="7">
        <f t="shared" si="6"/>
        <v>4.0633167315942647</v>
      </c>
      <c r="E70" s="8">
        <f t="shared" si="7"/>
        <v>9.1964850822061006</v>
      </c>
      <c r="F70">
        <v>3.012</v>
      </c>
      <c r="H70" s="10">
        <v>1055.1500000000001</v>
      </c>
      <c r="J70" s="6">
        <v>51.1</v>
      </c>
      <c r="K70" s="10">
        <v>1964.43</v>
      </c>
      <c r="L70" s="11">
        <v>7418.7</v>
      </c>
    </row>
    <row r="71" spans="1:12" ht="20.100000000000001" customHeight="1" x14ac:dyDescent="0.3">
      <c r="A71" s="4" t="s">
        <v>22</v>
      </c>
      <c r="B71" s="3">
        <f t="shared" si="4"/>
        <v>0.83230249996181627</v>
      </c>
      <c r="C71" s="8">
        <f t="shared" si="5"/>
        <v>-0.58708414872799264</v>
      </c>
      <c r="D71" s="7">
        <f t="shared" si="6"/>
        <v>1.2604842913329815</v>
      </c>
      <c r="E71" s="8">
        <f t="shared" si="7"/>
        <v>15.98393249491151</v>
      </c>
      <c r="F71">
        <v>2.7690000000000001</v>
      </c>
      <c r="H71" s="10">
        <v>1068.45</v>
      </c>
      <c r="J71" s="6">
        <v>50.8</v>
      </c>
      <c r="K71" s="10">
        <v>1980.78</v>
      </c>
      <c r="L71" s="11">
        <v>8604.5</v>
      </c>
    </row>
    <row r="72" spans="1:12" ht="20.100000000000001" customHeight="1" x14ac:dyDescent="0.3">
      <c r="A72" s="4" t="s">
        <v>23</v>
      </c>
      <c r="B72" s="3">
        <f t="shared" si="4"/>
        <v>-3.2911277375579346</v>
      </c>
      <c r="C72" s="8">
        <f t="shared" si="5"/>
        <v>-0.98425196850393704</v>
      </c>
      <c r="D72" s="7">
        <f t="shared" si="6"/>
        <v>3.7063035237961444</v>
      </c>
      <c r="E72" s="8">
        <f t="shared" si="7"/>
        <v>22.990295775466336</v>
      </c>
      <c r="F72">
        <v>2.6920000000000002</v>
      </c>
      <c r="H72" s="10">
        <v>1108.05</v>
      </c>
      <c r="J72" s="6">
        <v>50.3</v>
      </c>
      <c r="K72" s="10">
        <v>1915.59</v>
      </c>
      <c r="L72" s="11">
        <v>10582.7</v>
      </c>
    </row>
    <row r="73" spans="1:12" ht="20.100000000000001" customHeight="1" x14ac:dyDescent="0.3">
      <c r="A73" s="4" t="s">
        <v>24</v>
      </c>
      <c r="B73" s="3">
        <f t="shared" si="4"/>
        <v>1.7576830115003772</v>
      </c>
      <c r="C73" s="8">
        <f t="shared" si="5"/>
        <v>-0.39761431411529968</v>
      </c>
      <c r="D73" s="7">
        <f t="shared" si="6"/>
        <v>-0.80321285140561027</v>
      </c>
      <c r="E73" s="8">
        <f t="shared" si="7"/>
        <v>-35.693159590652677</v>
      </c>
      <c r="F73">
        <v>2.681</v>
      </c>
      <c r="H73" s="10">
        <v>1099.1500000000001</v>
      </c>
      <c r="J73" s="6">
        <v>50.1</v>
      </c>
      <c r="K73" s="10">
        <v>1949.26</v>
      </c>
      <c r="L73" s="11">
        <v>6805.4</v>
      </c>
    </row>
    <row r="74" spans="1:12" ht="20.100000000000001" customHeight="1" x14ac:dyDescent="0.3">
      <c r="A74" s="4" t="s">
        <v>25</v>
      </c>
      <c r="B74" s="3">
        <f t="shared" si="4"/>
        <v>1.8745575243938706</v>
      </c>
      <c r="C74" s="8">
        <f t="shared" si="5"/>
        <v>-0.59880239520958933</v>
      </c>
      <c r="D74" s="7">
        <f t="shared" si="6"/>
        <v>-0.50493563207935055</v>
      </c>
      <c r="E74" s="8">
        <f t="shared" si="7"/>
        <v>3.9762541511152967</v>
      </c>
      <c r="F74">
        <v>2.415</v>
      </c>
      <c r="H74" s="10">
        <v>1093.5999999999999</v>
      </c>
      <c r="J74" s="6">
        <v>49.8</v>
      </c>
      <c r="K74" s="10">
        <v>1985.8</v>
      </c>
      <c r="L74" s="11">
        <v>7076</v>
      </c>
    </row>
    <row r="75" spans="1:12" ht="20.100000000000001" customHeight="1" x14ac:dyDescent="0.3">
      <c r="A75" s="4" t="s">
        <v>26</v>
      </c>
      <c r="B75" s="3">
        <f t="shared" si="4"/>
        <v>2.7812468526538434</v>
      </c>
      <c r="C75" s="8">
        <f t="shared" si="5"/>
        <v>0.20080321285140845</v>
      </c>
      <c r="D75" s="7">
        <f t="shared" si="6"/>
        <v>0.4297732260424329</v>
      </c>
      <c r="E75" s="8">
        <f t="shared" si="7"/>
        <v>-13.278688524590168</v>
      </c>
      <c r="F75">
        <v>2.3460000000000001</v>
      </c>
      <c r="H75" s="10">
        <v>1098.3</v>
      </c>
      <c r="J75" s="6">
        <v>49.9</v>
      </c>
      <c r="K75" s="10">
        <v>2041.03</v>
      </c>
      <c r="L75" s="11">
        <v>6136.4</v>
      </c>
    </row>
    <row r="76" spans="1:12" ht="20.100000000000001" customHeight="1" x14ac:dyDescent="0.3">
      <c r="A76" s="4" t="s">
        <v>27</v>
      </c>
      <c r="B76" s="3">
        <f t="shared" si="4"/>
        <v>4.2204181222226085</v>
      </c>
      <c r="C76" s="8">
        <f t="shared" si="5"/>
        <v>0.4008016032064185</v>
      </c>
      <c r="D76" s="7">
        <f t="shared" si="6"/>
        <v>1.0288627879450019</v>
      </c>
      <c r="E76" s="8">
        <f t="shared" si="7"/>
        <v>59.075353627534064</v>
      </c>
      <c r="F76">
        <v>2.2759999999999998</v>
      </c>
      <c r="H76" s="10">
        <v>1109.5999999999999</v>
      </c>
      <c r="J76" s="6">
        <v>50.1</v>
      </c>
      <c r="K76" s="10">
        <v>2127.17</v>
      </c>
      <c r="L76" s="11">
        <v>9761.5</v>
      </c>
    </row>
    <row r="77" spans="1:12" ht="20.100000000000001" customHeight="1" x14ac:dyDescent="0.3">
      <c r="A77" s="4" t="s">
        <v>28</v>
      </c>
      <c r="B77" s="3">
        <f t="shared" si="4"/>
        <v>-0.58152380862836017</v>
      </c>
      <c r="C77" s="8">
        <f t="shared" si="5"/>
        <v>0</v>
      </c>
      <c r="D77" s="7">
        <f t="shared" si="6"/>
        <v>-3.3570656092285511</v>
      </c>
      <c r="E77" s="8">
        <f t="shared" si="7"/>
        <v>-26.019566664959275</v>
      </c>
      <c r="F77">
        <v>2.177</v>
      </c>
      <c r="H77" s="10">
        <v>1072.3499999999999</v>
      </c>
      <c r="J77" s="6">
        <v>50.1</v>
      </c>
      <c r="K77" s="10">
        <v>2114.8000000000002</v>
      </c>
      <c r="L77" s="11">
        <v>7221.6</v>
      </c>
    </row>
    <row r="78" spans="1:12" ht="20.100000000000001" customHeight="1" x14ac:dyDescent="0.3">
      <c r="A78" s="4" t="s">
        <v>29</v>
      </c>
      <c r="B78" s="3">
        <f t="shared" si="4"/>
        <v>-1.9198032910913734</v>
      </c>
      <c r="C78" s="8">
        <f t="shared" si="5"/>
        <v>0.19960079840319644</v>
      </c>
      <c r="D78" s="7">
        <f t="shared" si="6"/>
        <v>3.347787569357028</v>
      </c>
      <c r="E78" s="8">
        <f t="shared" si="7"/>
        <v>10.208264096599089</v>
      </c>
      <c r="F78">
        <v>2.4900000000000002</v>
      </c>
      <c r="H78" s="10">
        <v>1108.25</v>
      </c>
      <c r="J78" s="6">
        <v>50.2</v>
      </c>
      <c r="K78" s="10">
        <v>2074.1999999999998</v>
      </c>
      <c r="L78" s="11">
        <v>7958.8</v>
      </c>
    </row>
    <row r="79" spans="1:12" ht="20.100000000000001" customHeight="1" x14ac:dyDescent="0.3">
      <c r="A79" s="4" t="s">
        <v>30</v>
      </c>
      <c r="B79" s="3">
        <f t="shared" si="4"/>
        <v>-2.1232282325715812</v>
      </c>
      <c r="C79" s="8">
        <f t="shared" si="5"/>
        <v>0</v>
      </c>
      <c r="D79" s="7">
        <f t="shared" si="6"/>
        <v>0.64516129032258884</v>
      </c>
      <c r="E79" s="8">
        <f t="shared" si="7"/>
        <v>45.074634366990004</v>
      </c>
      <c r="F79">
        <v>2.468</v>
      </c>
      <c r="H79" s="10">
        <v>1115.4000000000001</v>
      </c>
      <c r="J79" s="6">
        <v>50.2</v>
      </c>
      <c r="K79" s="10">
        <v>2030.16</v>
      </c>
      <c r="L79" s="11">
        <v>11546.2</v>
      </c>
    </row>
    <row r="80" spans="1:12" ht="20.100000000000001" customHeight="1" x14ac:dyDescent="0.3">
      <c r="A80" s="4" t="s">
        <v>31</v>
      </c>
      <c r="B80" s="3">
        <f t="shared" si="4"/>
        <v>-4.3676360483902785</v>
      </c>
      <c r="C80" s="8">
        <f t="shared" si="5"/>
        <v>-0.39840637450199767</v>
      </c>
      <c r="D80" s="7">
        <f t="shared" si="6"/>
        <v>4.9130356822664467</v>
      </c>
      <c r="E80" s="8">
        <f t="shared" si="7"/>
        <v>-18.872009838734822</v>
      </c>
      <c r="F80">
        <v>2.4500000000000002</v>
      </c>
      <c r="H80" s="10">
        <v>1170.2</v>
      </c>
      <c r="J80" s="6">
        <v>50</v>
      </c>
      <c r="K80" s="10">
        <v>1941.49</v>
      </c>
      <c r="L80" s="11">
        <v>9367.2000000000007</v>
      </c>
    </row>
    <row r="81" spans="1:12" ht="20.100000000000001" customHeight="1" x14ac:dyDescent="0.3">
      <c r="A81" s="4" t="s">
        <v>32</v>
      </c>
      <c r="B81" s="3">
        <f t="shared" si="4"/>
        <v>1.0981256663696406</v>
      </c>
      <c r="C81" s="8">
        <f t="shared" si="5"/>
        <v>-0.59999999999999432</v>
      </c>
      <c r="D81" s="7">
        <f t="shared" si="6"/>
        <v>1.0639206973167019</v>
      </c>
      <c r="E81" s="8">
        <f t="shared" si="7"/>
        <v>-13.320949696814427</v>
      </c>
      <c r="F81">
        <v>2.3079999999999998</v>
      </c>
      <c r="H81" s="10">
        <v>1182.6500000000001</v>
      </c>
      <c r="J81" s="6">
        <v>49.7</v>
      </c>
      <c r="K81" s="10">
        <v>1962.81</v>
      </c>
      <c r="L81" s="11">
        <v>8119.4</v>
      </c>
    </row>
    <row r="82" spans="1:12" ht="20.100000000000001" customHeight="1" x14ac:dyDescent="0.3">
      <c r="A82" s="4" t="s">
        <v>33</v>
      </c>
      <c r="B82" s="3">
        <f t="shared" si="4"/>
        <v>3.396151435951523</v>
      </c>
      <c r="C82" s="8">
        <f t="shared" si="5"/>
        <v>0.20120724346075317</v>
      </c>
      <c r="D82" s="7">
        <f t="shared" si="6"/>
        <v>0.23675643681562208</v>
      </c>
      <c r="E82" s="8">
        <f t="shared" si="7"/>
        <v>30.555213439416701</v>
      </c>
      <c r="F82">
        <v>2.2160000000000002</v>
      </c>
      <c r="H82" s="10">
        <v>1185.45</v>
      </c>
      <c r="J82" s="6">
        <v>49.8</v>
      </c>
      <c r="K82" s="10">
        <v>2029.47</v>
      </c>
      <c r="L82" s="11">
        <v>10600.3</v>
      </c>
    </row>
    <row r="83" spans="1:12" ht="20.100000000000001" customHeight="1" x14ac:dyDescent="0.3">
      <c r="A83" s="4" t="s">
        <v>34</v>
      </c>
      <c r="B83" s="3">
        <f t="shared" si="4"/>
        <v>-1.8477730639033838</v>
      </c>
      <c r="C83" s="8">
        <f t="shared" si="5"/>
        <v>0</v>
      </c>
      <c r="D83" s="7">
        <f t="shared" si="6"/>
        <v>-3.8171158631743216</v>
      </c>
      <c r="E83" s="8">
        <f t="shared" si="7"/>
        <v>-9.8044394969953625</v>
      </c>
      <c r="F83">
        <v>2.0880000000000001</v>
      </c>
      <c r="H83" s="10">
        <v>1140.2</v>
      </c>
      <c r="J83" s="6">
        <v>49.8</v>
      </c>
      <c r="K83" s="10">
        <v>1991.97</v>
      </c>
      <c r="L83" s="11">
        <v>9561</v>
      </c>
    </row>
    <row r="84" spans="1:12" ht="20.100000000000001" customHeight="1" x14ac:dyDescent="0.3">
      <c r="A84" s="4" t="s">
        <v>35</v>
      </c>
      <c r="B84" s="3">
        <f t="shared" si="4"/>
        <v>-1.5391798069248073</v>
      </c>
      <c r="C84" s="8">
        <f t="shared" si="5"/>
        <v>-0.40160642570280269</v>
      </c>
      <c r="D84" s="7">
        <f t="shared" si="6"/>
        <v>1.547974039642156</v>
      </c>
      <c r="E84" s="8">
        <f t="shared" si="7"/>
        <v>1.7435414705574808</v>
      </c>
      <c r="F84">
        <v>2.254</v>
      </c>
      <c r="H84" s="10">
        <v>1157.8499999999999</v>
      </c>
      <c r="J84" s="6">
        <v>49.6</v>
      </c>
      <c r="K84" s="10">
        <v>1961.31</v>
      </c>
      <c r="L84" s="11">
        <v>9727.7000000000007</v>
      </c>
    </row>
    <row r="85" spans="1:12" ht="20.100000000000001" customHeight="1" x14ac:dyDescent="0.3">
      <c r="A85" s="4" t="s">
        <v>36</v>
      </c>
      <c r="B85" s="3">
        <f t="shared" si="4"/>
        <v>-2.5110767803151974</v>
      </c>
      <c r="C85" s="8">
        <f t="shared" si="5"/>
        <v>0.2016129032258093</v>
      </c>
      <c r="D85" s="7">
        <f t="shared" si="6"/>
        <v>1.2609578097335699</v>
      </c>
      <c r="E85" s="8">
        <f t="shared" si="7"/>
        <v>-17.323725032638759</v>
      </c>
      <c r="F85">
        <v>2.181</v>
      </c>
      <c r="H85" s="10">
        <v>1172.45</v>
      </c>
      <c r="J85" s="6">
        <v>49.7</v>
      </c>
      <c r="K85" s="10">
        <v>1912.06</v>
      </c>
      <c r="L85" s="11">
        <v>8042.5</v>
      </c>
    </row>
    <row r="86" spans="1:12" ht="20.100000000000001" customHeight="1" x14ac:dyDescent="0.3">
      <c r="A86" s="4" t="s">
        <v>37</v>
      </c>
      <c r="B86" s="3">
        <f t="shared" si="4"/>
        <v>0.24057822453271011</v>
      </c>
      <c r="C86" s="8">
        <f t="shared" si="5"/>
        <v>-0.60362173038230227</v>
      </c>
      <c r="D86" s="7">
        <f t="shared" si="6"/>
        <v>2.2815471875133269</v>
      </c>
      <c r="E86" s="8">
        <f t="shared" si="7"/>
        <v>-9.0158532794529105</v>
      </c>
      <c r="F86">
        <v>2.0249999999999999</v>
      </c>
      <c r="H86" s="10">
        <v>1199.2</v>
      </c>
      <c r="J86" s="6">
        <v>49.4</v>
      </c>
      <c r="K86" s="10">
        <v>1916.66</v>
      </c>
      <c r="L86" s="11">
        <v>7317.4</v>
      </c>
    </row>
    <row r="87" spans="1:12" ht="20.100000000000001" customHeight="1" x14ac:dyDescent="0.3">
      <c r="A87" s="4" t="s">
        <v>38</v>
      </c>
      <c r="B87" s="3">
        <f t="shared" si="4"/>
        <v>4.1316665449271035</v>
      </c>
      <c r="C87" s="8">
        <f t="shared" si="5"/>
        <v>-0.80971659919028061</v>
      </c>
      <c r="D87" s="7">
        <f t="shared" si="6"/>
        <v>3.1270847231487662</v>
      </c>
      <c r="E87" s="8">
        <f t="shared" si="7"/>
        <v>8.3376609178123431</v>
      </c>
      <c r="F87">
        <v>1.8260000000000001</v>
      </c>
      <c r="H87" s="10">
        <v>1236.7</v>
      </c>
      <c r="J87" s="6">
        <v>49</v>
      </c>
      <c r="K87" s="10">
        <v>1995.85</v>
      </c>
      <c r="L87" s="11">
        <v>7927.5</v>
      </c>
    </row>
    <row r="88" spans="1:12" ht="20.100000000000001" customHeight="1" x14ac:dyDescent="0.3">
      <c r="A88" s="4" t="s">
        <v>39</v>
      </c>
      <c r="B88" s="3">
        <f t="shared" si="4"/>
        <v>-8.5176741739099532E-2</v>
      </c>
      <c r="C88" s="8">
        <f t="shared" si="5"/>
        <v>2.4489795918367405</v>
      </c>
      <c r="D88" s="7">
        <f t="shared" si="6"/>
        <v>-7.5361850084903415</v>
      </c>
      <c r="E88" s="8">
        <f t="shared" si="7"/>
        <v>40.306527909176907</v>
      </c>
      <c r="F88">
        <v>1.8540000000000001</v>
      </c>
      <c r="H88" s="10">
        <v>1143.5</v>
      </c>
      <c r="J88" s="6">
        <v>50.2</v>
      </c>
      <c r="K88" s="10">
        <v>1994.15</v>
      </c>
      <c r="L88" s="11">
        <v>11122.8</v>
      </c>
    </row>
    <row r="89" spans="1:12" ht="20.100000000000001" customHeight="1" x14ac:dyDescent="0.3">
      <c r="A89" s="4" t="s">
        <v>40</v>
      </c>
      <c r="B89" s="3">
        <f t="shared" si="4"/>
        <v>-0.53907679963894395</v>
      </c>
      <c r="C89" s="8">
        <f t="shared" si="5"/>
        <v>-0.19920318725099884</v>
      </c>
      <c r="D89" s="7">
        <f t="shared" si="6"/>
        <v>-0.35417577612592516</v>
      </c>
      <c r="E89" s="8">
        <f t="shared" si="7"/>
        <v>-62.380875319164232</v>
      </c>
      <c r="F89">
        <v>1.81</v>
      </c>
      <c r="H89" s="10">
        <v>1139.45</v>
      </c>
      <c r="J89" s="6">
        <v>50.1</v>
      </c>
      <c r="K89" s="10">
        <v>1983.4</v>
      </c>
      <c r="L89" s="11">
        <v>4184.3</v>
      </c>
    </row>
    <row r="90" spans="1:12" ht="20.100000000000001" customHeight="1" x14ac:dyDescent="0.3">
      <c r="A90" s="4" t="s">
        <v>41</v>
      </c>
      <c r="B90" s="3">
        <f t="shared" si="4"/>
        <v>-0.65796107693859951</v>
      </c>
      <c r="C90" s="8">
        <f t="shared" si="5"/>
        <v>0</v>
      </c>
      <c r="D90" s="7">
        <f t="shared" si="6"/>
        <v>4.5881785071745114</v>
      </c>
      <c r="E90" s="8">
        <f t="shared" si="7"/>
        <v>150.72294051573738</v>
      </c>
      <c r="F90">
        <v>1.7869999999999999</v>
      </c>
      <c r="H90" s="10">
        <v>1191.73</v>
      </c>
      <c r="J90" s="6">
        <v>50.1</v>
      </c>
      <c r="K90" s="10">
        <v>1970.35</v>
      </c>
      <c r="L90" s="11">
        <v>10491</v>
      </c>
    </row>
    <row r="91" spans="1:12" ht="20.100000000000001" customHeight="1" x14ac:dyDescent="0.3">
      <c r="A91" s="4" t="s">
        <v>42</v>
      </c>
      <c r="B91" s="3">
        <f t="shared" si="4"/>
        <v>2.3264902174740603</v>
      </c>
      <c r="C91" s="8">
        <f t="shared" si="5"/>
        <v>-0.19960079840319644</v>
      </c>
      <c r="D91" s="7">
        <f t="shared" si="6"/>
        <v>-3.3531085061213557</v>
      </c>
      <c r="E91" s="8">
        <f t="shared" si="7"/>
        <v>18.289009627299595</v>
      </c>
      <c r="F91">
        <v>1.617</v>
      </c>
      <c r="H91" s="10">
        <v>1151.77</v>
      </c>
      <c r="J91" s="6">
        <v>50</v>
      </c>
      <c r="K91" s="10">
        <v>2016.19</v>
      </c>
      <c r="L91" s="11">
        <v>12409.7</v>
      </c>
    </row>
    <row r="92" spans="1:12" ht="20.100000000000001" customHeight="1" x14ac:dyDescent="0.3">
      <c r="A92" s="4" t="s">
        <v>43</v>
      </c>
      <c r="B92" s="3">
        <f t="shared" si="4"/>
        <v>0.91558831260942841</v>
      </c>
      <c r="C92" s="8">
        <f t="shared" si="5"/>
        <v>-0.20000000000000281</v>
      </c>
      <c r="D92" s="7">
        <f t="shared" si="6"/>
        <v>-2.7253705166830073</v>
      </c>
      <c r="E92" s="8">
        <f t="shared" si="7"/>
        <v>-28.831478601416645</v>
      </c>
      <c r="F92">
        <v>1.401</v>
      </c>
      <c r="H92" s="10">
        <v>1120.3800000000001</v>
      </c>
      <c r="J92" s="6">
        <v>49.9</v>
      </c>
      <c r="K92" s="10">
        <v>2034.65</v>
      </c>
      <c r="L92" s="11">
        <v>8831.7999999999993</v>
      </c>
    </row>
    <row r="93" spans="1:12" ht="20.100000000000001" customHeight="1" x14ac:dyDescent="0.3">
      <c r="A93" s="4" t="s">
        <v>44</v>
      </c>
      <c r="B93" s="3">
        <f t="shared" si="4"/>
        <v>0.44135354975057223</v>
      </c>
      <c r="C93" s="8">
        <f t="shared" si="5"/>
        <v>1.002004008016032</v>
      </c>
      <c r="D93" s="7">
        <f t="shared" si="6"/>
        <v>-0.49804530605688729</v>
      </c>
      <c r="E93" s="8">
        <f t="shared" si="7"/>
        <v>-38.742951606693978</v>
      </c>
      <c r="F93">
        <v>1.417</v>
      </c>
      <c r="H93" s="10">
        <v>1114.8</v>
      </c>
      <c r="J93" s="6">
        <v>50.4</v>
      </c>
      <c r="K93" s="10">
        <v>2043.63</v>
      </c>
      <c r="L93" s="11">
        <v>5410.1</v>
      </c>
    </row>
    <row r="94" spans="1:12" ht="20.100000000000001" customHeight="1" x14ac:dyDescent="0.3">
      <c r="A94" s="4" t="s">
        <v>45</v>
      </c>
      <c r="B94" s="3">
        <f t="shared" si="4"/>
        <v>-1.7341691010603704</v>
      </c>
      <c r="C94" s="8">
        <f t="shared" si="5"/>
        <v>0</v>
      </c>
      <c r="D94" s="7">
        <f t="shared" si="6"/>
        <v>-1.2154646573376349</v>
      </c>
      <c r="E94" s="8">
        <f t="shared" si="7"/>
        <v>38.953069259348247</v>
      </c>
      <c r="F94">
        <v>1.512</v>
      </c>
      <c r="H94" s="10">
        <v>1101.25</v>
      </c>
      <c r="J94" s="6">
        <v>50.4</v>
      </c>
      <c r="K94" s="10">
        <v>2008.19</v>
      </c>
      <c r="L94" s="11">
        <v>7517.5</v>
      </c>
    </row>
    <row r="95" spans="1:12" ht="20.100000000000001" customHeight="1" x14ac:dyDescent="0.3">
      <c r="A95" s="4" t="s">
        <v>46</v>
      </c>
      <c r="B95" s="3">
        <f t="shared" si="4"/>
        <v>-1.2304612611356514</v>
      </c>
      <c r="C95" s="8">
        <f t="shared" si="5"/>
        <v>1.5873015873015959</v>
      </c>
      <c r="D95" s="7">
        <f t="shared" si="6"/>
        <v>3.8846765039727558</v>
      </c>
      <c r="E95" s="8">
        <f t="shared" si="7"/>
        <v>-0.54140339208513222</v>
      </c>
      <c r="F95">
        <v>1.5960000000000001</v>
      </c>
      <c r="H95" s="10">
        <v>1144.03</v>
      </c>
      <c r="J95" s="6">
        <v>51.2</v>
      </c>
      <c r="K95" s="10">
        <v>1983.48</v>
      </c>
      <c r="L95" s="11">
        <v>7476.8</v>
      </c>
    </row>
    <row r="96" spans="1:12" ht="20.100000000000001" customHeight="1" x14ac:dyDescent="0.3">
      <c r="A96" s="4" t="s">
        <v>47</v>
      </c>
      <c r="B96" s="3">
        <f t="shared" si="4"/>
        <v>2.1668985822897135</v>
      </c>
      <c r="C96" s="8">
        <f t="shared" si="5"/>
        <v>0.9765625</v>
      </c>
      <c r="D96" s="7">
        <f t="shared" si="6"/>
        <v>2.1590342910588047</v>
      </c>
      <c r="E96" s="8">
        <f t="shared" si="7"/>
        <v>5.3030708324416862</v>
      </c>
      <c r="F96">
        <v>1.9650000000000001</v>
      </c>
      <c r="H96" s="10">
        <v>1168.73</v>
      </c>
      <c r="J96" s="6">
        <v>51.7</v>
      </c>
      <c r="K96" s="10">
        <v>2026.46</v>
      </c>
      <c r="L96" s="11">
        <v>7873.3</v>
      </c>
    </row>
    <row r="97" spans="1:12" ht="20.100000000000001" customHeight="1" x14ac:dyDescent="0.3">
      <c r="A97" s="4" t="s">
        <v>48</v>
      </c>
      <c r="B97" s="3">
        <f t="shared" si="4"/>
        <v>2.0286608173859895</v>
      </c>
      <c r="C97" s="8">
        <f t="shared" si="5"/>
        <v>-0.58027079303675866</v>
      </c>
      <c r="D97" s="7">
        <f t="shared" si="6"/>
        <v>3.3446561652391842</v>
      </c>
      <c r="E97" s="8">
        <f t="shared" si="7"/>
        <v>-6.5004508909859924</v>
      </c>
      <c r="F97">
        <v>2.1589999999999998</v>
      </c>
      <c r="H97" s="10">
        <v>1207.82</v>
      </c>
      <c r="J97" s="6">
        <v>51.4</v>
      </c>
      <c r="K97" s="10">
        <v>2067.5700000000002</v>
      </c>
      <c r="L97" s="11">
        <v>7361.5</v>
      </c>
    </row>
    <row r="98" spans="1:12" ht="20.100000000000001" customHeight="1" x14ac:dyDescent="0.3">
      <c r="A98" s="4" t="s">
        <v>49</v>
      </c>
      <c r="B98" s="3">
        <f t="shared" si="4"/>
        <v>1.1641685650304321</v>
      </c>
      <c r="C98" s="8">
        <f t="shared" si="5"/>
        <v>-0.19455252918288216</v>
      </c>
      <c r="D98" s="7">
        <f t="shared" si="6"/>
        <v>-3.8267291483830395</v>
      </c>
      <c r="E98" s="8">
        <f t="shared" si="7"/>
        <v>-53.790667662840455</v>
      </c>
      <c r="F98">
        <v>2.1110000000000002</v>
      </c>
      <c r="H98" s="10">
        <v>1161.5999999999999</v>
      </c>
      <c r="J98" s="6">
        <v>51.3</v>
      </c>
      <c r="K98" s="10">
        <v>2091.64</v>
      </c>
      <c r="L98" s="11">
        <v>3401.7</v>
      </c>
    </row>
    <row r="99" spans="1:12" ht="20.100000000000001" customHeight="1" x14ac:dyDescent="0.3">
      <c r="A99" s="4" t="s">
        <v>50</v>
      </c>
      <c r="B99" s="3">
        <f t="shared" si="4"/>
        <v>3.2792449943585011</v>
      </c>
      <c r="C99" s="8">
        <f t="shared" si="5"/>
        <v>0.58479532163743531</v>
      </c>
      <c r="D99" s="7">
        <f t="shared" si="6"/>
        <v>-2.6902548209366395</v>
      </c>
      <c r="E99" s="8">
        <f t="shared" si="7"/>
        <v>118.67301643296003</v>
      </c>
      <c r="F99">
        <v>2.1629999999999998</v>
      </c>
      <c r="H99" s="10">
        <v>1130.3499999999999</v>
      </c>
      <c r="J99" s="6">
        <v>51.6</v>
      </c>
      <c r="K99" s="10">
        <v>2160.23</v>
      </c>
      <c r="L99" s="11">
        <v>7438.6</v>
      </c>
    </row>
    <row r="100" spans="1:12" ht="20.100000000000001" customHeight="1" x14ac:dyDescent="0.3">
      <c r="A100" s="4" t="s">
        <v>51</v>
      </c>
      <c r="B100" s="3">
        <f t="shared" si="4"/>
        <v>2.0928327076283559</v>
      </c>
      <c r="C100" s="8">
        <f t="shared" si="5"/>
        <v>0.3875968992247979</v>
      </c>
      <c r="D100" s="7">
        <f t="shared" si="6"/>
        <v>-1.0571946742159348</v>
      </c>
      <c r="E100" s="8">
        <f t="shared" si="7"/>
        <v>-30.896942973140106</v>
      </c>
      <c r="F100">
        <v>2.2210000000000001</v>
      </c>
      <c r="H100" s="10">
        <v>1118.4000000000001</v>
      </c>
      <c r="J100" s="6">
        <v>51.8</v>
      </c>
      <c r="K100" s="10">
        <v>2205.44</v>
      </c>
      <c r="L100" s="11">
        <v>5140.3</v>
      </c>
    </row>
    <row r="101" spans="1:12" ht="20.100000000000001" customHeight="1" x14ac:dyDescent="0.3">
      <c r="A101" s="4" t="s">
        <v>52</v>
      </c>
      <c r="B101" s="3">
        <f t="shared" si="4"/>
        <v>6.4359039466047614</v>
      </c>
      <c r="C101" s="8">
        <f t="shared" si="5"/>
        <v>-1.1583011583011473</v>
      </c>
      <c r="D101" s="7">
        <f t="shared" si="6"/>
        <v>1.7346208869813897</v>
      </c>
      <c r="E101" s="8">
        <f t="shared" si="7"/>
        <v>-38.058089994747391</v>
      </c>
      <c r="F101">
        <v>2.1819999999999999</v>
      </c>
      <c r="H101" s="10">
        <v>1137.8</v>
      </c>
      <c r="J101" s="6">
        <v>51.2</v>
      </c>
      <c r="K101" s="10">
        <v>2347.38</v>
      </c>
      <c r="L101" s="11">
        <v>3184</v>
      </c>
    </row>
    <row r="102" spans="1:12" ht="20.100000000000001" customHeight="1" x14ac:dyDescent="0.3">
      <c r="A102" s="4" t="s">
        <v>53</v>
      </c>
      <c r="B102" s="3">
        <f t="shared" si="4"/>
        <v>1.8918964973715313</v>
      </c>
      <c r="C102" s="8">
        <f t="shared" si="5"/>
        <v>0</v>
      </c>
      <c r="D102" s="7">
        <f t="shared" si="6"/>
        <v>-1.5951836878185854</v>
      </c>
      <c r="E102" s="8">
        <f t="shared" si="7"/>
        <v>33.859924623115589</v>
      </c>
      <c r="F102">
        <v>2.2570000000000001</v>
      </c>
      <c r="H102" s="10">
        <v>1119.6500000000001</v>
      </c>
      <c r="J102" s="6">
        <v>51.2</v>
      </c>
      <c r="K102" s="10">
        <v>2391.79</v>
      </c>
      <c r="L102" s="11">
        <v>4262.1000000000004</v>
      </c>
    </row>
    <row r="103" spans="1:12" ht="20.100000000000001" customHeight="1" x14ac:dyDescent="0.3">
      <c r="A103" s="4" t="s">
        <v>54</v>
      </c>
      <c r="B103" s="3">
        <f t="shared" si="4"/>
        <v>0.45656182189908284</v>
      </c>
      <c r="C103" s="8">
        <f t="shared" si="5"/>
        <v>0.9765625</v>
      </c>
      <c r="D103" s="7">
        <f t="shared" si="6"/>
        <v>2.1747867637207974</v>
      </c>
      <c r="E103" s="8">
        <f t="shared" si="7"/>
        <v>64.447103540508181</v>
      </c>
      <c r="F103">
        <v>2.165</v>
      </c>
      <c r="H103" s="10">
        <v>1144</v>
      </c>
      <c r="J103" s="6">
        <v>51.7</v>
      </c>
      <c r="K103" s="10">
        <v>2402.71</v>
      </c>
      <c r="L103" s="11">
        <v>7008.9</v>
      </c>
    </row>
    <row r="104" spans="1:12" ht="20.100000000000001" customHeight="1" x14ac:dyDescent="0.3">
      <c r="A104" s="4" t="s">
        <v>55</v>
      </c>
      <c r="B104" s="3">
        <f t="shared" si="4"/>
        <v>-1.6448094027160989</v>
      </c>
      <c r="C104" s="8">
        <f t="shared" si="5"/>
        <v>-0.58027079303675866</v>
      </c>
      <c r="D104" s="7">
        <f t="shared" si="6"/>
        <v>-2.1722027972027895</v>
      </c>
      <c r="E104" s="8">
        <f t="shared" si="7"/>
        <v>6.5416827176875119</v>
      </c>
      <c r="F104">
        <v>2.2519999999999998</v>
      </c>
      <c r="H104" s="10">
        <v>1119.1500000000001</v>
      </c>
      <c r="J104" s="6">
        <v>51.4</v>
      </c>
      <c r="K104" s="10">
        <v>2363.19</v>
      </c>
      <c r="L104" s="11">
        <v>7467.4</v>
      </c>
    </row>
    <row r="105" spans="1:12" ht="20.100000000000001" customHeight="1" x14ac:dyDescent="0.3">
      <c r="A105" s="4" t="s">
        <v>56</v>
      </c>
      <c r="B105" s="3">
        <f t="shared" si="4"/>
        <v>1.3236345786838868</v>
      </c>
      <c r="C105" s="8">
        <f t="shared" si="5"/>
        <v>0.58365758754864649</v>
      </c>
      <c r="D105" s="7">
        <f t="shared" si="6"/>
        <v>0.7371665996515212</v>
      </c>
      <c r="E105" s="8">
        <f t="shared" si="7"/>
        <v>-17.783967646034764</v>
      </c>
      <c r="F105">
        <v>2.2869999999999999</v>
      </c>
      <c r="H105" s="10">
        <v>1127.4000000000001</v>
      </c>
      <c r="J105" s="6">
        <v>51.7</v>
      </c>
      <c r="K105" s="10">
        <v>2394.4699999999998</v>
      </c>
      <c r="L105" s="11">
        <v>6139.4</v>
      </c>
    </row>
    <row r="106" spans="1:12" ht="20.100000000000001" customHeight="1" x14ac:dyDescent="0.3">
      <c r="A106" s="4" t="s">
        <v>57</v>
      </c>
      <c r="B106" s="3">
        <f t="shared" si="4"/>
        <v>5.3857429827895125</v>
      </c>
      <c r="C106" s="8">
        <f t="shared" si="5"/>
        <v>1.3539651837524096</v>
      </c>
      <c r="D106" s="7">
        <f t="shared" si="6"/>
        <v>1.5965939329430547</v>
      </c>
      <c r="E106" s="8">
        <f t="shared" si="7"/>
        <v>100.95937713783107</v>
      </c>
      <c r="F106">
        <v>2.286</v>
      </c>
      <c r="H106" s="10">
        <v>1145.4000000000001</v>
      </c>
      <c r="J106" s="6">
        <v>52.4</v>
      </c>
      <c r="K106" s="10">
        <v>2523.4299999999998</v>
      </c>
      <c r="L106" s="11">
        <v>12337.7</v>
      </c>
    </row>
    <row r="107" spans="1:12" ht="20.100000000000001" customHeight="1" x14ac:dyDescent="0.3">
      <c r="A107" s="4" t="s">
        <v>58</v>
      </c>
      <c r="B107" s="3">
        <f t="shared" si="4"/>
        <v>-1.8649219514708135</v>
      </c>
      <c r="C107" s="8">
        <f t="shared" si="5"/>
        <v>-1.5267175572519029</v>
      </c>
      <c r="D107" s="7">
        <f t="shared" si="6"/>
        <v>-2.182643617950061</v>
      </c>
      <c r="E107" s="8">
        <f t="shared" si="7"/>
        <v>-44.154907316598724</v>
      </c>
      <c r="F107">
        <v>2.4550000000000001</v>
      </c>
      <c r="H107" s="10">
        <v>1120.4000000000001</v>
      </c>
      <c r="J107" s="6">
        <v>51.6</v>
      </c>
      <c r="K107" s="10">
        <v>2476.37</v>
      </c>
      <c r="L107" s="11">
        <v>6890</v>
      </c>
    </row>
    <row r="108" spans="1:12" ht="20.100000000000001" customHeight="1" x14ac:dyDescent="0.3">
      <c r="A108" s="4" t="s">
        <v>59</v>
      </c>
      <c r="B108" s="3">
        <f t="shared" si="4"/>
        <v>-0.35858938688483988</v>
      </c>
      <c r="C108" s="8">
        <f t="shared" si="5"/>
        <v>0.3875968992247979</v>
      </c>
      <c r="D108" s="7">
        <f t="shared" si="6"/>
        <v>-2.8873616565512439</v>
      </c>
      <c r="E108" s="8">
        <f t="shared" si="7"/>
        <v>8.4804063860667664</v>
      </c>
      <c r="F108">
        <v>2.54</v>
      </c>
      <c r="H108" s="10">
        <v>1088.05</v>
      </c>
      <c r="J108" s="6">
        <v>51.8</v>
      </c>
      <c r="K108" s="10">
        <v>2467.4899999999998</v>
      </c>
      <c r="L108" s="11">
        <v>7474.3</v>
      </c>
    </row>
    <row r="109" spans="1:12" ht="20.100000000000001" customHeight="1" x14ac:dyDescent="0.3">
      <c r="A109" s="4" t="s">
        <v>60</v>
      </c>
      <c r="B109" s="3">
        <f t="shared" si="4"/>
        <v>4.0109585043911125</v>
      </c>
      <c r="C109" s="8">
        <f t="shared" si="5"/>
        <v>-0.38610038610037789</v>
      </c>
      <c r="D109" s="7">
        <f t="shared" si="6"/>
        <v>-1.5991912136390667</v>
      </c>
      <c r="E109" s="8">
        <f t="shared" si="7"/>
        <v>-39.974311975703415</v>
      </c>
      <c r="F109">
        <v>2.472</v>
      </c>
      <c r="H109" s="10">
        <v>1070.6500000000001</v>
      </c>
      <c r="J109" s="6">
        <v>51.6</v>
      </c>
      <c r="K109" s="10">
        <v>2566.46</v>
      </c>
      <c r="L109" s="11">
        <v>4486.5</v>
      </c>
    </row>
    <row r="110" spans="1:12" ht="20.100000000000001" customHeight="1" x14ac:dyDescent="0.3">
      <c r="A110" s="4" t="s">
        <v>61</v>
      </c>
      <c r="B110" s="3">
        <f t="shared" si="4"/>
        <v>-5.4199169283760469</v>
      </c>
      <c r="C110" s="8">
        <f t="shared" si="5"/>
        <v>-0.58139534883721755</v>
      </c>
      <c r="D110" s="7">
        <f t="shared" si="6"/>
        <v>-0.27086349413908289</v>
      </c>
      <c r="E110" s="8">
        <f t="shared" si="7"/>
        <v>-43.00902708124373</v>
      </c>
      <c r="F110">
        <v>2.6259999999999999</v>
      </c>
      <c r="H110" s="10">
        <v>1067.75</v>
      </c>
      <c r="J110" s="6">
        <v>51.3</v>
      </c>
      <c r="K110" s="10">
        <v>2427.36</v>
      </c>
      <c r="L110" s="11">
        <v>2556.9</v>
      </c>
    </row>
    <row r="111" spans="1:12" ht="20.100000000000001" customHeight="1" x14ac:dyDescent="0.3">
      <c r="A111" s="4" t="s">
        <v>62</v>
      </c>
      <c r="B111" s="3">
        <f t="shared" si="4"/>
        <v>0.761732911475833</v>
      </c>
      <c r="C111" s="8">
        <f t="shared" si="5"/>
        <v>-1.9493177387914233</v>
      </c>
      <c r="D111" s="7">
        <f t="shared" si="6"/>
        <v>1.4376024350269172</v>
      </c>
      <c r="E111" s="8">
        <f t="shared" si="7"/>
        <v>26.195783957135582</v>
      </c>
      <c r="F111">
        <v>2.77</v>
      </c>
      <c r="H111" s="10">
        <v>1083.0999999999999</v>
      </c>
      <c r="J111" s="6">
        <v>50.3</v>
      </c>
      <c r="K111" s="10">
        <v>2445.85</v>
      </c>
      <c r="L111" s="11">
        <v>3226.7</v>
      </c>
    </row>
    <row r="112" spans="1:12" x14ac:dyDescent="0.3">
      <c r="A112" s="4" t="s">
        <v>63</v>
      </c>
      <c r="B112" s="3">
        <f t="shared" si="4"/>
        <v>2.8427744955741443</v>
      </c>
      <c r="C112" s="8">
        <f t="shared" si="5"/>
        <v>2.3856858846918549</v>
      </c>
      <c r="D112" s="7">
        <f t="shared" si="6"/>
        <v>-1.8050041547410172</v>
      </c>
      <c r="E112" s="8">
        <f t="shared" si="7"/>
        <v>61.47767068522019</v>
      </c>
      <c r="F112">
        <v>2.7080000000000002</v>
      </c>
      <c r="H112" s="10">
        <v>1063.55</v>
      </c>
      <c r="J112" s="6">
        <v>51.5</v>
      </c>
      <c r="K112" s="10">
        <v>2515.38</v>
      </c>
      <c r="L112" s="11">
        <v>5210.3999999999996</v>
      </c>
    </row>
    <row r="113" spans="1:12" x14ac:dyDescent="0.3">
      <c r="A113" s="4" t="s">
        <v>64</v>
      </c>
      <c r="B113" s="3">
        <f t="shared" si="4"/>
        <v>-3.6722085728597622</v>
      </c>
      <c r="C113" s="8">
        <f t="shared" si="5"/>
        <v>-0.19417475728155617</v>
      </c>
      <c r="D113" s="7">
        <f t="shared" si="6"/>
        <v>0.43251375111655654</v>
      </c>
      <c r="E113" s="8">
        <f t="shared" si="7"/>
        <v>-71.395670198065403</v>
      </c>
      <c r="F113">
        <v>2.6549999999999998</v>
      </c>
      <c r="H113" s="10">
        <v>1068.1500000000001</v>
      </c>
      <c r="J113" s="6">
        <v>51.4</v>
      </c>
      <c r="K113" s="10">
        <v>2423.0100000000002</v>
      </c>
      <c r="L113" s="11">
        <v>1490.4</v>
      </c>
    </row>
    <row r="114" spans="1:12" x14ac:dyDescent="0.3">
      <c r="A114" s="4" t="s">
        <v>65</v>
      </c>
      <c r="B114" s="3">
        <f t="shared" si="4"/>
        <v>-3.9983326523621487</v>
      </c>
      <c r="C114" s="8">
        <f t="shared" si="5"/>
        <v>0.97276264591439687</v>
      </c>
      <c r="D114" s="7">
        <f t="shared" si="6"/>
        <v>0.90155876983568606</v>
      </c>
      <c r="E114" s="8">
        <f t="shared" si="7"/>
        <v>489.92887815351577</v>
      </c>
      <c r="F114">
        <v>2.7570000000000001</v>
      </c>
      <c r="H114" s="10">
        <v>1077.78</v>
      </c>
      <c r="J114" s="6">
        <v>51.9</v>
      </c>
      <c r="K114" s="10">
        <v>2326.13</v>
      </c>
      <c r="L114" s="11">
        <v>8792.2999999999993</v>
      </c>
    </row>
    <row r="115" spans="1:12" x14ac:dyDescent="0.3">
      <c r="A115" s="4" t="s">
        <v>66</v>
      </c>
      <c r="B115" s="3">
        <f t="shared" si="4"/>
        <v>-1.3270969378323605</v>
      </c>
      <c r="C115" s="8">
        <f t="shared" si="5"/>
        <v>-0.77071290944123039</v>
      </c>
      <c r="D115" s="7">
        <f t="shared" si="6"/>
        <v>3.4162816159141878</v>
      </c>
      <c r="E115" s="8">
        <f t="shared" si="7"/>
        <v>-9.2376283793773979</v>
      </c>
      <c r="F115">
        <v>2.6560000000000001</v>
      </c>
      <c r="H115" s="10">
        <v>1114.5999999999999</v>
      </c>
      <c r="J115" s="6">
        <v>51.5</v>
      </c>
      <c r="K115" s="10">
        <v>2295.2600000000002</v>
      </c>
      <c r="L115" s="11">
        <v>7980.1</v>
      </c>
    </row>
    <row r="116" spans="1:12" x14ac:dyDescent="0.3">
      <c r="A116" s="4" t="s">
        <v>67</v>
      </c>
      <c r="B116" s="3">
        <f t="shared" si="4"/>
        <v>1.2033495116021666</v>
      </c>
      <c r="C116" s="8">
        <f t="shared" si="5"/>
        <v>-0.58252427184465461</v>
      </c>
      <c r="D116" s="7">
        <f t="shared" si="6"/>
        <v>0.367844966804247</v>
      </c>
      <c r="E116" s="8">
        <f t="shared" si="7"/>
        <v>11.206626483377391</v>
      </c>
      <c r="F116">
        <v>2.5489999999999999</v>
      </c>
      <c r="H116" s="10">
        <v>1118.7</v>
      </c>
      <c r="J116" s="6">
        <v>51.2</v>
      </c>
      <c r="K116" s="10">
        <v>2322.88</v>
      </c>
      <c r="L116" s="11">
        <v>8874.4</v>
      </c>
    </row>
    <row r="117" spans="1:12" x14ac:dyDescent="0.3">
      <c r="A117" s="4" t="s">
        <v>68</v>
      </c>
      <c r="B117" s="3">
        <f t="shared" si="4"/>
        <v>0.86917963906874462</v>
      </c>
      <c r="C117" s="8">
        <f t="shared" si="5"/>
        <v>0.1953124999999889</v>
      </c>
      <c r="D117" s="7">
        <f t="shared" si="6"/>
        <v>-0.51845892553856743</v>
      </c>
      <c r="E117" s="8">
        <f t="shared" si="7"/>
        <v>-3.303885333092929</v>
      </c>
      <c r="F117">
        <v>2.4580000000000002</v>
      </c>
      <c r="H117" s="10">
        <v>1112.9000000000001</v>
      </c>
      <c r="J117" s="6">
        <v>51.3</v>
      </c>
      <c r="K117" s="10">
        <v>2343.0700000000002</v>
      </c>
      <c r="L117" s="11">
        <v>8581.2000000000007</v>
      </c>
    </row>
    <row r="118" spans="1:12" x14ac:dyDescent="0.3">
      <c r="A118" s="4" t="s">
        <v>69</v>
      </c>
      <c r="B118" s="3">
        <f t="shared" si="4"/>
        <v>-13.37476046383591</v>
      </c>
      <c r="C118" s="8">
        <f t="shared" si="5"/>
        <v>-0.97465886939571167</v>
      </c>
      <c r="D118" s="7">
        <f t="shared" si="6"/>
        <v>-0.32347919849044265</v>
      </c>
      <c r="E118" s="8">
        <f t="shared" si="7"/>
        <v>30.931571342003437</v>
      </c>
      <c r="F118">
        <v>2.3149999999999999</v>
      </c>
      <c r="H118" s="10">
        <v>1109.3</v>
      </c>
      <c r="J118" s="6">
        <v>50.8</v>
      </c>
      <c r="K118" s="10">
        <v>2029.69</v>
      </c>
      <c r="L118" s="11">
        <v>11235.5</v>
      </c>
    </row>
    <row r="119" spans="1:12" x14ac:dyDescent="0.3">
      <c r="A119" s="4" t="s">
        <v>70</v>
      </c>
      <c r="B119" s="3">
        <f t="shared" si="4"/>
        <v>3.3093723672087889</v>
      </c>
      <c r="C119" s="8">
        <f t="shared" si="5"/>
        <v>-1.1811023622047132</v>
      </c>
      <c r="D119" s="7">
        <f t="shared" si="6"/>
        <v>2.7539890020733755</v>
      </c>
      <c r="E119" s="8">
        <f t="shared" si="7"/>
        <v>-15.681545102576653</v>
      </c>
      <c r="F119">
        <v>2.3380000000000001</v>
      </c>
      <c r="H119" s="10">
        <v>1139.8499999999999</v>
      </c>
      <c r="J119" s="6">
        <v>50.2</v>
      </c>
      <c r="K119" s="10">
        <v>2096.86</v>
      </c>
      <c r="L119" s="11">
        <v>9473.6</v>
      </c>
    </row>
    <row r="120" spans="1:12" x14ac:dyDescent="0.3">
      <c r="A120" s="4" t="s">
        <v>71</v>
      </c>
      <c r="B120" s="3">
        <f t="shared" si="4"/>
        <v>-2.6620756750569976</v>
      </c>
      <c r="C120" s="8">
        <f t="shared" si="5"/>
        <v>-0.39840637450199767</v>
      </c>
      <c r="D120" s="7">
        <f t="shared" si="6"/>
        <v>-1.6712725358599776</v>
      </c>
      <c r="E120" s="8">
        <f t="shared" si="7"/>
        <v>-45.843185272757978</v>
      </c>
      <c r="F120">
        <v>2.2090000000000001</v>
      </c>
      <c r="H120" s="10">
        <v>1120.8</v>
      </c>
      <c r="J120" s="6">
        <v>50</v>
      </c>
      <c r="K120" s="10">
        <v>2041.04</v>
      </c>
      <c r="L120" s="11">
        <v>5130.6000000000004</v>
      </c>
    </row>
    <row r="121" spans="1:12" x14ac:dyDescent="0.3">
      <c r="A121" s="4" t="s">
        <v>72</v>
      </c>
      <c r="B121" s="3">
        <f t="shared" si="4"/>
        <v>8.0258103711833151</v>
      </c>
      <c r="C121" s="8">
        <f t="shared" si="5"/>
        <v>-1.2000000000000028</v>
      </c>
      <c r="D121" s="7">
        <f t="shared" si="6"/>
        <v>-0.44164882226981139</v>
      </c>
      <c r="E121" s="8">
        <f t="shared" si="7"/>
        <v>-4.2139320937122502</v>
      </c>
      <c r="F121">
        <v>1.992</v>
      </c>
      <c r="H121" s="10">
        <v>1115.8499999999999</v>
      </c>
      <c r="J121" s="6">
        <v>49.4</v>
      </c>
      <c r="K121" s="10">
        <v>2204.85</v>
      </c>
      <c r="L121" s="11">
        <v>4914.3999999999996</v>
      </c>
    </row>
    <row r="122" spans="1:12" x14ac:dyDescent="0.3">
      <c r="A122" s="4" t="s">
        <v>73</v>
      </c>
      <c r="B122" s="3">
        <f t="shared" si="4"/>
        <v>-0.42678640270312518</v>
      </c>
      <c r="C122" s="8">
        <f t="shared" si="5"/>
        <v>0.2024291497975737</v>
      </c>
      <c r="D122" s="7">
        <f t="shared" si="6"/>
        <v>-0.27781511851950613</v>
      </c>
      <c r="E122" s="8">
        <f t="shared" si="7"/>
        <v>-41.0975907537034</v>
      </c>
      <c r="F122">
        <v>1.9910000000000001</v>
      </c>
      <c r="H122" s="10">
        <v>1112.75</v>
      </c>
      <c r="J122" s="6">
        <v>49.5</v>
      </c>
      <c r="K122" s="10">
        <v>2195.44</v>
      </c>
      <c r="L122" s="11">
        <v>2894.7</v>
      </c>
    </row>
    <row r="123" spans="1:12" x14ac:dyDescent="0.3">
      <c r="A123" s="4" t="s">
        <v>74</v>
      </c>
      <c r="B123" s="3">
        <f t="shared" si="4"/>
        <v>-2.4947163211019192</v>
      </c>
      <c r="C123" s="8">
        <f t="shared" si="5"/>
        <v>-0.6060606060606003</v>
      </c>
      <c r="D123" s="7">
        <f t="shared" si="6"/>
        <v>1.0469557402830907</v>
      </c>
      <c r="E123" s="8">
        <f t="shared" si="7"/>
        <v>14.284727260165131</v>
      </c>
      <c r="F123">
        <v>1.988</v>
      </c>
      <c r="H123" s="10">
        <v>1124.4000000000001</v>
      </c>
      <c r="J123" s="6">
        <v>49.2</v>
      </c>
      <c r="K123" s="10">
        <v>2140.67</v>
      </c>
      <c r="L123" s="11">
        <v>3308.2</v>
      </c>
    </row>
    <row r="124" spans="1:12" x14ac:dyDescent="0.3">
      <c r="A124" s="4" t="s">
        <v>75</v>
      </c>
      <c r="B124" s="3">
        <f t="shared" si="4"/>
        <v>2.9392666781895422</v>
      </c>
      <c r="C124" s="8">
        <f t="shared" si="5"/>
        <v>2.6422764227642217</v>
      </c>
      <c r="D124" s="7">
        <f t="shared" si="6"/>
        <v>0.96051227321237587</v>
      </c>
      <c r="E124" s="8">
        <f t="shared" si="7"/>
        <v>31.400761743546347</v>
      </c>
      <c r="F124">
        <v>1.9530000000000001</v>
      </c>
      <c r="H124" s="10">
        <v>1135.2</v>
      </c>
      <c r="J124" s="6">
        <v>50.5</v>
      </c>
      <c r="K124" s="10">
        <v>2203.59</v>
      </c>
      <c r="L124" s="11">
        <v>4347</v>
      </c>
    </row>
    <row r="125" spans="1:12" x14ac:dyDescent="0.3">
      <c r="A125" s="4" t="s">
        <v>76</v>
      </c>
      <c r="B125" s="3">
        <f t="shared" si="4"/>
        <v>-7.3448327501940067</v>
      </c>
      <c r="C125" s="8">
        <f t="shared" si="5"/>
        <v>-0.79207920792078934</v>
      </c>
      <c r="D125" s="7">
        <f t="shared" si="6"/>
        <v>2.8981677237491068</v>
      </c>
      <c r="E125" s="8">
        <f t="shared" si="7"/>
        <v>-112.13250517598343</v>
      </c>
      <c r="F125">
        <v>1.889</v>
      </c>
      <c r="H125" s="10">
        <v>1168.0999999999999</v>
      </c>
      <c r="J125" s="6">
        <v>50.1</v>
      </c>
      <c r="K125" s="10">
        <v>2041.74</v>
      </c>
      <c r="L125" s="11">
        <v>-527.4</v>
      </c>
    </row>
    <row r="126" spans="1:12" x14ac:dyDescent="0.3">
      <c r="A126" s="4" t="s">
        <v>77</v>
      </c>
      <c r="B126" s="3">
        <f t="shared" si="4"/>
        <v>4.353149764416619</v>
      </c>
      <c r="C126" s="8">
        <f t="shared" si="5"/>
        <v>-1.3972055888223609</v>
      </c>
      <c r="D126" s="7">
        <f t="shared" si="6"/>
        <v>1.951887680849258</v>
      </c>
      <c r="E126" s="8">
        <f t="shared" si="7"/>
        <v>-1044.8615851346226</v>
      </c>
      <c r="F126">
        <v>1.8280000000000001</v>
      </c>
      <c r="H126" s="10">
        <v>1190.9000000000001</v>
      </c>
      <c r="J126" s="6">
        <v>49.4</v>
      </c>
      <c r="K126" s="10">
        <v>2130.62</v>
      </c>
      <c r="L126" s="11">
        <v>4983.2</v>
      </c>
    </row>
    <row r="127" spans="1:12" x14ac:dyDescent="0.3">
      <c r="A127" s="4" t="s">
        <v>78</v>
      </c>
      <c r="B127" s="3">
        <f t="shared" si="4"/>
        <v>-4.9783631055749007</v>
      </c>
      <c r="C127" s="8">
        <f t="shared" si="5"/>
        <v>0</v>
      </c>
      <c r="D127" s="7">
        <f t="shared" si="6"/>
        <v>-3.0397178604416863</v>
      </c>
      <c r="E127" s="8">
        <f t="shared" si="7"/>
        <v>23.737758869802548</v>
      </c>
      <c r="F127">
        <v>1.6180000000000001</v>
      </c>
      <c r="H127" s="10">
        <v>1154.7</v>
      </c>
      <c r="J127" s="6">
        <v>49.4</v>
      </c>
      <c r="K127" s="10">
        <v>2024.55</v>
      </c>
      <c r="L127" s="11">
        <v>6166.1</v>
      </c>
    </row>
    <row r="128" spans="1:12" x14ac:dyDescent="0.3">
      <c r="A128" s="4" t="s">
        <v>79</v>
      </c>
      <c r="B128" s="3">
        <f t="shared" si="4"/>
        <v>-2.8035859820700892</v>
      </c>
      <c r="C128" s="8">
        <f t="shared" si="5"/>
        <v>0.60728744939272128</v>
      </c>
      <c r="D128" s="7">
        <f t="shared" si="6"/>
        <v>2.4551831644582927</v>
      </c>
      <c r="E128" s="8">
        <f t="shared" si="7"/>
        <v>12.829827605779981</v>
      </c>
      <c r="F128">
        <v>1.506</v>
      </c>
      <c r="H128" s="10">
        <v>1183.05</v>
      </c>
      <c r="J128" s="6">
        <v>49.7</v>
      </c>
      <c r="K128" s="10">
        <v>1967.79</v>
      </c>
      <c r="L128" s="11">
        <v>6957.2</v>
      </c>
    </row>
    <row r="129" spans="1:12" x14ac:dyDescent="0.3">
      <c r="A129" s="4" t="s">
        <v>80</v>
      </c>
      <c r="B129" s="3">
        <f t="shared" si="4"/>
        <v>4.8409637207222422</v>
      </c>
      <c r="C129" s="8">
        <f t="shared" si="5"/>
        <v>-0.40241448692153486</v>
      </c>
      <c r="D129" s="7">
        <f t="shared" si="6"/>
        <v>2.3878956933350239</v>
      </c>
      <c r="E129" s="8">
        <f t="shared" si="7"/>
        <v>-28.369171505778183</v>
      </c>
      <c r="F129">
        <v>1.254</v>
      </c>
      <c r="H129" s="10">
        <v>1211.3</v>
      </c>
      <c r="J129" s="6">
        <v>49.5</v>
      </c>
      <c r="K129" s="10">
        <v>2063.0500000000002</v>
      </c>
      <c r="L129" s="11">
        <v>4983.5</v>
      </c>
    </row>
    <row r="130" spans="1:12" x14ac:dyDescent="0.3">
      <c r="A130" s="4" t="s">
        <v>81</v>
      </c>
      <c r="B130" s="3">
        <f t="shared" si="4"/>
        <v>0.99028137951091033</v>
      </c>
      <c r="C130" s="8">
        <f t="shared" si="5"/>
        <v>0.6060606060606003</v>
      </c>
      <c r="D130" s="7">
        <f t="shared" si="6"/>
        <v>-1.2424667712375097</v>
      </c>
      <c r="E130" s="8">
        <f t="shared" si="7"/>
        <v>60.816695093809578</v>
      </c>
      <c r="F130">
        <v>1.42</v>
      </c>
      <c r="H130" s="10">
        <v>1196.25</v>
      </c>
      <c r="J130" s="6">
        <v>49.8</v>
      </c>
      <c r="K130" s="10">
        <v>2083.48</v>
      </c>
      <c r="L130" s="11">
        <v>8014.3</v>
      </c>
    </row>
    <row r="131" spans="1:12" x14ac:dyDescent="0.3">
      <c r="A131" s="4" t="s">
        <v>82</v>
      </c>
      <c r="B131" s="3">
        <f t="shared" si="4"/>
        <v>0.2150248622496985</v>
      </c>
      <c r="C131" s="8">
        <f t="shared" si="5"/>
        <v>-1.0040160642570282</v>
      </c>
      <c r="D131" s="7">
        <f t="shared" si="6"/>
        <v>-2.7251828631138899</v>
      </c>
      <c r="E131" s="8">
        <f t="shared" si="7"/>
        <v>0.26827046654105785</v>
      </c>
      <c r="F131">
        <v>1.577</v>
      </c>
      <c r="H131" s="10">
        <v>1163.6500000000001</v>
      </c>
      <c r="J131" s="6">
        <v>49.3</v>
      </c>
      <c r="K131" s="10">
        <v>2087.96</v>
      </c>
      <c r="L131" s="11">
        <v>8035.8</v>
      </c>
    </row>
    <row r="132" spans="1:12" x14ac:dyDescent="0.3">
      <c r="A132" s="4" t="s">
        <v>83</v>
      </c>
      <c r="B132" s="3">
        <f t="shared" ref="B132:B133" si="8">(K132-K131)/K131*100</f>
        <v>5.2544110040422245</v>
      </c>
      <c r="C132" s="8">
        <f t="shared" ref="C132:C133" si="9">(J132-J131)/J131*100</f>
        <v>1.8255578093306406</v>
      </c>
      <c r="D132" s="7">
        <f t="shared" ref="D132:D133" si="10">(H132-H131)/H131*100</f>
        <v>1.5296695741846733</v>
      </c>
      <c r="E132" s="8">
        <f t="shared" ref="E132:E133" si="11">(L132-L131)/L131*100</f>
        <v>-26.869757833694212</v>
      </c>
      <c r="F132">
        <v>1.75</v>
      </c>
      <c r="H132" s="10">
        <v>1181.45</v>
      </c>
      <c r="J132" s="6">
        <v>50.2</v>
      </c>
      <c r="K132" s="10">
        <v>2197.67</v>
      </c>
      <c r="L132" s="11">
        <v>5876.6</v>
      </c>
    </row>
    <row r="133" spans="1:12" x14ac:dyDescent="0.3">
      <c r="A133" s="4" t="s">
        <v>84</v>
      </c>
      <c r="B133" s="3">
        <f t="shared" si="8"/>
        <v>-3.5792452916042836</v>
      </c>
      <c r="C133" s="8">
        <f t="shared" si="9"/>
        <v>0</v>
      </c>
      <c r="D133" s="7">
        <f t="shared" si="10"/>
        <v>-2.1329721951838883</v>
      </c>
      <c r="E133" s="8">
        <f t="shared" si="11"/>
        <v>-21.095531429738294</v>
      </c>
      <c r="F133">
        <v>1.653</v>
      </c>
      <c r="H133" s="10">
        <v>1156.25</v>
      </c>
      <c r="J133" s="6">
        <v>50.2</v>
      </c>
      <c r="K133" s="10">
        <v>2119.0100000000002</v>
      </c>
      <c r="L133" s="11">
        <v>4636.8999999999996</v>
      </c>
    </row>
    <row r="134" spans="1:12" x14ac:dyDescent="0.3">
      <c r="A134" s="4"/>
      <c r="B134" s="3"/>
      <c r="C134" s="8"/>
      <c r="D134" s="7"/>
      <c r="E134" s="8"/>
      <c r="H134" s="10"/>
      <c r="J134" s="6"/>
      <c r="K134" s="10"/>
    </row>
    <row r="135" spans="1:12" x14ac:dyDescent="0.3">
      <c r="A135" s="4"/>
      <c r="B135" s="3"/>
      <c r="C135" s="8"/>
      <c r="D135" s="7"/>
      <c r="E135" s="8"/>
      <c r="H135" s="10"/>
      <c r="J135" s="6"/>
      <c r="K135" s="10"/>
    </row>
    <row r="136" spans="1:12" x14ac:dyDescent="0.3">
      <c r="A136" s="4"/>
      <c r="B136" s="3"/>
      <c r="C136" s="8"/>
      <c r="D136" s="7"/>
      <c r="E136" s="8"/>
      <c r="H136" s="10"/>
      <c r="J136" s="6"/>
      <c r="K136" s="10"/>
    </row>
    <row r="137" spans="1:12" x14ac:dyDescent="0.3">
      <c r="A137" s="4"/>
      <c r="B137" s="3"/>
      <c r="C137" s="8"/>
      <c r="D137" s="7"/>
      <c r="E137" s="8"/>
      <c r="H137" s="10"/>
      <c r="J137" s="6"/>
      <c r="K137" s="10"/>
    </row>
    <row r="138" spans="1:12" x14ac:dyDescent="0.3">
      <c r="A138" s="4"/>
      <c r="B138" s="3"/>
      <c r="C138" s="8"/>
      <c r="D138" s="7"/>
      <c r="E138" s="8"/>
      <c r="H138" s="10"/>
      <c r="J138" s="6"/>
      <c r="K138" s="10"/>
    </row>
    <row r="139" spans="1:12" x14ac:dyDescent="0.3">
      <c r="A139" s="4"/>
      <c r="B139" s="3"/>
      <c r="C139" s="8"/>
      <c r="D139" s="7"/>
      <c r="E139" s="8"/>
      <c r="H139" s="10"/>
      <c r="J139" s="6"/>
      <c r="K139" s="10"/>
    </row>
    <row r="140" spans="1:12" x14ac:dyDescent="0.3">
      <c r="A140" s="4"/>
      <c r="B140" s="3"/>
      <c r="C140" s="8"/>
      <c r="D140" s="7"/>
      <c r="E140" s="8"/>
      <c r="H140" s="10"/>
      <c r="J140" s="6"/>
      <c r="K140" s="10"/>
    </row>
    <row r="141" spans="1:12" x14ac:dyDescent="0.3">
      <c r="A141" s="4"/>
      <c r="B141" s="3"/>
      <c r="C141" s="8"/>
      <c r="D141" s="7"/>
      <c r="E141" s="8"/>
      <c r="H141" s="10"/>
      <c r="J141" s="6"/>
      <c r="K141" s="10"/>
    </row>
    <row r="142" spans="1:12" x14ac:dyDescent="0.3">
      <c r="A142" s="4"/>
      <c r="B142" s="3"/>
      <c r="C142" s="8"/>
      <c r="D142" s="7"/>
      <c r="E142" s="8"/>
      <c r="H142" s="10"/>
      <c r="J142" s="6"/>
      <c r="K142" s="10"/>
    </row>
    <row r="143" spans="1:12" x14ac:dyDescent="0.3">
      <c r="A143" s="4"/>
      <c r="B143" s="3"/>
      <c r="C143" s="8"/>
      <c r="D143" s="7"/>
      <c r="E143" s="8"/>
      <c r="H143" s="10"/>
      <c r="J143" s="6"/>
      <c r="K143" s="10"/>
    </row>
    <row r="144" spans="1:12" x14ac:dyDescent="0.3">
      <c r="A144" s="4"/>
      <c r="B144" s="3"/>
      <c r="C144" s="8"/>
      <c r="D144" s="7"/>
      <c r="E144" s="8"/>
      <c r="H144" s="10"/>
      <c r="J144" s="6"/>
      <c r="K144" s="10"/>
    </row>
    <row r="145" spans="1:11" x14ac:dyDescent="0.3">
      <c r="A145" s="4"/>
      <c r="B145" s="3"/>
      <c r="C145" s="8"/>
      <c r="D145" s="7"/>
      <c r="E145" s="8"/>
      <c r="H145" s="10"/>
      <c r="J145" s="6"/>
      <c r="K145" s="10"/>
    </row>
    <row r="146" spans="1:11" x14ac:dyDescent="0.3">
      <c r="A146" s="4"/>
      <c r="B146" s="3"/>
      <c r="C146" s="8"/>
      <c r="D146" s="7"/>
      <c r="E146" s="8"/>
      <c r="H146" s="10"/>
      <c r="J146" s="6"/>
      <c r="K146" s="10"/>
    </row>
    <row r="147" spans="1:11" x14ac:dyDescent="0.3">
      <c r="A147" s="4"/>
      <c r="B147" s="3"/>
      <c r="C147" s="8"/>
      <c r="D147" s="7"/>
      <c r="E147" s="8"/>
      <c r="H147" s="10"/>
      <c r="J147" s="6"/>
      <c r="K147" s="10"/>
    </row>
    <row r="148" spans="1:11" x14ac:dyDescent="0.3">
      <c r="A148" s="4"/>
      <c r="B148" s="3"/>
      <c r="C148" s="8"/>
      <c r="D148" s="7"/>
      <c r="E148" s="8"/>
      <c r="H148" s="10"/>
      <c r="J148" s="6"/>
      <c r="K148" s="10"/>
    </row>
    <row r="149" spans="1:11" x14ac:dyDescent="0.3">
      <c r="A149" s="4"/>
      <c r="B149" s="3"/>
      <c r="C149" s="8"/>
      <c r="D149" s="7"/>
      <c r="E149" s="8"/>
      <c r="H149" s="10"/>
      <c r="J149" s="6"/>
      <c r="K149" s="10"/>
    </row>
    <row r="150" spans="1:11" x14ac:dyDescent="0.3">
      <c r="A150" s="4"/>
      <c r="B150" s="3"/>
      <c r="C150" s="8"/>
      <c r="D150" s="7"/>
      <c r="E150" s="8"/>
      <c r="H150" s="10"/>
      <c r="J150" s="6"/>
      <c r="K150" s="10"/>
    </row>
    <row r="151" spans="1:11" x14ac:dyDescent="0.3">
      <c r="A151" s="4"/>
      <c r="B151" s="3"/>
      <c r="C151" s="8"/>
      <c r="D151" s="7"/>
      <c r="E151" s="8"/>
      <c r="H151" s="10"/>
      <c r="J151" s="6"/>
      <c r="K151" s="10"/>
    </row>
    <row r="152" spans="1:11" x14ac:dyDescent="0.3">
      <c r="A152" s="4"/>
      <c r="B152" s="3"/>
      <c r="C152" s="8"/>
      <c r="D152" s="7"/>
      <c r="E152" s="8"/>
      <c r="H152" s="10"/>
      <c r="J152" s="6"/>
      <c r="K152" s="10"/>
    </row>
    <row r="153" spans="1:11" x14ac:dyDescent="0.3">
      <c r="A153" s="4"/>
      <c r="B153" s="3"/>
      <c r="C153" s="8"/>
      <c r="D153" s="7"/>
      <c r="E153" s="8"/>
      <c r="H153" s="10"/>
      <c r="J153" s="6"/>
      <c r="K153" s="10"/>
    </row>
    <row r="154" spans="1:11" x14ac:dyDescent="0.3">
      <c r="A154" s="4"/>
      <c r="B154" s="3"/>
      <c r="C154" s="8"/>
      <c r="D154" s="7"/>
      <c r="E154" s="8"/>
      <c r="H154" s="10"/>
      <c r="J154" s="6"/>
      <c r="K154" s="10"/>
    </row>
    <row r="155" spans="1:11" x14ac:dyDescent="0.3">
      <c r="A155" s="4"/>
      <c r="B155" s="3"/>
      <c r="C155" s="8"/>
      <c r="D155" s="7"/>
      <c r="E155" s="8"/>
      <c r="H155" s="10"/>
      <c r="J155" s="6"/>
      <c r="K155" s="10"/>
    </row>
    <row r="156" spans="1:11" x14ac:dyDescent="0.3">
      <c r="A156" s="4"/>
      <c r="B156" s="3"/>
      <c r="C156" s="8"/>
      <c r="D156" s="7"/>
      <c r="E156" s="8"/>
      <c r="H156" s="10"/>
      <c r="J156" s="6"/>
      <c r="K156" s="10"/>
    </row>
    <row r="157" spans="1:11" x14ac:dyDescent="0.3">
      <c r="A157" s="4"/>
      <c r="B157" s="3"/>
      <c r="C157" s="8"/>
      <c r="D157" s="7"/>
      <c r="E157" s="8"/>
      <c r="H157" s="10"/>
      <c r="J157" s="6"/>
      <c r="K157" s="10"/>
    </row>
    <row r="158" spans="1:11" x14ac:dyDescent="0.3">
      <c r="A158" s="4"/>
      <c r="B158" s="3"/>
      <c r="C158" s="8"/>
      <c r="D158" s="7"/>
      <c r="E158" s="8"/>
      <c r="H158" s="10"/>
      <c r="J15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6.5" x14ac:dyDescent="0.3"/>
  <sheetData>
    <row r="1" spans="1:2" x14ac:dyDescent="0.3">
      <c r="A1" s="5" t="s">
        <v>85</v>
      </c>
      <c r="B1" s="5" t="s">
        <v>86</v>
      </c>
    </row>
    <row r="2" spans="1:2" x14ac:dyDescent="0.3">
      <c r="A2" s="5" t="s">
        <v>87</v>
      </c>
      <c r="B2" s="5" t="s">
        <v>88</v>
      </c>
    </row>
    <row r="3" spans="1:2" x14ac:dyDescent="0.3">
      <c r="A3" s="5" t="s">
        <v>89</v>
      </c>
      <c r="B3" s="5" t="s">
        <v>90</v>
      </c>
    </row>
    <row r="4" spans="1:2" x14ac:dyDescent="0.3">
      <c r="A4" s="5" t="s">
        <v>91</v>
      </c>
      <c r="B4" s="5" t="s">
        <v>92</v>
      </c>
    </row>
    <row r="5" spans="1:2" x14ac:dyDescent="0.3">
      <c r="A5" s="5" t="s">
        <v>93</v>
      </c>
      <c r="B5" s="5" t="s">
        <v>94</v>
      </c>
    </row>
    <row r="6" spans="1:2" x14ac:dyDescent="0.3">
      <c r="A6" s="5" t="s">
        <v>95</v>
      </c>
      <c r="B6" s="5" t="s">
        <v>96</v>
      </c>
    </row>
    <row r="7" spans="1:2" x14ac:dyDescent="0.3">
      <c r="A7" s="5" t="s">
        <v>97</v>
      </c>
      <c r="B7" s="5" t="s">
        <v>98</v>
      </c>
    </row>
    <row r="8" spans="1:2" x14ac:dyDescent="0.3">
      <c r="A8" s="5" t="s">
        <v>99</v>
      </c>
    </row>
    <row r="9" spans="1:2" x14ac:dyDescent="0.3">
      <c r="A9" s="5" t="s">
        <v>100</v>
      </c>
      <c r="B9" s="5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lgh0630@student.jbnu.ac.kr</cp:lastModifiedBy>
  <dcterms:created xsi:type="dcterms:W3CDTF">2022-03-29T05:15:14Z</dcterms:created>
  <dcterms:modified xsi:type="dcterms:W3CDTF">2022-04-13T14:44:03Z</dcterms:modified>
</cp:coreProperties>
</file>