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SV_Gibbs_App_KR_Ex/SV_Gibbs_App_KR_Ex/"/>
    </mc:Choice>
  </mc:AlternateContent>
  <xr:revisionPtr revIDLastSave="454" documentId="8_{1CB5D0BE-4457-44CB-B189-7703590C3BC5}" xr6:coauthVersionLast="47" xr6:coauthVersionMax="47" xr10:uidLastSave="{76312888-3CC2-41C2-8C62-CD70E9FE2A38}"/>
  <bookViews>
    <workbookView xWindow="22950" yWindow="2325" windowWidth="10155" windowHeight="6000" xr2:uid="{D9004623-D199-46FE-BE97-59B84C6494F0}"/>
  </bookViews>
  <sheets>
    <sheet name="Oil price" sheetId="1" r:id="rId1"/>
    <sheet name="G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2" i="2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2" i="1"/>
  <c r="K37" i="1"/>
  <c r="J3" i="1"/>
  <c r="J4" i="1"/>
  <c r="J5" i="1"/>
  <c r="K4" i="1" s="1"/>
  <c r="J6" i="1"/>
  <c r="K5" i="1" s="1"/>
  <c r="J7" i="1"/>
  <c r="K6" i="1" s="1"/>
  <c r="J8" i="1"/>
  <c r="K7" i="1" s="1"/>
  <c r="J9" i="1"/>
  <c r="K8" i="1" s="1"/>
  <c r="J10" i="1"/>
  <c r="K9" i="1" s="1"/>
  <c r="J11" i="1"/>
  <c r="K10" i="1" s="1"/>
  <c r="J12" i="1"/>
  <c r="K11" i="1" s="1"/>
  <c r="J13" i="1"/>
  <c r="K12" i="1" s="1"/>
  <c r="J14" i="1"/>
  <c r="K13" i="1" s="1"/>
  <c r="J15" i="1"/>
  <c r="K14" i="1" s="1"/>
  <c r="J16" i="1"/>
  <c r="K15" i="1" s="1"/>
  <c r="J17" i="1"/>
  <c r="K16" i="1" s="1"/>
  <c r="J18" i="1"/>
  <c r="K17" i="1" s="1"/>
  <c r="J19" i="1"/>
  <c r="K18" i="1" s="1"/>
  <c r="J20" i="1"/>
  <c r="K19" i="1" s="1"/>
  <c r="J21" i="1"/>
  <c r="K20" i="1" s="1"/>
  <c r="J22" i="1"/>
  <c r="K21" i="1" s="1"/>
  <c r="J23" i="1"/>
  <c r="K22" i="1" s="1"/>
  <c r="J24" i="1"/>
  <c r="K23" i="1" s="1"/>
  <c r="J25" i="1"/>
  <c r="K24" i="1" s="1"/>
  <c r="J26" i="1"/>
  <c r="K25" i="1" s="1"/>
  <c r="J27" i="1"/>
  <c r="K26" i="1" s="1"/>
  <c r="J28" i="1"/>
  <c r="K27" i="1" s="1"/>
  <c r="J29" i="1"/>
  <c r="K28" i="1" s="1"/>
  <c r="J30" i="1"/>
  <c r="K29" i="1" s="1"/>
  <c r="J31" i="1"/>
  <c r="K30" i="1" s="1"/>
  <c r="J32" i="1"/>
  <c r="K31" i="1" s="1"/>
  <c r="J33" i="1"/>
  <c r="K32" i="1" s="1"/>
  <c r="J34" i="1"/>
  <c r="K33" i="1" s="1"/>
  <c r="J35" i="1"/>
  <c r="K34" i="1" s="1"/>
  <c r="J36" i="1"/>
  <c r="K35" i="1" s="1"/>
  <c r="J37" i="1"/>
  <c r="K36" i="1" s="1"/>
  <c r="J38" i="1"/>
  <c r="J39" i="1"/>
  <c r="K38" i="1" s="1"/>
  <c r="J40" i="1"/>
  <c r="K39" i="1" s="1"/>
  <c r="J41" i="1"/>
  <c r="K40" i="1" s="1"/>
  <c r="J42" i="1"/>
  <c r="K41" i="1" s="1"/>
  <c r="J43" i="1"/>
  <c r="K42" i="1" s="1"/>
  <c r="J44" i="1"/>
  <c r="K43" i="1" s="1"/>
  <c r="J45" i="1"/>
  <c r="K44" i="1" s="1"/>
  <c r="J46" i="1"/>
  <c r="K45" i="1" s="1"/>
  <c r="J47" i="1"/>
  <c r="K46" i="1" s="1"/>
  <c r="J48" i="1"/>
  <c r="K47" i="1" s="1"/>
  <c r="J49" i="1"/>
  <c r="K48" i="1" s="1"/>
  <c r="J50" i="1"/>
  <c r="K49" i="1" s="1"/>
  <c r="J51" i="1"/>
  <c r="K50" i="1" s="1"/>
  <c r="J52" i="1"/>
  <c r="K51" i="1" s="1"/>
  <c r="J53" i="1"/>
  <c r="K52" i="1" s="1"/>
  <c r="J54" i="1"/>
  <c r="K53" i="1" s="1"/>
  <c r="J55" i="1"/>
  <c r="K54" i="1" s="1"/>
  <c r="J56" i="1"/>
  <c r="K55" i="1" s="1"/>
  <c r="J57" i="1"/>
  <c r="K56" i="1" s="1"/>
  <c r="J58" i="1"/>
  <c r="K57" i="1" s="1"/>
  <c r="J59" i="1"/>
  <c r="K58" i="1" s="1"/>
  <c r="J60" i="1"/>
  <c r="K59" i="1" s="1"/>
  <c r="J61" i="1"/>
  <c r="K60" i="1" s="1"/>
  <c r="J62" i="1"/>
  <c r="K61" i="1" s="1"/>
  <c r="J63" i="1"/>
  <c r="K62" i="1" s="1"/>
  <c r="J64" i="1"/>
  <c r="K63" i="1" s="1"/>
  <c r="J65" i="1"/>
  <c r="K64" i="1" s="1"/>
  <c r="J66" i="1"/>
  <c r="K65" i="1" s="1"/>
  <c r="J67" i="1"/>
  <c r="K66" i="1" s="1"/>
  <c r="J68" i="1"/>
  <c r="K67" i="1" s="1"/>
  <c r="J69" i="1"/>
  <c r="K68" i="1" s="1"/>
  <c r="J70" i="1"/>
  <c r="K69" i="1" s="1"/>
  <c r="J71" i="1"/>
  <c r="K70" i="1" s="1"/>
  <c r="J72" i="1"/>
  <c r="K71" i="1" s="1"/>
  <c r="J73" i="1"/>
  <c r="K72" i="1" s="1"/>
  <c r="J74" i="1"/>
  <c r="K73" i="1" s="1"/>
  <c r="J75" i="1"/>
  <c r="K74" i="1" s="1"/>
  <c r="J76" i="1"/>
  <c r="K75" i="1" s="1"/>
  <c r="J77" i="1"/>
  <c r="K76" i="1" s="1"/>
  <c r="J78" i="1"/>
  <c r="K77" i="1" s="1"/>
  <c r="J79" i="1"/>
  <c r="K78" i="1" s="1"/>
  <c r="J80" i="1"/>
  <c r="K79" i="1" s="1"/>
  <c r="J81" i="1"/>
  <c r="K80" i="1" s="1"/>
  <c r="J82" i="1"/>
  <c r="K81" i="1" s="1"/>
  <c r="J83" i="1"/>
  <c r="K82" i="1" s="1"/>
  <c r="J84" i="1"/>
  <c r="K83" i="1" s="1"/>
  <c r="J85" i="1"/>
  <c r="K84" i="1" s="1"/>
  <c r="J86" i="1"/>
  <c r="K85" i="1" s="1"/>
  <c r="J87" i="1"/>
  <c r="K86" i="1" s="1"/>
  <c r="J88" i="1"/>
  <c r="K87" i="1" s="1"/>
  <c r="J89" i="1"/>
  <c r="K88" i="1" s="1"/>
  <c r="J90" i="1"/>
  <c r="K89" i="1" s="1"/>
  <c r="J91" i="1"/>
  <c r="K90" i="1" s="1"/>
  <c r="J92" i="1"/>
  <c r="K91" i="1" s="1"/>
  <c r="J93" i="1"/>
  <c r="K92" i="1" s="1"/>
  <c r="J94" i="1"/>
  <c r="K93" i="1" s="1"/>
  <c r="J95" i="1"/>
  <c r="K94" i="1" s="1"/>
  <c r="J96" i="1"/>
  <c r="K95" i="1" s="1"/>
  <c r="J97" i="1"/>
  <c r="K96" i="1" s="1"/>
  <c r="J98" i="1"/>
  <c r="K97" i="1" s="1"/>
  <c r="J99" i="1"/>
  <c r="K98" i="1" s="1"/>
  <c r="J100" i="1"/>
  <c r="K99" i="1" s="1"/>
  <c r="J101" i="1"/>
  <c r="K100" i="1" s="1"/>
  <c r="J102" i="1"/>
  <c r="K101" i="1" s="1"/>
  <c r="J103" i="1"/>
  <c r="K102" i="1" s="1"/>
  <c r="J104" i="1"/>
  <c r="K103" i="1" s="1"/>
  <c r="J105" i="1"/>
  <c r="K104" i="1" s="1"/>
  <c r="J106" i="1"/>
  <c r="K105" i="1" s="1"/>
  <c r="J107" i="1"/>
  <c r="K106" i="1" s="1"/>
  <c r="J108" i="1"/>
  <c r="K107" i="1" s="1"/>
  <c r="J109" i="1"/>
  <c r="K108" i="1" s="1"/>
  <c r="J110" i="1"/>
  <c r="K109" i="1" s="1"/>
  <c r="J111" i="1"/>
  <c r="K110" i="1" s="1"/>
  <c r="J112" i="1"/>
  <c r="K111" i="1" s="1"/>
  <c r="J113" i="1"/>
  <c r="K112" i="1" s="1"/>
  <c r="J114" i="1"/>
  <c r="K113" i="1" s="1"/>
  <c r="J115" i="1"/>
  <c r="K114" i="1" s="1"/>
  <c r="J116" i="1"/>
  <c r="K115" i="1" s="1"/>
  <c r="J117" i="1"/>
  <c r="K116" i="1" s="1"/>
  <c r="J118" i="1"/>
  <c r="K117" i="1" s="1"/>
  <c r="J119" i="1"/>
  <c r="K118" i="1" s="1"/>
  <c r="J120" i="1"/>
  <c r="K119" i="1" s="1"/>
  <c r="J121" i="1"/>
  <c r="K120" i="1" s="1"/>
  <c r="J122" i="1"/>
  <c r="K121" i="1" s="1"/>
  <c r="J123" i="1"/>
  <c r="K122" i="1" s="1"/>
  <c r="J124" i="1"/>
  <c r="K123" i="1" s="1"/>
  <c r="J125" i="1"/>
  <c r="K124" i="1" s="1"/>
  <c r="J126" i="1"/>
  <c r="K125" i="1" s="1"/>
  <c r="J127" i="1"/>
  <c r="K126" i="1" s="1"/>
  <c r="J128" i="1"/>
  <c r="K127" i="1" s="1"/>
  <c r="J129" i="1"/>
  <c r="K128" i="1" s="1"/>
  <c r="J130" i="1"/>
  <c r="K129" i="1" s="1"/>
  <c r="J131" i="1"/>
  <c r="K130" i="1" s="1"/>
  <c r="J132" i="1"/>
  <c r="K131" i="1" s="1"/>
  <c r="J133" i="1"/>
  <c r="K132" i="1" s="1"/>
  <c r="J134" i="1"/>
  <c r="K133" i="1" s="1"/>
  <c r="J135" i="1"/>
  <c r="K134" i="1" s="1"/>
  <c r="J136" i="1"/>
  <c r="K135" i="1" s="1"/>
  <c r="J137" i="1"/>
  <c r="K136" i="1" s="1"/>
  <c r="J138" i="1"/>
  <c r="K137" i="1" s="1"/>
  <c r="J139" i="1"/>
  <c r="K138" i="1" s="1"/>
  <c r="J140" i="1"/>
  <c r="K139" i="1" s="1"/>
  <c r="J141" i="1"/>
  <c r="K140" i="1" s="1"/>
  <c r="J142" i="1"/>
  <c r="K141" i="1" s="1"/>
  <c r="J143" i="1"/>
  <c r="K142" i="1" s="1"/>
  <c r="J144" i="1"/>
  <c r="K143" i="1" s="1"/>
  <c r="J145" i="1"/>
  <c r="K144" i="1" s="1"/>
  <c r="J146" i="1"/>
  <c r="K145" i="1" s="1"/>
  <c r="J147" i="1"/>
  <c r="K146" i="1" s="1"/>
  <c r="J148" i="1"/>
  <c r="K147" i="1" s="1"/>
  <c r="J149" i="1"/>
  <c r="K148" i="1" s="1"/>
  <c r="J150" i="1"/>
  <c r="K149" i="1" s="1"/>
  <c r="J151" i="1"/>
  <c r="K150" i="1" s="1"/>
  <c r="J152" i="1"/>
  <c r="K151" i="1" s="1"/>
  <c r="J153" i="1"/>
  <c r="K152" i="1" s="1"/>
  <c r="J154" i="1"/>
  <c r="K153" i="1" s="1"/>
  <c r="J155" i="1"/>
  <c r="K154" i="1" s="1"/>
  <c r="J156" i="1"/>
  <c r="K155" i="1" s="1"/>
  <c r="J157" i="1"/>
  <c r="K156" i="1" s="1"/>
  <c r="J158" i="1"/>
  <c r="K157" i="1" s="1"/>
  <c r="J159" i="1"/>
  <c r="K158" i="1" s="1"/>
  <c r="J160" i="1"/>
  <c r="K159" i="1" s="1"/>
  <c r="J161" i="1"/>
  <c r="K160" i="1" s="1"/>
  <c r="J162" i="1"/>
  <c r="K161" i="1" s="1"/>
  <c r="J163" i="1"/>
  <c r="K162" i="1" s="1"/>
  <c r="J164" i="1"/>
  <c r="K163" i="1" s="1"/>
  <c r="J165" i="1"/>
  <c r="K164" i="1" s="1"/>
  <c r="J166" i="1"/>
  <c r="K165" i="1" s="1"/>
  <c r="J167" i="1"/>
  <c r="K166" i="1" s="1"/>
  <c r="J168" i="1"/>
  <c r="K167" i="1" s="1"/>
  <c r="J169" i="1"/>
  <c r="K168" i="1" s="1"/>
  <c r="J170" i="1"/>
  <c r="K169" i="1" s="1"/>
  <c r="J171" i="1"/>
  <c r="K170" i="1" s="1"/>
  <c r="J172" i="1"/>
  <c r="K171" i="1" s="1"/>
  <c r="J173" i="1"/>
  <c r="K172" i="1" s="1"/>
  <c r="J174" i="1"/>
  <c r="K173" i="1" s="1"/>
  <c r="J175" i="1"/>
  <c r="K174" i="1" s="1"/>
  <c r="J176" i="1"/>
  <c r="K175" i="1" s="1"/>
  <c r="J177" i="1"/>
  <c r="K176" i="1" s="1"/>
  <c r="J178" i="1"/>
  <c r="K177" i="1" s="1"/>
  <c r="J179" i="1"/>
  <c r="K178" i="1" s="1"/>
  <c r="J180" i="1"/>
  <c r="K179" i="1" s="1"/>
  <c r="J181" i="1"/>
  <c r="K180" i="1" s="1"/>
  <c r="J182" i="1"/>
  <c r="K181" i="1" s="1"/>
  <c r="J183" i="1"/>
  <c r="K182" i="1" s="1"/>
  <c r="J184" i="1"/>
  <c r="K183" i="1" s="1"/>
  <c r="J185" i="1"/>
  <c r="K184" i="1" s="1"/>
  <c r="J186" i="1"/>
  <c r="K185" i="1" s="1"/>
  <c r="J187" i="1"/>
  <c r="K186" i="1" s="1"/>
  <c r="J188" i="1"/>
  <c r="K187" i="1" s="1"/>
  <c r="J189" i="1"/>
  <c r="K188" i="1" s="1"/>
  <c r="J190" i="1"/>
  <c r="K189" i="1" s="1"/>
  <c r="J191" i="1"/>
  <c r="K190" i="1" s="1"/>
  <c r="J192" i="1"/>
  <c r="K191" i="1" s="1"/>
  <c r="J193" i="1"/>
  <c r="K192" i="1" s="1"/>
  <c r="J194" i="1"/>
  <c r="K193" i="1" s="1"/>
  <c r="J195" i="1"/>
  <c r="K194" i="1" s="1"/>
  <c r="J196" i="1"/>
  <c r="K195" i="1" s="1"/>
  <c r="J197" i="1"/>
  <c r="K196" i="1" s="1"/>
  <c r="J198" i="1"/>
  <c r="K197" i="1" s="1"/>
  <c r="J199" i="1"/>
  <c r="K198" i="1" s="1"/>
  <c r="J200" i="1"/>
  <c r="K199" i="1" s="1"/>
  <c r="J201" i="1"/>
  <c r="K200" i="1" s="1"/>
  <c r="J202" i="1"/>
  <c r="K201" i="1" s="1"/>
  <c r="J203" i="1"/>
  <c r="K202" i="1" s="1"/>
  <c r="J204" i="1"/>
  <c r="K203" i="1" s="1"/>
  <c r="J205" i="1"/>
  <c r="K204" i="1" s="1"/>
  <c r="J206" i="1"/>
  <c r="K205" i="1" s="1"/>
  <c r="J207" i="1"/>
  <c r="K206" i="1" s="1"/>
  <c r="J208" i="1"/>
  <c r="K207" i="1" s="1"/>
  <c r="J209" i="1"/>
  <c r="K208" i="1" s="1"/>
  <c r="J210" i="1"/>
  <c r="K209" i="1" s="1"/>
  <c r="J211" i="1"/>
  <c r="K210" i="1" s="1"/>
  <c r="J212" i="1"/>
  <c r="K211" i="1" s="1"/>
  <c r="J213" i="1"/>
  <c r="K212" i="1" s="1"/>
  <c r="J214" i="1"/>
  <c r="K213" i="1" s="1"/>
  <c r="J215" i="1"/>
  <c r="K214" i="1" s="1"/>
  <c r="J216" i="1"/>
  <c r="K215" i="1" s="1"/>
  <c r="J217" i="1"/>
  <c r="K216" i="1" s="1"/>
  <c r="J218" i="1"/>
  <c r="K217" i="1" s="1"/>
  <c r="J219" i="1"/>
  <c r="K218" i="1" s="1"/>
  <c r="J220" i="1"/>
  <c r="K219" i="1" s="1"/>
  <c r="J221" i="1"/>
  <c r="K220" i="1" s="1"/>
  <c r="J222" i="1"/>
  <c r="K221" i="1" s="1"/>
  <c r="J223" i="1"/>
  <c r="K222" i="1" s="1"/>
  <c r="J224" i="1"/>
  <c r="K223" i="1" s="1"/>
  <c r="J225" i="1"/>
  <c r="K224" i="1" s="1"/>
  <c r="J226" i="1"/>
  <c r="K225" i="1" s="1"/>
  <c r="J227" i="1"/>
  <c r="K226" i="1" s="1"/>
  <c r="J228" i="1"/>
  <c r="K227" i="1" s="1"/>
  <c r="J229" i="1"/>
  <c r="K228" i="1" s="1"/>
  <c r="J230" i="1"/>
  <c r="K229" i="1" s="1"/>
  <c r="J231" i="1"/>
  <c r="K230" i="1" s="1"/>
  <c r="J232" i="1"/>
  <c r="K231" i="1" s="1"/>
  <c r="J233" i="1"/>
  <c r="K232" i="1" s="1"/>
  <c r="J234" i="1"/>
  <c r="K233" i="1" s="1"/>
  <c r="J235" i="1"/>
  <c r="K234" i="1" s="1"/>
  <c r="J236" i="1"/>
  <c r="K235" i="1" s="1"/>
  <c r="J237" i="1"/>
  <c r="K236" i="1" s="1"/>
  <c r="J238" i="1"/>
  <c r="K237" i="1" s="1"/>
  <c r="J239" i="1"/>
  <c r="K238" i="1" s="1"/>
  <c r="J240" i="1"/>
  <c r="K239" i="1" s="1"/>
  <c r="J241" i="1"/>
  <c r="K240" i="1" s="1"/>
  <c r="J242" i="1"/>
  <c r="K241" i="1" s="1"/>
  <c r="J243" i="1"/>
  <c r="K242" i="1" s="1"/>
  <c r="J244" i="1"/>
  <c r="K243" i="1" s="1"/>
  <c r="J245" i="1"/>
  <c r="K244" i="1" s="1"/>
  <c r="J246" i="1"/>
  <c r="K245" i="1" s="1"/>
  <c r="J247" i="1"/>
  <c r="K246" i="1" s="1"/>
  <c r="J248" i="1"/>
  <c r="K247" i="1" s="1"/>
  <c r="J249" i="1"/>
  <c r="K248" i="1" s="1"/>
  <c r="J250" i="1"/>
  <c r="K249" i="1" s="1"/>
  <c r="J251" i="1"/>
  <c r="K250" i="1" s="1"/>
  <c r="J252" i="1"/>
  <c r="K251" i="1" s="1"/>
  <c r="J253" i="1"/>
  <c r="K252" i="1" s="1"/>
  <c r="J254" i="1"/>
  <c r="K253" i="1" s="1"/>
  <c r="J255" i="1"/>
  <c r="K254" i="1" s="1"/>
  <c r="J256" i="1"/>
  <c r="K255" i="1" s="1"/>
  <c r="J257" i="1"/>
  <c r="K256" i="1" s="1"/>
  <c r="J258" i="1"/>
  <c r="K257" i="1" s="1"/>
  <c r="J259" i="1"/>
  <c r="K258" i="1" s="1"/>
  <c r="J260" i="1"/>
  <c r="K259" i="1" s="1"/>
  <c r="J261" i="1"/>
  <c r="K260" i="1" s="1"/>
  <c r="J262" i="1"/>
  <c r="K261" i="1" s="1"/>
  <c r="J263" i="1"/>
  <c r="K262" i="1" s="1"/>
  <c r="J264" i="1"/>
  <c r="K263" i="1" s="1"/>
  <c r="J265" i="1"/>
  <c r="K264" i="1" s="1"/>
  <c r="J266" i="1"/>
  <c r="K265" i="1" s="1"/>
  <c r="J267" i="1"/>
  <c r="K266" i="1" s="1"/>
  <c r="J268" i="1"/>
  <c r="K267" i="1" s="1"/>
  <c r="J269" i="1"/>
  <c r="K268" i="1" s="1"/>
  <c r="J270" i="1"/>
  <c r="K269" i="1" s="1"/>
  <c r="J271" i="1"/>
  <c r="K270" i="1" s="1"/>
  <c r="J272" i="1"/>
  <c r="K271" i="1" s="1"/>
  <c r="J273" i="1"/>
  <c r="K272" i="1" s="1"/>
  <c r="J274" i="1"/>
  <c r="K273" i="1" s="1"/>
  <c r="J275" i="1"/>
  <c r="K274" i="1" s="1"/>
  <c r="J276" i="1"/>
  <c r="K275" i="1" s="1"/>
  <c r="J277" i="1"/>
  <c r="K276" i="1" s="1"/>
  <c r="J278" i="1"/>
  <c r="K277" i="1" s="1"/>
  <c r="J279" i="1"/>
  <c r="K278" i="1" s="1"/>
  <c r="J280" i="1"/>
  <c r="K279" i="1" s="1"/>
  <c r="J281" i="1"/>
  <c r="K280" i="1" s="1"/>
  <c r="J282" i="1"/>
  <c r="K281" i="1" s="1"/>
  <c r="J283" i="1"/>
  <c r="K282" i="1" s="1"/>
  <c r="J284" i="1"/>
  <c r="K283" i="1" s="1"/>
  <c r="J285" i="1"/>
  <c r="K284" i="1" s="1"/>
  <c r="J286" i="1"/>
  <c r="K285" i="1" s="1"/>
  <c r="J287" i="1"/>
  <c r="K286" i="1" s="1"/>
  <c r="J288" i="1"/>
  <c r="K287" i="1" s="1"/>
  <c r="J289" i="1"/>
  <c r="K288" i="1" s="1"/>
  <c r="J290" i="1"/>
  <c r="K289" i="1" s="1"/>
  <c r="J291" i="1"/>
  <c r="K290" i="1" s="1"/>
  <c r="J292" i="1"/>
  <c r="K291" i="1" s="1"/>
  <c r="J293" i="1"/>
  <c r="K292" i="1" s="1"/>
  <c r="J294" i="1"/>
  <c r="K293" i="1" s="1"/>
  <c r="J295" i="1"/>
  <c r="K294" i="1" s="1"/>
  <c r="J296" i="1"/>
  <c r="K295" i="1" s="1"/>
  <c r="J297" i="1"/>
  <c r="K296" i="1" s="1"/>
  <c r="J298" i="1"/>
  <c r="K297" i="1" s="1"/>
  <c r="J299" i="1"/>
  <c r="K298" i="1" s="1"/>
  <c r="J300" i="1"/>
  <c r="K299" i="1" s="1"/>
  <c r="J301" i="1"/>
  <c r="K300" i="1" s="1"/>
  <c r="J302" i="1"/>
  <c r="K301" i="1" s="1"/>
  <c r="J303" i="1"/>
  <c r="K302" i="1" s="1"/>
  <c r="J304" i="1"/>
  <c r="K303" i="1" s="1"/>
  <c r="J305" i="1"/>
  <c r="K304" i="1" s="1"/>
  <c r="J306" i="1"/>
  <c r="K305" i="1" s="1"/>
  <c r="J307" i="1"/>
  <c r="K306" i="1" s="1"/>
  <c r="J308" i="1"/>
  <c r="K307" i="1" s="1"/>
  <c r="J309" i="1"/>
  <c r="K308" i="1" s="1"/>
  <c r="J310" i="1"/>
  <c r="K309" i="1" s="1"/>
  <c r="J311" i="1"/>
  <c r="K310" i="1" s="1"/>
  <c r="J312" i="1"/>
  <c r="K311" i="1" s="1"/>
  <c r="J313" i="1"/>
  <c r="K312" i="1" s="1"/>
  <c r="J314" i="1"/>
  <c r="K313" i="1" s="1"/>
  <c r="J315" i="1"/>
  <c r="K314" i="1" s="1"/>
  <c r="J316" i="1"/>
  <c r="K315" i="1" s="1"/>
  <c r="J317" i="1"/>
  <c r="K316" i="1" s="1"/>
  <c r="J318" i="1"/>
  <c r="K317" i="1" s="1"/>
  <c r="J319" i="1"/>
  <c r="K318" i="1" s="1"/>
  <c r="J320" i="1"/>
  <c r="K319" i="1" s="1"/>
  <c r="J321" i="1"/>
  <c r="K320" i="1" s="1"/>
  <c r="J322" i="1"/>
  <c r="K321" i="1" s="1"/>
  <c r="J323" i="1"/>
  <c r="K322" i="1" s="1"/>
  <c r="J324" i="1"/>
  <c r="K323" i="1" s="1"/>
  <c r="J325" i="1"/>
  <c r="K324" i="1" s="1"/>
  <c r="J326" i="1"/>
  <c r="K325" i="1" s="1"/>
  <c r="J327" i="1"/>
  <c r="K326" i="1" s="1"/>
  <c r="J328" i="1"/>
  <c r="K327" i="1" s="1"/>
  <c r="J329" i="1"/>
  <c r="K328" i="1" s="1"/>
  <c r="J330" i="1"/>
  <c r="K329" i="1" s="1"/>
  <c r="J331" i="1"/>
  <c r="K330" i="1" s="1"/>
  <c r="J332" i="1"/>
  <c r="K331" i="1" s="1"/>
  <c r="J333" i="1"/>
  <c r="K332" i="1" s="1"/>
  <c r="J334" i="1"/>
  <c r="K333" i="1" s="1"/>
  <c r="J335" i="1"/>
  <c r="K334" i="1" s="1"/>
  <c r="J336" i="1"/>
  <c r="K335" i="1" s="1"/>
  <c r="J337" i="1"/>
  <c r="K336" i="1" s="1"/>
  <c r="J338" i="1"/>
  <c r="K337" i="1" s="1"/>
  <c r="J339" i="1"/>
  <c r="K338" i="1" s="1"/>
  <c r="J340" i="1"/>
  <c r="K339" i="1" s="1"/>
  <c r="J341" i="1"/>
  <c r="K340" i="1" s="1"/>
  <c r="J342" i="1"/>
  <c r="K341" i="1" s="1"/>
  <c r="J343" i="1"/>
  <c r="K342" i="1" s="1"/>
  <c r="J344" i="1"/>
  <c r="K343" i="1" s="1"/>
  <c r="J345" i="1"/>
  <c r="K344" i="1" s="1"/>
  <c r="J346" i="1"/>
  <c r="K345" i="1" s="1"/>
  <c r="J347" i="1"/>
  <c r="K346" i="1" s="1"/>
  <c r="J348" i="1"/>
  <c r="K347" i="1" s="1"/>
  <c r="J349" i="1"/>
  <c r="K348" i="1" s="1"/>
  <c r="J350" i="1"/>
  <c r="K349" i="1" s="1"/>
  <c r="J351" i="1"/>
  <c r="K350" i="1" s="1"/>
  <c r="J352" i="1"/>
  <c r="K351" i="1" s="1"/>
  <c r="J353" i="1"/>
  <c r="K352" i="1" s="1"/>
  <c r="J354" i="1"/>
  <c r="K353" i="1" s="1"/>
  <c r="J355" i="1"/>
  <c r="K354" i="1" s="1"/>
  <c r="J356" i="1"/>
  <c r="K355" i="1" s="1"/>
  <c r="J357" i="1"/>
  <c r="K356" i="1" s="1"/>
  <c r="J358" i="1"/>
  <c r="K357" i="1" s="1"/>
  <c r="J359" i="1"/>
  <c r="K358" i="1" s="1"/>
  <c r="J360" i="1"/>
  <c r="K359" i="1" s="1"/>
  <c r="J361" i="1"/>
  <c r="K360" i="1" s="1"/>
  <c r="J362" i="1"/>
  <c r="K361" i="1" s="1"/>
  <c r="J363" i="1"/>
  <c r="K362" i="1" s="1"/>
  <c r="J364" i="1"/>
  <c r="K363" i="1" s="1"/>
  <c r="J365" i="1"/>
  <c r="K364" i="1" s="1"/>
  <c r="J366" i="1"/>
  <c r="K365" i="1" s="1"/>
  <c r="J367" i="1"/>
  <c r="K366" i="1" s="1"/>
  <c r="J368" i="1"/>
  <c r="K367" i="1" s="1"/>
  <c r="J369" i="1"/>
  <c r="K368" i="1" s="1"/>
  <c r="J370" i="1"/>
  <c r="K369" i="1" s="1"/>
  <c r="J371" i="1"/>
  <c r="K370" i="1" s="1"/>
  <c r="J372" i="1"/>
  <c r="K371" i="1" s="1"/>
  <c r="J373" i="1"/>
  <c r="K372" i="1" s="1"/>
  <c r="J374" i="1"/>
  <c r="K373" i="1" s="1"/>
  <c r="J375" i="1"/>
  <c r="K374" i="1" s="1"/>
  <c r="J376" i="1"/>
  <c r="K375" i="1" s="1"/>
  <c r="J377" i="1"/>
  <c r="K376" i="1" s="1"/>
  <c r="J378" i="1"/>
  <c r="K377" i="1" s="1"/>
  <c r="J379" i="1"/>
  <c r="K378" i="1" s="1"/>
  <c r="J380" i="1"/>
  <c r="K379" i="1" s="1"/>
  <c r="J381" i="1"/>
  <c r="K380" i="1" s="1"/>
  <c r="J382" i="1"/>
  <c r="K381" i="1" s="1"/>
  <c r="J383" i="1"/>
  <c r="K382" i="1" s="1"/>
  <c r="J384" i="1"/>
  <c r="K383" i="1" s="1"/>
  <c r="J385" i="1"/>
  <c r="K384" i="1" s="1"/>
  <c r="J386" i="1"/>
  <c r="K385" i="1" s="1"/>
  <c r="J387" i="1"/>
  <c r="K386" i="1" s="1"/>
  <c r="J388" i="1"/>
  <c r="K387" i="1" s="1"/>
  <c r="J389" i="1"/>
  <c r="K388" i="1" s="1"/>
  <c r="J390" i="1"/>
  <c r="K389" i="1" s="1"/>
  <c r="J391" i="1"/>
  <c r="K390" i="1" s="1"/>
  <c r="J392" i="1"/>
  <c r="K391" i="1" s="1"/>
  <c r="J393" i="1"/>
  <c r="K392" i="1" s="1"/>
  <c r="J394" i="1"/>
  <c r="K393" i="1" s="1"/>
  <c r="J395" i="1"/>
  <c r="K394" i="1" s="1"/>
  <c r="J396" i="1"/>
  <c r="K395" i="1" s="1"/>
  <c r="J397" i="1"/>
  <c r="K396" i="1" s="1"/>
  <c r="J398" i="1"/>
  <c r="K397" i="1" s="1"/>
  <c r="J399" i="1"/>
  <c r="K398" i="1" s="1"/>
  <c r="J400" i="1"/>
  <c r="K399" i="1" s="1"/>
  <c r="J401" i="1"/>
  <c r="K400" i="1" s="1"/>
  <c r="J402" i="1"/>
  <c r="K401" i="1" s="1"/>
  <c r="J403" i="1"/>
  <c r="K402" i="1" s="1"/>
  <c r="J404" i="1"/>
  <c r="K403" i="1" s="1"/>
  <c r="J405" i="1"/>
  <c r="K404" i="1" s="1"/>
  <c r="J406" i="1"/>
  <c r="K405" i="1" s="1"/>
  <c r="J407" i="1"/>
  <c r="K406" i="1" s="1"/>
  <c r="J408" i="1"/>
  <c r="K407" i="1" s="1"/>
  <c r="J409" i="1"/>
  <c r="K408" i="1" s="1"/>
  <c r="J2" i="1"/>
  <c r="B3" i="1"/>
  <c r="D3" i="1" s="1"/>
  <c r="B4" i="1"/>
  <c r="D4" i="1" s="1"/>
  <c r="E3" i="1" s="1"/>
  <c r="B5" i="1"/>
  <c r="D5" i="1" s="1"/>
  <c r="E4" i="1" s="1"/>
  <c r="B6" i="1"/>
  <c r="D6" i="1" s="1"/>
  <c r="B7" i="1"/>
  <c r="D7" i="1" s="1"/>
  <c r="B8" i="1"/>
  <c r="D8" i="1" s="1"/>
  <c r="B9" i="1"/>
  <c r="D9" i="1" s="1"/>
  <c r="B10" i="1"/>
  <c r="D10" i="1" s="1"/>
  <c r="E9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E15" i="1" s="1"/>
  <c r="B17" i="1"/>
  <c r="D17" i="1" s="1"/>
  <c r="E16" i="1" s="1"/>
  <c r="B18" i="1"/>
  <c r="D18" i="1" s="1"/>
  <c r="B19" i="1"/>
  <c r="D19" i="1" s="1"/>
  <c r="B20" i="1"/>
  <c r="D20" i="1" s="1"/>
  <c r="B21" i="1"/>
  <c r="D21" i="1" s="1"/>
  <c r="E20" i="1" s="1"/>
  <c r="B22" i="1"/>
  <c r="D22" i="1" s="1"/>
  <c r="B23" i="1"/>
  <c r="D23" i="1" s="1"/>
  <c r="B24" i="1"/>
  <c r="D24" i="1" s="1"/>
  <c r="B25" i="1"/>
  <c r="D25" i="1" s="1"/>
  <c r="E24" i="1" s="1"/>
  <c r="B26" i="1"/>
  <c r="D26" i="1" s="1"/>
  <c r="E25" i="1" s="1"/>
  <c r="B27" i="1"/>
  <c r="D27" i="1" s="1"/>
  <c r="B28" i="1"/>
  <c r="D28" i="1" s="1"/>
  <c r="E27" i="1" s="1"/>
  <c r="B29" i="1"/>
  <c r="D29" i="1" s="1"/>
  <c r="E28" i="1" s="1"/>
  <c r="B30" i="1"/>
  <c r="D30" i="1" s="1"/>
  <c r="B31" i="1"/>
  <c r="D31" i="1" s="1"/>
  <c r="B32" i="1"/>
  <c r="D32" i="1" s="1"/>
  <c r="E31" i="1" s="1"/>
  <c r="B33" i="1"/>
  <c r="D33" i="1" s="1"/>
  <c r="B34" i="1"/>
  <c r="D34" i="1" s="1"/>
  <c r="E33" i="1" s="1"/>
  <c r="B35" i="1"/>
  <c r="D35" i="1" s="1"/>
  <c r="E34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E40" i="1" s="1"/>
  <c r="B42" i="1"/>
  <c r="D42" i="1" s="1"/>
  <c r="B43" i="1"/>
  <c r="D43" i="1" s="1"/>
  <c r="B44" i="1"/>
  <c r="D44" i="1" s="1"/>
  <c r="B45" i="1"/>
  <c r="D45" i="1" s="1"/>
  <c r="E44" i="1" s="1"/>
  <c r="B46" i="1"/>
  <c r="D46" i="1" s="1"/>
  <c r="B47" i="1"/>
  <c r="D47" i="1" s="1"/>
  <c r="E46" i="1" s="1"/>
  <c r="B48" i="1"/>
  <c r="D48" i="1" s="1"/>
  <c r="E47" i="1" s="1"/>
  <c r="B49" i="1"/>
  <c r="D49" i="1" s="1"/>
  <c r="B50" i="1"/>
  <c r="D50" i="1" s="1"/>
  <c r="B51" i="1"/>
  <c r="D51" i="1" s="1"/>
  <c r="B52" i="1"/>
  <c r="D52" i="1" s="1"/>
  <c r="E51" i="1" s="1"/>
  <c r="B53" i="1"/>
  <c r="D53" i="1" s="1"/>
  <c r="E52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E58" i="1" s="1"/>
  <c r="B60" i="1"/>
  <c r="D60" i="1" s="1"/>
  <c r="B61" i="1"/>
  <c r="D61" i="1" s="1"/>
  <c r="B62" i="1"/>
  <c r="D62" i="1" s="1"/>
  <c r="B63" i="1"/>
  <c r="D63" i="1" s="1"/>
  <c r="B64" i="1"/>
  <c r="D64" i="1" s="1"/>
  <c r="E63" i="1" s="1"/>
  <c r="B65" i="1"/>
  <c r="D65" i="1" s="1"/>
  <c r="E64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E70" i="1" s="1"/>
  <c r="B72" i="1"/>
  <c r="D72" i="1" s="1"/>
  <c r="E71" i="1" s="1"/>
  <c r="B73" i="1"/>
  <c r="D73" i="1" s="1"/>
  <c r="B74" i="1"/>
  <c r="D74" i="1" s="1"/>
  <c r="E73" i="1" s="1"/>
  <c r="B75" i="1"/>
  <c r="D75" i="1" s="1"/>
  <c r="B76" i="1"/>
  <c r="D76" i="1" s="1"/>
  <c r="E75" i="1" s="1"/>
  <c r="B77" i="1"/>
  <c r="D77" i="1" s="1"/>
  <c r="E76" i="1" s="1"/>
  <c r="B78" i="1"/>
  <c r="D78" i="1" s="1"/>
  <c r="B79" i="1"/>
  <c r="D79" i="1" s="1"/>
  <c r="B80" i="1"/>
  <c r="D80" i="1" s="1"/>
  <c r="B81" i="1"/>
  <c r="D81" i="1" s="1"/>
  <c r="B82" i="1"/>
  <c r="D82" i="1" s="1"/>
  <c r="E81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E87" i="1" s="1"/>
  <c r="B89" i="1"/>
  <c r="D89" i="1" s="1"/>
  <c r="E88" i="1" s="1"/>
  <c r="B90" i="1"/>
  <c r="D90" i="1" s="1"/>
  <c r="B91" i="1"/>
  <c r="D91" i="1" s="1"/>
  <c r="B92" i="1"/>
  <c r="D92" i="1" s="1"/>
  <c r="B93" i="1"/>
  <c r="D93" i="1" s="1"/>
  <c r="E92" i="1" s="1"/>
  <c r="B94" i="1"/>
  <c r="D94" i="1" s="1"/>
  <c r="B95" i="1"/>
  <c r="D95" i="1" s="1"/>
  <c r="E94" i="1" s="1"/>
  <c r="B96" i="1"/>
  <c r="D96" i="1" s="1"/>
  <c r="E95" i="1" s="1"/>
  <c r="B97" i="1"/>
  <c r="D97" i="1" s="1"/>
  <c r="B98" i="1"/>
  <c r="D98" i="1" s="1"/>
  <c r="B99" i="1"/>
  <c r="D99" i="1" s="1"/>
  <c r="B100" i="1"/>
  <c r="D100" i="1" s="1"/>
  <c r="E99" i="1" s="1"/>
  <c r="B101" i="1"/>
  <c r="D101" i="1" s="1"/>
  <c r="E100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E106" i="1" s="1"/>
  <c r="B108" i="1"/>
  <c r="D108" i="1" s="1"/>
  <c r="B109" i="1"/>
  <c r="D109" i="1" s="1"/>
  <c r="B110" i="1"/>
  <c r="D110" i="1" s="1"/>
  <c r="B111" i="1"/>
  <c r="D111" i="1" s="1"/>
  <c r="B112" i="1"/>
  <c r="D112" i="1" s="1"/>
  <c r="E111" i="1" s="1"/>
  <c r="B113" i="1"/>
  <c r="D113" i="1" s="1"/>
  <c r="E112" i="1" s="1"/>
  <c r="B114" i="1"/>
  <c r="D114" i="1" s="1"/>
  <c r="B115" i="1"/>
  <c r="D115" i="1" s="1"/>
  <c r="B116" i="1"/>
  <c r="D116" i="1" s="1"/>
  <c r="B117" i="1"/>
  <c r="D117" i="1" s="1"/>
  <c r="E116" i="1" s="1"/>
  <c r="B118" i="1"/>
  <c r="D118" i="1" s="1"/>
  <c r="B119" i="1"/>
  <c r="D119" i="1" s="1"/>
  <c r="E118" i="1" s="1"/>
  <c r="B120" i="1"/>
  <c r="D120" i="1" s="1"/>
  <c r="E119" i="1" s="1"/>
  <c r="B121" i="1"/>
  <c r="D121" i="1" s="1"/>
  <c r="B122" i="1"/>
  <c r="D122" i="1" s="1"/>
  <c r="B123" i="1"/>
  <c r="D123" i="1" s="1"/>
  <c r="B124" i="1"/>
  <c r="D124" i="1" s="1"/>
  <c r="E123" i="1" s="1"/>
  <c r="B125" i="1"/>
  <c r="D125" i="1" s="1"/>
  <c r="E124" i="1" s="1"/>
  <c r="B126" i="1"/>
  <c r="D126" i="1" s="1"/>
  <c r="B127" i="1"/>
  <c r="D127" i="1" s="1"/>
  <c r="B128" i="1"/>
  <c r="D128" i="1" s="1"/>
  <c r="E127" i="1" s="1"/>
  <c r="B129" i="1"/>
  <c r="D129" i="1" s="1"/>
  <c r="B130" i="1"/>
  <c r="D130" i="1" s="1"/>
  <c r="B131" i="1"/>
  <c r="D131" i="1" s="1"/>
  <c r="E130" i="1" s="1"/>
  <c r="B132" i="1"/>
  <c r="D132" i="1" s="1"/>
  <c r="B133" i="1"/>
  <c r="D133" i="1" s="1"/>
  <c r="B134" i="1"/>
  <c r="D134" i="1" s="1"/>
  <c r="B135" i="1"/>
  <c r="D135" i="1" s="1"/>
  <c r="B136" i="1"/>
  <c r="D136" i="1" s="1"/>
  <c r="E135" i="1" s="1"/>
  <c r="B137" i="1"/>
  <c r="D137" i="1" s="1"/>
  <c r="E136" i="1" s="1"/>
  <c r="B138" i="1"/>
  <c r="D138" i="1" s="1"/>
  <c r="B2" i="1"/>
  <c r="D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E39" i="1" l="1"/>
  <c r="E134" i="1"/>
  <c r="E110" i="1"/>
  <c r="E86" i="1"/>
  <c r="E62" i="1"/>
  <c r="E38" i="1"/>
  <c r="E14" i="1"/>
  <c r="E132" i="1"/>
  <c r="E108" i="1"/>
  <c r="E84" i="1"/>
  <c r="E60" i="1"/>
  <c r="E36" i="1"/>
  <c r="E12" i="1"/>
  <c r="E68" i="1"/>
  <c r="E78" i="1"/>
  <c r="E30" i="1"/>
  <c r="E6" i="1"/>
  <c r="E98" i="1"/>
  <c r="E74" i="1"/>
  <c r="E26" i="1"/>
  <c r="E121" i="1"/>
  <c r="E97" i="1"/>
  <c r="E120" i="1"/>
  <c r="E96" i="1"/>
  <c r="E72" i="1"/>
  <c r="E48" i="1"/>
  <c r="E23" i="1"/>
  <c r="E117" i="1"/>
  <c r="E93" i="1"/>
  <c r="E69" i="1"/>
  <c r="E21" i="1"/>
  <c r="E79" i="1"/>
  <c r="E7" i="1"/>
  <c r="E49" i="1"/>
  <c r="E45" i="1"/>
  <c r="E80" i="1"/>
  <c r="E133" i="1"/>
  <c r="E109" i="1"/>
  <c r="E85" i="1"/>
  <c r="E61" i="1"/>
  <c r="E37" i="1"/>
  <c r="E13" i="1"/>
  <c r="E8" i="1"/>
  <c r="E32" i="1"/>
  <c r="E5" i="1"/>
  <c r="E82" i="1"/>
  <c r="E10" i="1"/>
  <c r="E50" i="1"/>
  <c r="E129" i="1"/>
  <c r="E105" i="1"/>
  <c r="E57" i="1"/>
  <c r="E77" i="1"/>
  <c r="E122" i="1"/>
  <c r="E103" i="1"/>
  <c r="E55" i="1"/>
  <c r="E128" i="1"/>
  <c r="E104" i="1"/>
  <c r="E56" i="1"/>
  <c r="E22" i="1"/>
  <c r="E126" i="1"/>
  <c r="E102" i="1"/>
  <c r="E54" i="1"/>
  <c r="E125" i="1"/>
  <c r="E101" i="1"/>
  <c r="E53" i="1"/>
  <c r="E29" i="1"/>
  <c r="E59" i="1"/>
  <c r="E35" i="1"/>
  <c r="E131" i="1"/>
  <c r="E107" i="1"/>
  <c r="E11" i="1"/>
  <c r="E83" i="1"/>
  <c r="E137" i="1"/>
  <c r="E113" i="1"/>
  <c r="E89" i="1"/>
  <c r="E65" i="1"/>
  <c r="E41" i="1"/>
  <c r="E17" i="1"/>
  <c r="E91" i="1"/>
  <c r="E90" i="1"/>
  <c r="E114" i="1"/>
  <c r="E115" i="1"/>
  <c r="E42" i="1"/>
  <c r="E43" i="1"/>
  <c r="E18" i="1"/>
  <c r="E19" i="1"/>
  <c r="E66" i="1"/>
  <c r="E67" i="1"/>
  <c r="E2" i="1"/>
</calcChain>
</file>

<file path=xl/sharedStrings.xml><?xml version="1.0" encoding="utf-8"?>
<sst xmlns="http://schemas.openxmlformats.org/spreadsheetml/2006/main" count="17" uniqueCount="17">
  <si>
    <t>U.S RAC</t>
    <phoneticPr fontId="1" type="noConversion"/>
  </si>
  <si>
    <t>GDP deflator</t>
    <phoneticPr fontId="1" type="noConversion"/>
  </si>
  <si>
    <t>nominal GDP</t>
    <phoneticPr fontId="1" type="noConversion"/>
  </si>
  <si>
    <t>real GDP</t>
    <phoneticPr fontId="1" type="noConversion"/>
  </si>
  <si>
    <t>U.S. real oil price (RAC)</t>
    <phoneticPr fontId="1" type="noConversion"/>
  </si>
  <si>
    <t>GDP deflaotr</t>
    <phoneticPr fontId="1" type="noConversion"/>
  </si>
  <si>
    <t>정유사 수입 취득 원가</t>
    <phoneticPr fontId="1" type="noConversion"/>
  </si>
  <si>
    <t>CPI</t>
    <phoneticPr fontId="1" type="noConversion"/>
  </si>
  <si>
    <t>real oil price</t>
    <phoneticPr fontId="1" type="noConversion"/>
  </si>
  <si>
    <t xml:space="preserve">log U.S. real oil price (RAC) </t>
    <phoneticPr fontId="1" type="noConversion"/>
  </si>
  <si>
    <t>log real oil price</t>
    <phoneticPr fontId="1" type="noConversion"/>
  </si>
  <si>
    <t>날짜 (분기별)</t>
    <phoneticPr fontId="1" type="noConversion"/>
  </si>
  <si>
    <t>날짜 (월별)</t>
    <phoneticPr fontId="1" type="noConversion"/>
  </si>
  <si>
    <t>WIPI</t>
    <phoneticPr fontId="1" type="noConversion"/>
  </si>
  <si>
    <t>log WIPI</t>
    <phoneticPr fontId="1" type="noConversion"/>
  </si>
  <si>
    <t>Wolrd Oil production</t>
    <phoneticPr fontId="1" type="noConversion"/>
  </si>
  <si>
    <t xml:space="preserve">real GDP growth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</si>
</sst>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"/>
    <numFmt numFmtId="177" formatCode="0.0000000000000000_ "/>
    <numFmt numFmtId="178" formatCode="mmm\-yyyy"/>
    <numFmt numFmtId="179" formatCode="#0.0"/>
    <numFmt numFmtId="180" formatCode="#0.000"/>
    <numFmt numFmtId="181" formatCode="0.00000000000_ "/>
    <numFmt numFmtId="182" formatCode="0.0000"/>
    <numFmt numFmtId="183" formatCode="0.00000E+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>
      <alignment vertical="center"/>
    </xf>
    <xf numFmtId="176" fontId="0" fillId="0" borderId="0" xfId="0" applyNumberFormat="1" applyAlignment="1"/>
    <xf numFmtId="2" fontId="0" fillId="0" borderId="0" xfId="0" applyNumberFormat="1" applyAlignment="1"/>
    <xf numFmtId="177" fontId="0" fillId="0" borderId="0" xfId="0" applyNumberFormat="1">
      <alignment vertical="center"/>
    </xf>
    <xf numFmtId="178" fontId="0" fillId="0" borderId="0" xfId="0" applyNumberFormat="1" applyAlignment="1"/>
    <xf numFmtId="179" fontId="2" fillId="0" borderId="0" xfId="0" applyNumberFormat="1" applyFont="1" applyAlignment="1">
      <alignment horizontal="right"/>
    </xf>
    <xf numFmtId="180" fontId="2" fillId="0" borderId="0" xfId="0" applyNumberFormat="1" applyFont="1" applyAlignment="1">
      <alignment horizontal="right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 applyAlignment="1"/>
    <xf numFmtId="18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A1F4-F679-41D0-B0BE-E77E9926DFB3}">
  <dimension ref="A1:N616"/>
  <sheetViews>
    <sheetView tabSelected="1" topLeftCell="G383" zoomScaleNormal="100" workbookViewId="0">
      <selection activeCell="M407" sqref="M407"/>
    </sheetView>
  </sheetViews>
  <sheetFormatPr defaultRowHeight="16.5" x14ac:dyDescent="0.3"/>
  <cols>
    <col min="1" max="1" width="13" style="3" bestFit="1" customWidth="1"/>
    <col min="2" max="2" width="12.875" bestFit="1" customWidth="1"/>
    <col min="4" max="4" width="22.625" bestFit="1" customWidth="1"/>
    <col min="5" max="5" width="27" bestFit="1" customWidth="1"/>
    <col min="6" max="6" width="11" bestFit="1" customWidth="1"/>
    <col min="7" max="8" width="21.375" bestFit="1" customWidth="1"/>
    <col min="9" max="9" width="13.125" bestFit="1" customWidth="1"/>
    <col min="10" max="10" width="18" bestFit="1" customWidth="1"/>
    <col min="11" max="11" width="15" bestFit="1" customWidth="1"/>
    <col min="12" max="12" width="13.125" bestFit="1" customWidth="1"/>
    <col min="13" max="13" width="20.75" bestFit="1" customWidth="1"/>
  </cols>
  <sheetData>
    <row r="1" spans="1:14" x14ac:dyDescent="0.3">
      <c r="A1" t="s">
        <v>11</v>
      </c>
      <c r="B1" t="s">
        <v>5</v>
      </c>
      <c r="C1" t="s">
        <v>0</v>
      </c>
      <c r="D1" t="s">
        <v>4</v>
      </c>
      <c r="E1" t="s">
        <v>9</v>
      </c>
      <c r="G1" t="s">
        <v>12</v>
      </c>
      <c r="H1" t="s">
        <v>6</v>
      </c>
      <c r="I1" t="s">
        <v>7</v>
      </c>
      <c r="J1" t="s">
        <v>8</v>
      </c>
      <c r="K1" t="s">
        <v>10</v>
      </c>
      <c r="L1" t="s">
        <v>13</v>
      </c>
      <c r="M1" t="s">
        <v>14</v>
      </c>
      <c r="N1" t="s">
        <v>15</v>
      </c>
    </row>
    <row r="2" spans="1:14" x14ac:dyDescent="0.3">
      <c r="A2" s="2">
        <v>27103</v>
      </c>
      <c r="B2" s="5">
        <f xml:space="preserve"> GDP!C2/GDP!D2*100</f>
        <v>26.242808216948156</v>
      </c>
      <c r="C2" s="1">
        <v>8.68</v>
      </c>
      <c r="D2" s="5">
        <f xml:space="preserve"> C2/B2*100</f>
        <v>33.075728512904625</v>
      </c>
      <c r="E2" s="6">
        <f>LOG(D3)-LOG(D2)</f>
        <v>2.6774293550987371E-2</v>
      </c>
      <c r="G2" s="7">
        <v>27075</v>
      </c>
      <c r="H2" s="1">
        <v>12.45</v>
      </c>
      <c r="I2" s="8">
        <v>47.2</v>
      </c>
      <c r="J2" s="10">
        <f>H2/I2*100</f>
        <v>26.377118644067792</v>
      </c>
      <c r="K2" s="11">
        <f xml:space="preserve"> (LOG(J3)-LOG(J2))*100</f>
        <v>0.41731542438692149</v>
      </c>
      <c r="L2" s="12">
        <v>45.495100000000001</v>
      </c>
      <c r="M2" s="13">
        <f>(LOG(L3)-LOG(L2))*100</f>
        <v>9.5459512050588557E-5</v>
      </c>
    </row>
    <row r="3" spans="1:14" x14ac:dyDescent="0.3">
      <c r="A3" s="2">
        <v>27195</v>
      </c>
      <c r="B3" s="5">
        <f xml:space="preserve"> GDP!C3/GDP!D3*100</f>
        <v>26.862603164860644</v>
      </c>
      <c r="C3" s="1">
        <v>9.4499999999999993</v>
      </c>
      <c r="D3" s="5">
        <f t="shared" ref="D3:D66" si="0" xml:space="preserve"> C3/B3*100</f>
        <v>35.179017990191205</v>
      </c>
      <c r="E3" s="6">
        <f t="shared" ref="E3:E66" si="1">LOG(D4)-LOG(D3)</f>
        <v>-2.7509764918570934E-2</v>
      </c>
      <c r="G3" s="7">
        <v>27103</v>
      </c>
      <c r="H3" s="1">
        <v>12.73</v>
      </c>
      <c r="I3" s="8">
        <v>47.8</v>
      </c>
      <c r="J3" s="10">
        <f t="shared" ref="J3:J66" si="2">H3/I3*100</f>
        <v>26.63179916317992</v>
      </c>
      <c r="K3" s="11">
        <f xml:space="preserve"> (LOG(J4)-LOG(J3))*100</f>
        <v>-0.21546331047286316</v>
      </c>
      <c r="L3" s="12">
        <v>45.495199999999997</v>
      </c>
      <c r="M3">
        <f t="shared" ref="M3:M66" si="3">(LOG(L4)-LOG(L3))*100</f>
        <v>-0.12685973500707881</v>
      </c>
    </row>
    <row r="4" spans="1:14" x14ac:dyDescent="0.3">
      <c r="A4" s="2">
        <v>27287</v>
      </c>
      <c r="B4" s="5">
        <f xml:space="preserve"> GDP!C4/GDP!D4*100</f>
        <v>27.650107895658032</v>
      </c>
      <c r="C4" s="1">
        <v>9.1300000000000008</v>
      </c>
      <c r="D4" s="5">
        <f t="shared" si="0"/>
        <v>33.019762651391709</v>
      </c>
      <c r="E4" s="6">
        <f t="shared" si="1"/>
        <v>-5.5127622495760864E-3</v>
      </c>
      <c r="G4" s="7">
        <v>27134</v>
      </c>
      <c r="H4" s="1">
        <v>12.72</v>
      </c>
      <c r="I4" s="8">
        <v>48</v>
      </c>
      <c r="J4" s="10">
        <f t="shared" si="2"/>
        <v>26.5</v>
      </c>
      <c r="K4" s="11">
        <f t="shared" ref="K3:K66" si="4" xml:space="preserve"> (LOG(J5)-LOG(J4))*100</f>
        <v>0.47288410330716957</v>
      </c>
      <c r="L4" s="12">
        <v>45.362499999999997</v>
      </c>
      <c r="M4">
        <f t="shared" si="3"/>
        <v>0.34481846865788146</v>
      </c>
    </row>
    <row r="5" spans="1:14" x14ac:dyDescent="0.3">
      <c r="A5" s="2">
        <v>27378</v>
      </c>
      <c r="B5" s="5">
        <f xml:space="preserve"> GDP!C5/GDP!D5*100</f>
        <v>28.463400998482953</v>
      </c>
      <c r="C5" s="1">
        <v>9.2799999999999994</v>
      </c>
      <c r="D5" s="5">
        <f t="shared" si="0"/>
        <v>32.60327183141117</v>
      </c>
      <c r="E5" s="6">
        <f t="shared" si="1"/>
        <v>1.8766946461134415E-2</v>
      </c>
      <c r="G5" s="7">
        <v>27164</v>
      </c>
      <c r="H5" s="1">
        <v>13.02</v>
      </c>
      <c r="I5" s="8">
        <v>48.6</v>
      </c>
      <c r="J5" s="10">
        <f t="shared" si="2"/>
        <v>26.79012345679012</v>
      </c>
      <c r="K5" s="11">
        <f t="shared" si="4"/>
        <v>-0.22276180593381323</v>
      </c>
      <c r="L5" s="12">
        <v>45.7241</v>
      </c>
      <c r="M5">
        <f t="shared" si="3"/>
        <v>-8.0904590799368847E-2</v>
      </c>
    </row>
    <row r="6" spans="1:14" x14ac:dyDescent="0.3">
      <c r="A6" s="2">
        <v>27468</v>
      </c>
      <c r="B6" s="5">
        <f xml:space="preserve"> GDP!C6/GDP!D6*100</f>
        <v>29.110222376408867</v>
      </c>
      <c r="C6" s="1">
        <v>9.91</v>
      </c>
      <c r="D6" s="5">
        <f t="shared" si="0"/>
        <v>34.043024034165867</v>
      </c>
      <c r="E6" s="6">
        <f t="shared" si="1"/>
        <v>1.1619957716772156E-2</v>
      </c>
      <c r="G6" s="7">
        <v>27195</v>
      </c>
      <c r="H6" s="1">
        <v>13.06</v>
      </c>
      <c r="I6" s="8">
        <v>49</v>
      </c>
      <c r="J6" s="10">
        <f t="shared" si="2"/>
        <v>26.6530612244898</v>
      </c>
      <c r="K6" s="11">
        <f t="shared" si="4"/>
        <v>-1.3963861064214322</v>
      </c>
      <c r="L6" s="12">
        <v>45.639000000000003</v>
      </c>
      <c r="M6">
        <f t="shared" si="3"/>
        <v>7.6345238205188792E-2</v>
      </c>
    </row>
    <row r="7" spans="1:14" x14ac:dyDescent="0.3">
      <c r="A7" s="2">
        <v>27560</v>
      </c>
      <c r="B7" s="5">
        <f xml:space="preserve"> GDP!C7/GDP!D7*100</f>
        <v>29.542839319509923</v>
      </c>
      <c r="C7" s="1">
        <v>10.33</v>
      </c>
      <c r="D7" s="5">
        <f t="shared" si="0"/>
        <v>34.966171965665218</v>
      </c>
      <c r="E7" s="6">
        <f t="shared" si="1"/>
        <v>1.131283484087553E-2</v>
      </c>
      <c r="G7" s="7">
        <v>27225</v>
      </c>
      <c r="H7" s="1">
        <v>12.75</v>
      </c>
      <c r="I7" s="8">
        <v>49.4</v>
      </c>
      <c r="J7" s="10">
        <f t="shared" si="2"/>
        <v>25.809716599190285</v>
      </c>
      <c r="K7" s="11">
        <f t="shared" si="4"/>
        <v>-0.76339866366321729</v>
      </c>
      <c r="L7" s="12">
        <v>45.719299999999997</v>
      </c>
      <c r="M7">
        <f t="shared" si="3"/>
        <v>-0.46182571730353228</v>
      </c>
    </row>
    <row r="8" spans="1:14" x14ac:dyDescent="0.3">
      <c r="A8" s="2">
        <v>27652</v>
      </c>
      <c r="B8" s="5">
        <f xml:space="preserve"> GDP!C8/GDP!D8*100</f>
        <v>30.064952408851841</v>
      </c>
      <c r="C8" s="1">
        <v>10.79</v>
      </c>
      <c r="D8" s="5">
        <f t="shared" si="0"/>
        <v>35.88896417751576</v>
      </c>
      <c r="E8" s="6">
        <f t="shared" si="1"/>
        <v>3.7589936693849246E-4</v>
      </c>
      <c r="G8" s="7">
        <v>27256</v>
      </c>
      <c r="H8" s="1">
        <v>12.68</v>
      </c>
      <c r="I8" s="8">
        <v>50</v>
      </c>
      <c r="J8" s="10">
        <f t="shared" si="2"/>
        <v>25.36</v>
      </c>
      <c r="K8" s="11">
        <f t="shared" si="4"/>
        <v>-1.0348695055344193</v>
      </c>
      <c r="L8" s="12">
        <v>45.235700000000001</v>
      </c>
      <c r="M8">
        <f t="shared" si="3"/>
        <v>6.144014750186777E-3</v>
      </c>
    </row>
    <row r="9" spans="1:14" x14ac:dyDescent="0.3">
      <c r="A9" s="2">
        <v>27743</v>
      </c>
      <c r="B9" s="5">
        <f xml:space="preserve"> GDP!C9/GDP!D9*100</f>
        <v>30.567893866142459</v>
      </c>
      <c r="C9" s="1">
        <v>10.98</v>
      </c>
      <c r="D9" s="5">
        <f t="shared" si="0"/>
        <v>35.920040968742185</v>
      </c>
      <c r="E9" s="6">
        <f t="shared" si="1"/>
        <v>-2.6467125772978051E-2</v>
      </c>
      <c r="G9" s="7">
        <v>27287</v>
      </c>
      <c r="H9" s="1">
        <v>12.53</v>
      </c>
      <c r="I9" s="8">
        <v>50.6</v>
      </c>
      <c r="J9" s="10">
        <f t="shared" si="2"/>
        <v>24.762845849802371</v>
      </c>
      <c r="K9" s="11">
        <f t="shared" si="4"/>
        <v>-0.74010739342635912</v>
      </c>
      <c r="L9" s="12">
        <v>45.242100000000001</v>
      </c>
      <c r="M9">
        <f t="shared" si="3"/>
        <v>-0.13556210465921481</v>
      </c>
    </row>
    <row r="10" spans="1:14" x14ac:dyDescent="0.3">
      <c r="A10" s="2">
        <v>27834</v>
      </c>
      <c r="B10" s="5">
        <f xml:space="preserve"> GDP!C10/GDP!D10*100</f>
        <v>30.890917038333182</v>
      </c>
      <c r="C10" s="1">
        <v>10.44</v>
      </c>
      <c r="D10" s="5">
        <f t="shared" si="0"/>
        <v>33.796342099668934</v>
      </c>
      <c r="E10" s="6">
        <f t="shared" si="1"/>
        <v>1.3571937835827885E-2</v>
      </c>
      <c r="G10" s="7">
        <v>27317</v>
      </c>
      <c r="H10" s="1">
        <v>12.44</v>
      </c>
      <c r="I10" s="8">
        <v>51.1</v>
      </c>
      <c r="J10" s="10">
        <f t="shared" si="2"/>
        <v>24.344422700587081</v>
      </c>
      <c r="K10" s="11">
        <f t="shared" si="4"/>
        <v>-2.5563826712815541E-2</v>
      </c>
      <c r="L10" s="12">
        <v>45.101100000000002</v>
      </c>
      <c r="M10">
        <f t="shared" si="3"/>
        <v>-1.4543291592827412</v>
      </c>
    </row>
    <row r="11" spans="1:14" x14ac:dyDescent="0.3">
      <c r="A11" s="2">
        <v>27926</v>
      </c>
      <c r="B11" s="5">
        <f xml:space="preserve"> GDP!C11/GDP!D11*100</f>
        <v>31.202346831432248</v>
      </c>
      <c r="C11" s="1">
        <v>10.88</v>
      </c>
      <c r="D11" s="5">
        <f t="shared" si="0"/>
        <v>34.869172049071118</v>
      </c>
      <c r="E11" s="6">
        <f t="shared" si="1"/>
        <v>2.3360177189346576E-3</v>
      </c>
      <c r="G11" s="7">
        <v>27348</v>
      </c>
      <c r="H11" s="1">
        <v>12.53</v>
      </c>
      <c r="I11" s="8">
        <v>51.5</v>
      </c>
      <c r="J11" s="10">
        <f t="shared" si="2"/>
        <v>24.33009708737864</v>
      </c>
      <c r="K11" s="11">
        <f t="shared" si="4"/>
        <v>0.65768253813818234</v>
      </c>
      <c r="L11" s="12">
        <v>43.6158</v>
      </c>
      <c r="M11">
        <f t="shared" si="3"/>
        <v>-1.5823107357314292</v>
      </c>
    </row>
    <row r="12" spans="1:14" x14ac:dyDescent="0.3">
      <c r="A12" s="2">
        <v>28018</v>
      </c>
      <c r="B12" s="5">
        <f xml:space="preserve"> GDP!C12/GDP!D12*100</f>
        <v>31.605459392547168</v>
      </c>
      <c r="C12" s="1">
        <v>11.08</v>
      </c>
      <c r="D12" s="5">
        <f t="shared" si="0"/>
        <v>35.057234455553449</v>
      </c>
      <c r="E12" s="6">
        <f t="shared" si="1"/>
        <v>1.5956919408250947E-3</v>
      </c>
      <c r="G12" s="7">
        <v>27378</v>
      </c>
      <c r="H12" s="1">
        <v>12.82</v>
      </c>
      <c r="I12" s="8">
        <v>51.9</v>
      </c>
      <c r="J12" s="10">
        <f t="shared" si="2"/>
        <v>24.701348747591524</v>
      </c>
      <c r="K12" s="11">
        <f t="shared" si="4"/>
        <v>-0.33674933704499477</v>
      </c>
      <c r="L12" s="12">
        <v>42.055300000000003</v>
      </c>
      <c r="M12">
        <f t="shared" si="3"/>
        <v>-0.603434065058428</v>
      </c>
    </row>
    <row r="13" spans="1:14" x14ac:dyDescent="0.3">
      <c r="A13" s="2">
        <v>28109</v>
      </c>
      <c r="B13" s="5">
        <f xml:space="preserve"> GDP!C13/GDP!D13*100</f>
        <v>32.171631220772689</v>
      </c>
      <c r="C13" s="1">
        <v>11.32</v>
      </c>
      <c r="D13" s="5">
        <f t="shared" si="0"/>
        <v>35.186279248068914</v>
      </c>
      <c r="E13" s="6">
        <f t="shared" si="1"/>
        <v>1.403090874596491E-2</v>
      </c>
      <c r="G13" s="7">
        <v>27409</v>
      </c>
      <c r="H13" s="1">
        <v>12.77</v>
      </c>
      <c r="I13" s="8">
        <v>52.1</v>
      </c>
      <c r="J13" s="10">
        <f t="shared" si="2"/>
        <v>24.510556621880998</v>
      </c>
      <c r="K13" s="11">
        <f t="shared" si="4"/>
        <v>0.60980343044518825</v>
      </c>
      <c r="L13" s="12">
        <v>41.475000000000001</v>
      </c>
      <c r="M13">
        <f t="shared" si="3"/>
        <v>-1.0020506470118207</v>
      </c>
    </row>
    <row r="14" spans="1:14" x14ac:dyDescent="0.3">
      <c r="A14" s="2">
        <v>28199</v>
      </c>
      <c r="B14" s="5">
        <f xml:space="preserve"> GDP!C14/GDP!D14*100</f>
        <v>32.689794228251969</v>
      </c>
      <c r="C14" s="1">
        <v>11.88</v>
      </c>
      <c r="D14" s="5">
        <f t="shared" si="0"/>
        <v>36.341617561277815</v>
      </c>
      <c r="E14" s="6">
        <f t="shared" si="1"/>
        <v>-2.4434407159046323E-3</v>
      </c>
      <c r="G14" s="7">
        <v>27440</v>
      </c>
      <c r="H14" s="1">
        <v>13.05</v>
      </c>
      <c r="I14" s="8">
        <v>52.5</v>
      </c>
      <c r="J14" s="10">
        <f t="shared" si="2"/>
        <v>24.857142857142858</v>
      </c>
      <c r="K14" s="11">
        <f t="shared" si="4"/>
        <v>0.59362515511092173</v>
      </c>
      <c r="L14" s="12">
        <v>40.529000000000003</v>
      </c>
      <c r="M14">
        <f t="shared" si="3"/>
        <v>-0.48425096649855615</v>
      </c>
    </row>
    <row r="15" spans="1:14" x14ac:dyDescent="0.3">
      <c r="A15" s="2">
        <v>28291</v>
      </c>
      <c r="B15" s="5">
        <f xml:space="preserve"> GDP!C15/GDP!D15*100</f>
        <v>33.150952027513931</v>
      </c>
      <c r="C15" s="1">
        <v>11.98</v>
      </c>
      <c r="D15" s="5">
        <f t="shared" si="0"/>
        <v>36.137725366249185</v>
      </c>
      <c r="E15" s="6">
        <f t="shared" si="1"/>
        <v>-4.1664956678144627E-3</v>
      </c>
      <c r="G15" s="7">
        <v>27468</v>
      </c>
      <c r="H15" s="1">
        <v>13.28</v>
      </c>
      <c r="I15" s="8">
        <v>52.7</v>
      </c>
      <c r="J15" s="10">
        <f t="shared" si="2"/>
        <v>25.199240986717264</v>
      </c>
      <c r="K15" s="11">
        <f t="shared" si="4"/>
        <v>-0.22996077858834507</v>
      </c>
      <c r="L15" s="12">
        <v>40.079599999999999</v>
      </c>
      <c r="M15">
        <f t="shared" si="3"/>
        <v>7.9137542888885193E-2</v>
      </c>
    </row>
    <row r="16" spans="1:14" x14ac:dyDescent="0.3">
      <c r="A16" s="2">
        <v>28383</v>
      </c>
      <c r="B16" s="5">
        <f xml:space="preserve"> GDP!C16/GDP!D16*100</f>
        <v>33.554339161160925</v>
      </c>
      <c r="C16" s="1">
        <v>12.01</v>
      </c>
      <c r="D16" s="5">
        <f t="shared" si="0"/>
        <v>35.792688219297574</v>
      </c>
      <c r="E16" s="6">
        <f t="shared" si="1"/>
        <v>2.2541664332687006E-5</v>
      </c>
      <c r="G16" s="7">
        <v>27499</v>
      </c>
      <c r="H16" s="1">
        <v>13.26</v>
      </c>
      <c r="I16" s="8">
        <v>52.9</v>
      </c>
      <c r="J16" s="10">
        <f t="shared" si="2"/>
        <v>25.066162570888466</v>
      </c>
      <c r="K16" s="11">
        <f t="shared" si="4"/>
        <v>-0.21285614641812778</v>
      </c>
      <c r="L16" s="12">
        <v>40.152700000000003</v>
      </c>
      <c r="M16">
        <f t="shared" si="3"/>
        <v>-0.1221769835810127</v>
      </c>
    </row>
    <row r="17" spans="1:13" x14ac:dyDescent="0.3">
      <c r="A17" s="2">
        <v>28474</v>
      </c>
      <c r="B17" s="5">
        <f xml:space="preserve"> GDP!C17/GDP!D17*100</f>
        <v>34.278965240175445</v>
      </c>
      <c r="C17" s="1">
        <v>12.27</v>
      </c>
      <c r="D17" s="5">
        <f t="shared" si="0"/>
        <v>35.794546054789841</v>
      </c>
      <c r="E17" s="6">
        <f t="shared" si="1"/>
        <v>-7.6899466157351881E-3</v>
      </c>
      <c r="G17" s="7">
        <v>27529</v>
      </c>
      <c r="H17" s="1">
        <v>13.27</v>
      </c>
      <c r="I17" s="8">
        <v>53.2</v>
      </c>
      <c r="J17" s="10">
        <f t="shared" si="2"/>
        <v>24.943609022556391</v>
      </c>
      <c r="K17" s="11">
        <f t="shared" si="4"/>
        <v>2.4632359598151687</v>
      </c>
      <c r="L17" s="12">
        <v>40.039900000000003</v>
      </c>
      <c r="M17">
        <f t="shared" si="3"/>
        <v>0.27980522613553216</v>
      </c>
    </row>
    <row r="18" spans="1:13" x14ac:dyDescent="0.3">
      <c r="A18" s="2">
        <v>28564</v>
      </c>
      <c r="B18" s="5">
        <f xml:space="preserve"> GDP!C18/GDP!D18*100</f>
        <v>34.777594915444773</v>
      </c>
      <c r="C18" s="1">
        <v>12.23</v>
      </c>
      <c r="D18" s="5">
        <f t="shared" si="0"/>
        <v>35.166319090595429</v>
      </c>
      <c r="E18" s="6">
        <f t="shared" si="1"/>
        <v>5.6129032857676897E-4</v>
      </c>
      <c r="G18" s="7">
        <v>27560</v>
      </c>
      <c r="H18" s="1">
        <v>14.15</v>
      </c>
      <c r="I18" s="8">
        <v>53.6</v>
      </c>
      <c r="J18" s="10">
        <f t="shared" si="2"/>
        <v>26.399253731343286</v>
      </c>
      <c r="K18" s="11">
        <f t="shared" si="4"/>
        <v>-0.85332656775660709</v>
      </c>
      <c r="L18" s="12">
        <v>40.298699999999997</v>
      </c>
      <c r="M18">
        <f t="shared" si="3"/>
        <v>0.44036651135259675</v>
      </c>
    </row>
    <row r="19" spans="1:13" x14ac:dyDescent="0.3">
      <c r="A19" s="2">
        <v>28656</v>
      </c>
      <c r="B19" s="5">
        <f xml:space="preserve"> GDP!C19/GDP!D19*100</f>
        <v>35.442666036340533</v>
      </c>
      <c r="C19" s="1">
        <v>12.48</v>
      </c>
      <c r="D19" s="5">
        <f t="shared" si="0"/>
        <v>35.211798083146014</v>
      </c>
      <c r="E19" s="6">
        <f t="shared" si="1"/>
        <v>-4.1891461820329212E-3</v>
      </c>
      <c r="G19" s="7">
        <v>27590</v>
      </c>
      <c r="H19" s="1">
        <v>14.03</v>
      </c>
      <c r="I19" s="8">
        <v>54.2</v>
      </c>
      <c r="J19" s="10">
        <f t="shared" si="2"/>
        <v>25.88560885608856</v>
      </c>
      <c r="K19" s="11">
        <f t="shared" si="4"/>
        <v>0.59566502657091291</v>
      </c>
      <c r="L19" s="12">
        <v>40.709400000000002</v>
      </c>
      <c r="M19">
        <f t="shared" si="3"/>
        <v>0.42506624048856967</v>
      </c>
    </row>
    <row r="20" spans="1:13" x14ac:dyDescent="0.3">
      <c r="A20" s="2">
        <v>28748</v>
      </c>
      <c r="B20" s="5">
        <f xml:space="preserve"> GDP!C20/GDP!D20*100</f>
        <v>36.044268907471967</v>
      </c>
      <c r="C20" s="1">
        <v>12.57</v>
      </c>
      <c r="D20" s="5">
        <f t="shared" si="0"/>
        <v>34.873782659506915</v>
      </c>
      <c r="E20" s="6">
        <f t="shared" si="1"/>
        <v>3.4599656795983869E-3</v>
      </c>
      <c r="G20" s="7">
        <v>27621</v>
      </c>
      <c r="H20" s="1">
        <v>14.25</v>
      </c>
      <c r="I20" s="8">
        <v>54.3</v>
      </c>
      <c r="J20" s="10">
        <f t="shared" si="2"/>
        <v>26.243093922651934</v>
      </c>
      <c r="K20" s="11">
        <f t="shared" si="4"/>
        <v>-0.88405696666329359</v>
      </c>
      <c r="L20" s="12">
        <v>41.1098</v>
      </c>
      <c r="M20">
        <f t="shared" si="3"/>
        <v>0.55444969181919213</v>
      </c>
    </row>
    <row r="21" spans="1:13" x14ac:dyDescent="0.3">
      <c r="A21" s="2">
        <v>28839</v>
      </c>
      <c r="B21" s="5">
        <f xml:space="preserve"> GDP!C21/GDP!D21*100</f>
        <v>36.782352541977218</v>
      </c>
      <c r="C21" s="1">
        <v>12.93</v>
      </c>
      <c r="D21" s="5">
        <f t="shared" si="0"/>
        <v>35.152727072701133</v>
      </c>
      <c r="E21" s="6">
        <f t="shared" si="1"/>
        <v>1.7281001421815212E-2</v>
      </c>
      <c r="G21" s="7">
        <v>27652</v>
      </c>
      <c r="H21" s="1">
        <v>14.04</v>
      </c>
      <c r="I21" s="8">
        <v>54.6</v>
      </c>
      <c r="J21" s="10">
        <f t="shared" si="2"/>
        <v>25.714285714285712</v>
      </c>
      <c r="K21" s="11">
        <f t="shared" si="4"/>
        <v>1.6387160765968245</v>
      </c>
      <c r="L21" s="12">
        <v>41.637999999999998</v>
      </c>
      <c r="M21">
        <f t="shared" si="3"/>
        <v>0.18640505162688115</v>
      </c>
    </row>
    <row r="22" spans="1:13" x14ac:dyDescent="0.3">
      <c r="A22" s="2">
        <v>28929</v>
      </c>
      <c r="B22" s="5">
        <f xml:space="preserve"> GDP!C22/GDP!D22*100</f>
        <v>37.452476780920037</v>
      </c>
      <c r="C22" s="1">
        <v>13.7</v>
      </c>
      <c r="D22" s="5">
        <f t="shared" si="0"/>
        <v>36.579690256905494</v>
      </c>
      <c r="E22" s="6">
        <f t="shared" si="1"/>
        <v>8.3221851475660413E-2</v>
      </c>
      <c r="G22" s="7">
        <v>27682</v>
      </c>
      <c r="H22" s="1">
        <v>14.66</v>
      </c>
      <c r="I22" s="8">
        <v>54.9</v>
      </c>
      <c r="J22" s="10">
        <f t="shared" si="2"/>
        <v>26.703096539162114</v>
      </c>
      <c r="K22" s="11">
        <f t="shared" si="4"/>
        <v>0.79610790959079303</v>
      </c>
      <c r="L22" s="12">
        <v>41.817100000000003</v>
      </c>
      <c r="M22">
        <f t="shared" si="3"/>
        <v>6.1542812969994642E-2</v>
      </c>
    </row>
    <row r="23" spans="1:13" x14ac:dyDescent="0.3">
      <c r="A23" s="2">
        <v>29021</v>
      </c>
      <c r="B23" s="5">
        <f xml:space="preserve"> GDP!C23/GDP!D23*100</f>
        <v>38.369580073056653</v>
      </c>
      <c r="C23" s="1">
        <v>17</v>
      </c>
      <c r="D23" s="5">
        <f t="shared" si="0"/>
        <v>44.305931854431478</v>
      </c>
      <c r="E23" s="6">
        <f t="shared" si="1"/>
        <v>6.4218671918634618E-2</v>
      </c>
      <c r="G23" s="7">
        <v>27713</v>
      </c>
      <c r="H23" s="1">
        <v>15.04</v>
      </c>
      <c r="I23" s="8">
        <v>55.3</v>
      </c>
      <c r="J23" s="10">
        <f t="shared" si="2"/>
        <v>27.197106690777577</v>
      </c>
      <c r="K23" s="11">
        <f t="shared" si="4"/>
        <v>-0.82606295523930395</v>
      </c>
      <c r="L23" s="12">
        <v>41.876399999999997</v>
      </c>
      <c r="M23">
        <f t="shared" si="3"/>
        <v>0.58919856054229225</v>
      </c>
    </row>
    <row r="24" spans="1:13" x14ac:dyDescent="0.3">
      <c r="A24" s="2">
        <v>29113</v>
      </c>
      <c r="B24" s="5">
        <f xml:space="preserve"> GDP!C24/GDP!D24*100</f>
        <v>39.208381849614568</v>
      </c>
      <c r="C24" s="1">
        <v>20.14</v>
      </c>
      <c r="D24" s="5">
        <f t="shared" si="0"/>
        <v>51.366567682511956</v>
      </c>
      <c r="E24" s="6">
        <f t="shared" si="1"/>
        <v>6.1415523129895622E-2</v>
      </c>
      <c r="G24" s="7">
        <v>27743</v>
      </c>
      <c r="H24" s="1">
        <v>14.81</v>
      </c>
      <c r="I24" s="8">
        <v>55.5</v>
      </c>
      <c r="J24" s="10">
        <f t="shared" si="2"/>
        <v>26.684684684684683</v>
      </c>
      <c r="K24" s="11">
        <f t="shared" si="4"/>
        <v>-4.8465944116154125</v>
      </c>
      <c r="L24" s="12">
        <v>42.448399999999999</v>
      </c>
      <c r="M24">
        <f t="shared" si="3"/>
        <v>0.57575924968631398</v>
      </c>
    </row>
    <row r="25" spans="1:13" x14ac:dyDescent="0.3">
      <c r="A25" s="2">
        <v>29204</v>
      </c>
      <c r="B25" s="5">
        <f xml:space="preserve"> GDP!C25/GDP!D25*100</f>
        <v>39.936283936303283</v>
      </c>
      <c r="C25" s="1">
        <v>23.63</v>
      </c>
      <c r="D25" s="5">
        <f t="shared" si="0"/>
        <v>59.169250793811635</v>
      </c>
      <c r="E25" s="6">
        <f t="shared" si="1"/>
        <v>4.6938179262963509E-2</v>
      </c>
      <c r="G25" s="7">
        <v>27774</v>
      </c>
      <c r="H25" s="1">
        <v>13.27</v>
      </c>
      <c r="I25" s="8">
        <v>55.6</v>
      </c>
      <c r="J25" s="10">
        <f t="shared" si="2"/>
        <v>23.866906474820144</v>
      </c>
      <c r="K25" s="11">
        <f t="shared" si="4"/>
        <v>-0.18868061512025136</v>
      </c>
      <c r="L25" s="12">
        <v>43.014899999999997</v>
      </c>
      <c r="M25">
        <f t="shared" si="3"/>
        <v>0.43858558303222495</v>
      </c>
    </row>
    <row r="26" spans="1:13" x14ac:dyDescent="0.3">
      <c r="A26" s="2">
        <v>29295</v>
      </c>
      <c r="B26" s="5">
        <f xml:space="preserve"> GDP!C26/GDP!D26*100</f>
        <v>40.775098128857778</v>
      </c>
      <c r="C26" s="1">
        <v>26.88</v>
      </c>
      <c r="D26" s="5">
        <f t="shared" si="0"/>
        <v>65.922588132231141</v>
      </c>
      <c r="E26" s="6">
        <f t="shared" si="1"/>
        <v>1.9753718950113797E-2</v>
      </c>
      <c r="G26" s="7">
        <v>27805</v>
      </c>
      <c r="H26" s="1">
        <v>13.26</v>
      </c>
      <c r="I26" s="8">
        <v>55.8</v>
      </c>
      <c r="J26" s="10">
        <f t="shared" si="2"/>
        <v>23.763440860215056</v>
      </c>
      <c r="K26" s="11">
        <f t="shared" si="4"/>
        <v>0.73342160044318483</v>
      </c>
      <c r="L26" s="12">
        <v>43.451500000000003</v>
      </c>
      <c r="M26">
        <f t="shared" si="3"/>
        <v>8.4275345106887833E-2</v>
      </c>
    </row>
    <row r="27" spans="1:13" x14ac:dyDescent="0.3">
      <c r="A27" s="2">
        <v>29387</v>
      </c>
      <c r="B27" s="5">
        <f xml:space="preserve"> GDP!C27/GDP!D27*100</f>
        <v>41.745005182772957</v>
      </c>
      <c r="C27" s="1">
        <v>28.8</v>
      </c>
      <c r="D27" s="5">
        <f t="shared" si="0"/>
        <v>68.990289673948794</v>
      </c>
      <c r="E27" s="6">
        <f t="shared" si="1"/>
        <v>-7.1949089046885462E-3</v>
      </c>
      <c r="G27" s="7">
        <v>27834</v>
      </c>
      <c r="H27" s="1">
        <v>13.51</v>
      </c>
      <c r="I27" s="8">
        <v>55.9</v>
      </c>
      <c r="J27" s="10">
        <f t="shared" si="2"/>
        <v>24.16815742397138</v>
      </c>
      <c r="K27" s="11">
        <f t="shared" si="4"/>
        <v>-0.54258253797598854</v>
      </c>
      <c r="L27" s="12">
        <v>43.535899999999998</v>
      </c>
      <c r="M27">
        <f t="shared" si="3"/>
        <v>0.22228392640348815</v>
      </c>
    </row>
    <row r="28" spans="1:13" x14ac:dyDescent="0.3">
      <c r="A28" s="2">
        <v>29479</v>
      </c>
      <c r="B28" s="5">
        <f xml:space="preserve"> GDP!C28/GDP!D28*100</f>
        <v>42.678141400329473</v>
      </c>
      <c r="C28" s="1">
        <v>28.96</v>
      </c>
      <c r="D28" s="5">
        <f t="shared" si="0"/>
        <v>67.856750668566917</v>
      </c>
      <c r="E28" s="6">
        <f t="shared" si="1"/>
        <v>2.382370716535509E-2</v>
      </c>
      <c r="G28" s="7">
        <v>27865</v>
      </c>
      <c r="H28" s="1">
        <v>13.39</v>
      </c>
      <c r="I28" s="8">
        <v>56.1</v>
      </c>
      <c r="J28" s="10">
        <f t="shared" si="2"/>
        <v>23.868092691622103</v>
      </c>
      <c r="K28" s="11">
        <f t="shared" si="4"/>
        <v>-0.24373857236872354</v>
      </c>
      <c r="L28" s="12">
        <v>43.759300000000003</v>
      </c>
      <c r="M28">
        <f t="shared" si="3"/>
        <v>0.17491609388340379</v>
      </c>
    </row>
    <row r="29" spans="1:13" x14ac:dyDescent="0.3">
      <c r="A29" s="2">
        <v>29570</v>
      </c>
      <c r="B29" s="5">
        <f xml:space="preserve"> GDP!C29/GDP!D29*100</f>
        <v>43.789960050766332</v>
      </c>
      <c r="C29" s="1">
        <v>31.39</v>
      </c>
      <c r="D29" s="5">
        <f t="shared" si="0"/>
        <v>71.68309805172035</v>
      </c>
      <c r="E29" s="6">
        <f t="shared" si="1"/>
        <v>6.5721368110894351E-2</v>
      </c>
      <c r="G29" s="7">
        <v>27895</v>
      </c>
      <c r="H29" s="1">
        <v>13.41</v>
      </c>
      <c r="I29" s="8">
        <v>56.5</v>
      </c>
      <c r="J29" s="10">
        <f t="shared" si="2"/>
        <v>23.734513274336283</v>
      </c>
      <c r="K29" s="11">
        <f t="shared" si="4"/>
        <v>-3.8773543878045658E-3</v>
      </c>
      <c r="L29" s="12">
        <v>43.935899999999997</v>
      </c>
      <c r="M29">
        <f t="shared" si="3"/>
        <v>5.522051596742461E-2</v>
      </c>
    </row>
    <row r="30" spans="1:13" x14ac:dyDescent="0.3">
      <c r="A30" s="2">
        <v>29660</v>
      </c>
      <c r="B30" s="5">
        <f xml:space="preserve"> GDP!C30/GDP!D30*100</f>
        <v>44.942936735191495</v>
      </c>
      <c r="C30" s="1">
        <v>37.479999999999997</v>
      </c>
      <c r="D30" s="5">
        <f t="shared" si="0"/>
        <v>83.394639341963995</v>
      </c>
      <c r="E30" s="6">
        <f t="shared" si="1"/>
        <v>-3.7885094197338098E-2</v>
      </c>
      <c r="G30" s="7">
        <v>27926</v>
      </c>
      <c r="H30" s="1">
        <v>13.48</v>
      </c>
      <c r="I30" s="8">
        <v>56.8</v>
      </c>
      <c r="J30" s="10">
        <f t="shared" si="2"/>
        <v>23.732394366197184</v>
      </c>
      <c r="K30" s="11">
        <f t="shared" si="4"/>
        <v>-0.13223157120996198</v>
      </c>
      <c r="L30" s="12">
        <v>43.991799999999998</v>
      </c>
      <c r="M30">
        <f t="shared" si="3"/>
        <v>0.23000373645352123</v>
      </c>
    </row>
    <row r="31" spans="1:13" x14ac:dyDescent="0.3">
      <c r="A31" s="2">
        <v>29752</v>
      </c>
      <c r="B31" s="5">
        <f xml:space="preserve"> GDP!C31/GDP!D31*100</f>
        <v>45.83392995342016</v>
      </c>
      <c r="C31" s="1">
        <v>35.03</v>
      </c>
      <c r="D31" s="5">
        <f t="shared" si="0"/>
        <v>76.428096031913668</v>
      </c>
      <c r="E31" s="6">
        <f t="shared" si="1"/>
        <v>-1.9652320325974637E-2</v>
      </c>
      <c r="G31" s="7">
        <v>27956</v>
      </c>
      <c r="H31" s="1">
        <v>13.51</v>
      </c>
      <c r="I31" s="8">
        <v>57.1</v>
      </c>
      <c r="J31" s="10">
        <f t="shared" si="2"/>
        <v>23.660245183887916</v>
      </c>
      <c r="K31" s="11">
        <f t="shared" si="4"/>
        <v>-3.1363229673342374E-3</v>
      </c>
      <c r="L31" s="12">
        <v>44.2254</v>
      </c>
      <c r="M31">
        <f t="shared" si="3"/>
        <v>0.30443144312932713</v>
      </c>
    </row>
    <row r="32" spans="1:13" x14ac:dyDescent="0.3">
      <c r="A32" s="2">
        <v>29844</v>
      </c>
      <c r="B32" s="5">
        <f xml:space="preserve"> GDP!C32/GDP!D32*100</f>
        <v>46.696141800292693</v>
      </c>
      <c r="C32" s="1">
        <v>34.11</v>
      </c>
      <c r="D32" s="5">
        <f t="shared" si="0"/>
        <v>73.046720103514403</v>
      </c>
      <c r="E32" s="6">
        <f t="shared" si="1"/>
        <v>-4.6492161662523568E-3</v>
      </c>
      <c r="G32" s="7">
        <v>27987</v>
      </c>
      <c r="H32" s="1">
        <v>13.58</v>
      </c>
      <c r="I32" s="8">
        <v>57.4</v>
      </c>
      <c r="J32" s="10">
        <f t="shared" si="2"/>
        <v>23.658536585365855</v>
      </c>
      <c r="K32" s="11">
        <f t="shared" si="4"/>
        <v>-0.50427652467357476</v>
      </c>
      <c r="L32" s="12">
        <v>44.536499999999997</v>
      </c>
      <c r="M32">
        <f t="shared" si="3"/>
        <v>0.1372779450194983</v>
      </c>
    </row>
    <row r="33" spans="1:13" x14ac:dyDescent="0.3">
      <c r="A33" s="2">
        <v>29935</v>
      </c>
      <c r="B33" s="5">
        <f xml:space="preserve"> GDP!C33/GDP!D33*100</f>
        <v>47.503137972779093</v>
      </c>
      <c r="C33" s="1">
        <v>34.33</v>
      </c>
      <c r="D33" s="5">
        <f t="shared" si="0"/>
        <v>72.268909939533359</v>
      </c>
      <c r="E33" s="6">
        <f t="shared" si="1"/>
        <v>-3.904664432380045E-2</v>
      </c>
      <c r="G33" s="7">
        <v>28018</v>
      </c>
      <c r="H33" s="1">
        <v>13.47</v>
      </c>
      <c r="I33" s="8">
        <v>57.6</v>
      </c>
      <c r="J33" s="10">
        <f t="shared" si="2"/>
        <v>23.385416666666668</v>
      </c>
      <c r="K33" s="11">
        <f t="shared" si="4"/>
        <v>-0.16117263553054872</v>
      </c>
      <c r="L33" s="12">
        <v>44.677500000000002</v>
      </c>
      <c r="M33">
        <f t="shared" si="3"/>
        <v>-7.77721885349969E-3</v>
      </c>
    </row>
    <row r="34" spans="1:13" x14ac:dyDescent="0.3">
      <c r="A34" s="2">
        <v>30025</v>
      </c>
      <c r="B34" s="5">
        <f xml:space="preserve"> GDP!C34/GDP!D34*100</f>
        <v>48.156931818633076</v>
      </c>
      <c r="C34" s="1">
        <v>31.81</v>
      </c>
      <c r="D34" s="5">
        <f t="shared" si="0"/>
        <v>66.054872681261529</v>
      </c>
      <c r="E34" s="6">
        <f t="shared" si="1"/>
        <v>-6.5626170242867321E-3</v>
      </c>
      <c r="G34" s="7">
        <v>28048</v>
      </c>
      <c r="H34" s="1">
        <v>13.49</v>
      </c>
      <c r="I34" s="8">
        <v>57.9</v>
      </c>
      <c r="J34" s="10">
        <f t="shared" si="2"/>
        <v>23.298791018998273</v>
      </c>
      <c r="K34" s="11">
        <f t="shared" si="4"/>
        <v>0.21383904370775308</v>
      </c>
      <c r="L34" s="12">
        <v>44.669499999999999</v>
      </c>
      <c r="M34">
        <f t="shared" si="3"/>
        <v>0.6604504423102675</v>
      </c>
    </row>
    <row r="35" spans="1:13" x14ac:dyDescent="0.3">
      <c r="A35" s="2">
        <v>30117</v>
      </c>
      <c r="B35" s="5">
        <f xml:space="preserve"> GDP!C35/GDP!D35*100</f>
        <v>48.782570362348324</v>
      </c>
      <c r="C35" s="1">
        <v>31.74</v>
      </c>
      <c r="D35" s="5">
        <f t="shared" si="0"/>
        <v>65.064222250367038</v>
      </c>
      <c r="E35" s="6">
        <f t="shared" si="1"/>
        <v>-1.0795072941960582E-2</v>
      </c>
      <c r="G35" s="7">
        <v>28079</v>
      </c>
      <c r="H35" s="1">
        <v>13.58</v>
      </c>
      <c r="I35" s="8">
        <v>58</v>
      </c>
      <c r="J35" s="10">
        <f t="shared" si="2"/>
        <v>23.413793103448278</v>
      </c>
      <c r="K35" s="11">
        <f t="shared" si="4"/>
        <v>0.26426937580785737</v>
      </c>
      <c r="L35" s="12">
        <v>45.353999999999999</v>
      </c>
      <c r="M35">
        <f t="shared" si="3"/>
        <v>0.45882725303365568</v>
      </c>
    </row>
    <row r="36" spans="1:13" x14ac:dyDescent="0.3">
      <c r="A36" s="2">
        <v>30209</v>
      </c>
      <c r="B36" s="5">
        <f xml:space="preserve"> GDP!C36/GDP!D36*100</f>
        <v>49.474621256267696</v>
      </c>
      <c r="C36" s="1">
        <v>31.4</v>
      </c>
      <c r="D36" s="5">
        <f t="shared" si="0"/>
        <v>63.466883025450315</v>
      </c>
      <c r="E36" s="6">
        <f t="shared" si="1"/>
        <v>-6.0008995875551197E-3</v>
      </c>
      <c r="G36" s="7">
        <v>28109</v>
      </c>
      <c r="H36" s="1">
        <v>13.71</v>
      </c>
      <c r="I36" s="8">
        <v>58.2</v>
      </c>
      <c r="J36" s="10">
        <f t="shared" si="2"/>
        <v>23.556701030927833</v>
      </c>
      <c r="K36" s="11">
        <f t="shared" si="4"/>
        <v>1.0256677532543224</v>
      </c>
      <c r="L36" s="12">
        <v>45.835700000000003</v>
      </c>
      <c r="M36">
        <f t="shared" si="3"/>
        <v>-0.29291112973324207</v>
      </c>
    </row>
    <row r="37" spans="1:13" x14ac:dyDescent="0.3">
      <c r="A37" s="2">
        <v>30300</v>
      </c>
      <c r="B37" s="5">
        <f xml:space="preserve"> GDP!C37/GDP!D37*100</f>
        <v>49.987255498389352</v>
      </c>
      <c r="C37" s="1">
        <v>31.29</v>
      </c>
      <c r="D37" s="5">
        <f t="shared" si="0"/>
        <v>62.595955085008015</v>
      </c>
      <c r="E37" s="6">
        <f t="shared" si="1"/>
        <v>-4.1697100122943587E-2</v>
      </c>
      <c r="G37" s="7">
        <v>28140</v>
      </c>
      <c r="H37" s="1">
        <v>14.11</v>
      </c>
      <c r="I37" s="8">
        <v>58.5</v>
      </c>
      <c r="J37" s="10">
        <f t="shared" si="2"/>
        <v>24.119658119658119</v>
      </c>
      <c r="K37" s="11">
        <f t="shared" si="4"/>
        <v>0.74093736815521449</v>
      </c>
      <c r="L37" s="12">
        <v>45.5276</v>
      </c>
      <c r="M37">
        <f t="shared" si="3"/>
        <v>0.68998895717924391</v>
      </c>
    </row>
    <row r="38" spans="1:13" x14ac:dyDescent="0.3">
      <c r="A38" s="2">
        <v>30390</v>
      </c>
      <c r="B38" s="5">
        <f xml:space="preserve"> GDP!C38/GDP!D38*100</f>
        <v>50.364420759854077</v>
      </c>
      <c r="C38" s="1">
        <v>28.64</v>
      </c>
      <c r="D38" s="5">
        <f t="shared" si="0"/>
        <v>56.865540331656504</v>
      </c>
      <c r="E38" s="6">
        <f t="shared" si="1"/>
        <v>-4.1935488450217662E-5</v>
      </c>
      <c r="G38" s="7">
        <v>28171</v>
      </c>
      <c r="H38" s="1">
        <v>14.5</v>
      </c>
      <c r="I38" s="8">
        <v>59.1</v>
      </c>
      <c r="J38" s="10">
        <f t="shared" si="2"/>
        <v>24.534686971235196</v>
      </c>
      <c r="K38" s="11">
        <f t="shared" si="4"/>
        <v>-0.17330805592501441</v>
      </c>
      <c r="L38" s="12">
        <v>46.256700000000002</v>
      </c>
      <c r="M38">
        <f t="shared" si="3"/>
        <v>0.54014417176044827</v>
      </c>
    </row>
    <row r="39" spans="1:13" x14ac:dyDescent="0.3">
      <c r="A39" s="2">
        <v>30482</v>
      </c>
      <c r="B39" s="5">
        <f xml:space="preserve"> GDP!C39/GDP!D39*100</f>
        <v>50.738612036577578</v>
      </c>
      <c r="C39" s="1">
        <v>28.85</v>
      </c>
      <c r="D39" s="5">
        <f t="shared" si="0"/>
        <v>56.860049658437582</v>
      </c>
      <c r="E39" s="6">
        <f t="shared" si="1"/>
        <v>-2.7876088823959311E-3</v>
      </c>
      <c r="G39" s="7">
        <v>28199</v>
      </c>
      <c r="H39" s="1">
        <v>14.54</v>
      </c>
      <c r="I39" s="8">
        <v>59.5</v>
      </c>
      <c r="J39" s="10">
        <f t="shared" si="2"/>
        <v>24.436974789915965</v>
      </c>
      <c r="K39" s="11">
        <f t="shared" si="4"/>
        <v>-0.90442512718316159</v>
      </c>
      <c r="L39" s="12">
        <v>46.835599999999999</v>
      </c>
      <c r="M39">
        <f t="shared" si="3"/>
        <v>0.41913890354099426</v>
      </c>
    </row>
    <row r="40" spans="1:13" x14ac:dyDescent="0.3">
      <c r="A40" s="2">
        <v>30574</v>
      </c>
      <c r="B40" s="5">
        <f xml:space="preserve"> GDP!C40/GDP!D40*100</f>
        <v>51.277739229834332</v>
      </c>
      <c r="C40" s="1">
        <v>28.97</v>
      </c>
      <c r="D40" s="5">
        <f t="shared" si="0"/>
        <v>56.496250488252265</v>
      </c>
      <c r="E40" s="6">
        <f t="shared" si="1"/>
        <v>-5.3851464273109162E-3</v>
      </c>
      <c r="G40" s="7">
        <v>28230</v>
      </c>
      <c r="H40" s="1">
        <v>14.36</v>
      </c>
      <c r="I40" s="8">
        <v>60</v>
      </c>
      <c r="J40" s="10">
        <f t="shared" si="2"/>
        <v>23.93333333333333</v>
      </c>
      <c r="K40" s="11">
        <f t="shared" si="4"/>
        <v>0.56268709590525656</v>
      </c>
      <c r="L40" s="12">
        <v>47.2898</v>
      </c>
      <c r="M40">
        <f t="shared" si="3"/>
        <v>0.33929393239222616</v>
      </c>
    </row>
    <row r="41" spans="1:13" x14ac:dyDescent="0.3">
      <c r="A41" s="2">
        <v>30665</v>
      </c>
      <c r="B41" s="5">
        <f xml:space="preserve"> GDP!C41/GDP!D41*100</f>
        <v>51.666633308811903</v>
      </c>
      <c r="C41" s="1">
        <v>28.83</v>
      </c>
      <c r="D41" s="5">
        <f t="shared" si="0"/>
        <v>55.800036026506405</v>
      </c>
      <c r="E41" s="6">
        <f t="shared" si="1"/>
        <v>-4.6762556473438632E-3</v>
      </c>
      <c r="G41" s="7">
        <v>28260</v>
      </c>
      <c r="H41" s="1">
        <v>14.62</v>
      </c>
      <c r="I41" s="8">
        <v>60.3</v>
      </c>
      <c r="J41" s="10">
        <f t="shared" si="2"/>
        <v>24.245439469320065</v>
      </c>
      <c r="K41" s="11">
        <f t="shared" si="4"/>
        <v>-0.25744254316371062</v>
      </c>
      <c r="L41" s="12">
        <v>47.660699999999999</v>
      </c>
      <c r="M41">
        <f t="shared" si="3"/>
        <v>0.32581214857518859</v>
      </c>
    </row>
    <row r="42" spans="1:13" x14ac:dyDescent="0.3">
      <c r="A42" s="2">
        <v>30756</v>
      </c>
      <c r="B42" s="5">
        <f xml:space="preserve"> GDP!C42/GDP!D42*100</f>
        <v>52.189728140411397</v>
      </c>
      <c r="C42" s="1">
        <v>28.81</v>
      </c>
      <c r="D42" s="5">
        <f t="shared" si="0"/>
        <v>55.202433556445229</v>
      </c>
      <c r="E42" s="6">
        <f t="shared" si="1"/>
        <v>-4.3043769389943254E-3</v>
      </c>
      <c r="G42" s="7">
        <v>28291</v>
      </c>
      <c r="H42" s="1">
        <v>14.63</v>
      </c>
      <c r="I42" s="8">
        <v>60.7</v>
      </c>
      <c r="J42" s="10">
        <f t="shared" si="2"/>
        <v>24.102141680395388</v>
      </c>
      <c r="K42" s="11">
        <f t="shared" si="4"/>
        <v>-0.78182768271999326</v>
      </c>
      <c r="L42" s="12">
        <v>48.019599999999997</v>
      </c>
      <c r="M42">
        <f t="shared" si="3"/>
        <v>5.6308278253336397E-2</v>
      </c>
    </row>
    <row r="43" spans="1:13" x14ac:dyDescent="0.3">
      <c r="A43" s="2">
        <v>30848</v>
      </c>
      <c r="B43" s="5">
        <f xml:space="preserve"> GDP!C43/GDP!D43*100</f>
        <v>52.636380189055622</v>
      </c>
      <c r="C43" s="1">
        <v>28.77</v>
      </c>
      <c r="D43" s="5">
        <f t="shared" si="0"/>
        <v>54.658013899637382</v>
      </c>
      <c r="E43" s="6">
        <f t="shared" si="1"/>
        <v>-6.4181670013387926E-3</v>
      </c>
      <c r="G43" s="7">
        <v>28321</v>
      </c>
      <c r="H43" s="1">
        <v>14.44</v>
      </c>
      <c r="I43" s="8">
        <v>61</v>
      </c>
      <c r="J43" s="10">
        <f t="shared" si="2"/>
        <v>23.672131147540984</v>
      </c>
      <c r="K43" s="11">
        <f t="shared" si="4"/>
        <v>0.57372752116371384</v>
      </c>
      <c r="L43" s="12">
        <v>48.081899999999997</v>
      </c>
      <c r="M43">
        <f t="shared" si="3"/>
        <v>4.4777563646358765E-2</v>
      </c>
    </row>
    <row r="44" spans="1:13" x14ac:dyDescent="0.3">
      <c r="A44" s="2">
        <v>30940</v>
      </c>
      <c r="B44" s="5">
        <f xml:space="preserve"> GDP!C44/GDP!D44*100</f>
        <v>53.10438129836426</v>
      </c>
      <c r="C44" s="1">
        <v>28.6</v>
      </c>
      <c r="D44" s="5">
        <f t="shared" si="0"/>
        <v>53.85619660892452</v>
      </c>
      <c r="E44" s="6">
        <f t="shared" si="1"/>
        <v>-1.2907297126542039E-2</v>
      </c>
      <c r="G44" s="7">
        <v>28352</v>
      </c>
      <c r="H44" s="1">
        <v>14.68</v>
      </c>
      <c r="I44" s="8">
        <v>61.2</v>
      </c>
      <c r="J44" s="10">
        <f t="shared" si="2"/>
        <v>23.98692810457516</v>
      </c>
      <c r="K44" s="11">
        <f t="shared" si="4"/>
        <v>-0.67750023406831783</v>
      </c>
      <c r="L44" s="12">
        <v>48.131500000000003</v>
      </c>
      <c r="M44">
        <f t="shared" si="3"/>
        <v>0.17945873860283346</v>
      </c>
    </row>
    <row r="45" spans="1:13" x14ac:dyDescent="0.3">
      <c r="A45" s="2">
        <v>31031</v>
      </c>
      <c r="B45" s="5">
        <f xml:space="preserve"> GDP!C45/GDP!D45*100</f>
        <v>53.50126906777394</v>
      </c>
      <c r="C45" s="1">
        <v>27.97</v>
      </c>
      <c r="D45" s="5">
        <f t="shared" si="0"/>
        <v>52.27913372404003</v>
      </c>
      <c r="E45" s="6">
        <f t="shared" si="1"/>
        <v>-2.3479173446959933E-2</v>
      </c>
      <c r="G45" s="7">
        <v>28383</v>
      </c>
      <c r="H45" s="1">
        <v>14.5</v>
      </c>
      <c r="I45" s="8">
        <v>61.4</v>
      </c>
      <c r="J45" s="10">
        <f t="shared" si="2"/>
        <v>23.615635179153095</v>
      </c>
      <c r="K45" s="11">
        <f t="shared" si="4"/>
        <v>3.8103171878556275E-2</v>
      </c>
      <c r="L45" s="12">
        <v>48.330800000000004</v>
      </c>
      <c r="M45">
        <f t="shared" si="3"/>
        <v>6.3393980218773294E-2</v>
      </c>
    </row>
    <row r="46" spans="1:13" x14ac:dyDescent="0.3">
      <c r="A46" s="2">
        <v>31121</v>
      </c>
      <c r="B46" s="5">
        <f xml:space="preserve"> GDP!C46/GDP!D46*100</f>
        <v>54.030240405862109</v>
      </c>
      <c r="C46" s="1">
        <v>26.76</v>
      </c>
      <c r="D46" s="5">
        <f t="shared" si="0"/>
        <v>49.527819604327775</v>
      </c>
      <c r="E46" s="6">
        <f t="shared" si="1"/>
        <v>-2.7870450292786231E-3</v>
      </c>
      <c r="G46" s="7">
        <v>28413</v>
      </c>
      <c r="H46" s="1">
        <v>14.56</v>
      </c>
      <c r="I46" s="8">
        <v>61.6</v>
      </c>
      <c r="J46" s="10">
        <f t="shared" si="2"/>
        <v>23.636363636363637</v>
      </c>
      <c r="K46" s="11">
        <f t="shared" si="4"/>
        <v>-6.210958984140813E-2</v>
      </c>
      <c r="L46" s="12">
        <v>48.401400000000002</v>
      </c>
      <c r="M46">
        <f t="shared" si="3"/>
        <v>8.1575517675869236E-2</v>
      </c>
    </row>
    <row r="47" spans="1:13" x14ac:dyDescent="0.3">
      <c r="A47" s="2">
        <v>31213</v>
      </c>
      <c r="B47" s="5">
        <f xml:space="preserve"> GDP!C47/GDP!D47*100</f>
        <v>54.378089472099568</v>
      </c>
      <c r="C47" s="1">
        <v>26.76</v>
      </c>
      <c r="D47" s="5">
        <f t="shared" si="0"/>
        <v>49.210997039037352</v>
      </c>
      <c r="E47" s="6">
        <f t="shared" si="1"/>
        <v>-7.6717804140853385E-3</v>
      </c>
      <c r="G47" s="7">
        <v>28444</v>
      </c>
      <c r="H47" s="1">
        <v>14.61</v>
      </c>
      <c r="I47" s="8">
        <v>61.9</v>
      </c>
      <c r="J47" s="10">
        <f t="shared" si="2"/>
        <v>23.602584814216478</v>
      </c>
      <c r="K47" s="11">
        <f t="shared" si="4"/>
        <v>0.3035190396263765</v>
      </c>
      <c r="L47" s="12">
        <v>48.492400000000004</v>
      </c>
      <c r="M47">
        <f t="shared" si="3"/>
        <v>6.4077156262221102E-2</v>
      </c>
    </row>
    <row r="48" spans="1:13" x14ac:dyDescent="0.3">
      <c r="A48" s="2">
        <v>31305</v>
      </c>
      <c r="B48" s="5">
        <f xml:space="preserve"> GDP!C48/GDP!D48*100</f>
        <v>54.706041757572734</v>
      </c>
      <c r="C48" s="1">
        <v>26.45</v>
      </c>
      <c r="D48" s="5">
        <f t="shared" si="0"/>
        <v>48.349321483012673</v>
      </c>
      <c r="E48" s="6">
        <f t="shared" si="1"/>
        <v>1.9889934057808478E-3</v>
      </c>
      <c r="G48" s="7">
        <v>28474</v>
      </c>
      <c r="H48" s="1">
        <v>14.76</v>
      </c>
      <c r="I48" s="8">
        <v>62.1</v>
      </c>
      <c r="J48" s="10">
        <f t="shared" si="2"/>
        <v>23.768115942028984</v>
      </c>
      <c r="K48" s="11">
        <f t="shared" si="4"/>
        <v>-0.99081582904427812</v>
      </c>
      <c r="L48" s="12">
        <v>48.564</v>
      </c>
      <c r="M48">
        <f t="shared" si="3"/>
        <v>-0.62573736645772371</v>
      </c>
    </row>
    <row r="49" spans="1:13" x14ac:dyDescent="0.3">
      <c r="A49" s="2">
        <v>31396</v>
      </c>
      <c r="B49" s="5">
        <f xml:space="preserve"> GDP!C49/GDP!D49*100</f>
        <v>55.011954696558675</v>
      </c>
      <c r="C49" s="1">
        <v>26.72</v>
      </c>
      <c r="D49" s="5">
        <f t="shared" si="0"/>
        <v>48.571260823915956</v>
      </c>
      <c r="E49" s="6">
        <f t="shared" si="1"/>
        <v>-0.2587297578010328</v>
      </c>
      <c r="G49" s="7">
        <v>28505</v>
      </c>
      <c r="H49" s="1">
        <v>14.52</v>
      </c>
      <c r="I49" s="8">
        <v>62.5</v>
      </c>
      <c r="J49" s="10">
        <f t="shared" si="2"/>
        <v>23.231999999999999</v>
      </c>
      <c r="K49" s="11">
        <f t="shared" si="4"/>
        <v>-0.60732636512794702</v>
      </c>
      <c r="L49" s="12">
        <v>47.869300000000003</v>
      </c>
      <c r="M49">
        <f t="shared" si="3"/>
        <v>0.23434449139989599</v>
      </c>
    </row>
    <row r="50" spans="1:13" x14ac:dyDescent="0.3">
      <c r="A50" s="2">
        <v>31486</v>
      </c>
      <c r="B50" s="5">
        <f xml:space="preserve"> GDP!C50/GDP!D50*100</f>
        <v>55.285608761233526</v>
      </c>
      <c r="C50" s="1">
        <v>14.8</v>
      </c>
      <c r="D50" s="5">
        <f t="shared" si="0"/>
        <v>26.770076936148012</v>
      </c>
      <c r="E50" s="6">
        <f t="shared" si="1"/>
        <v>-6.3676165874052115E-2</v>
      </c>
      <c r="G50" s="7">
        <v>28536</v>
      </c>
      <c r="H50" s="1">
        <v>14.41</v>
      </c>
      <c r="I50" s="8">
        <v>62.9</v>
      </c>
      <c r="J50" s="10">
        <f t="shared" si="2"/>
        <v>22.909379968203496</v>
      </c>
      <c r="K50" s="11">
        <f t="shared" si="4"/>
        <v>0.13569585195372103</v>
      </c>
      <c r="L50" s="12">
        <v>48.128300000000003</v>
      </c>
      <c r="M50">
        <f t="shared" si="3"/>
        <v>0.82854143169963645</v>
      </c>
    </row>
    <row r="51" spans="1:13" x14ac:dyDescent="0.3">
      <c r="A51" s="2">
        <v>31578</v>
      </c>
      <c r="B51" s="5">
        <f xml:space="preserve"> GDP!C51/GDP!D51*100</f>
        <v>55.494916581934895</v>
      </c>
      <c r="C51" s="1">
        <v>12.83</v>
      </c>
      <c r="D51" s="5">
        <f t="shared" si="0"/>
        <v>23.119234679913934</v>
      </c>
      <c r="E51" s="6">
        <f t="shared" si="1"/>
        <v>8.2595774655289667E-3</v>
      </c>
      <c r="G51" s="7">
        <v>28564</v>
      </c>
      <c r="H51" s="1">
        <v>14.57</v>
      </c>
      <c r="I51" s="8">
        <v>63.4</v>
      </c>
      <c r="J51" s="10">
        <f t="shared" si="2"/>
        <v>22.981072555205049</v>
      </c>
      <c r="K51" s="11">
        <f t="shared" si="4"/>
        <v>-0.85086599514079264</v>
      </c>
      <c r="L51" s="12">
        <v>49.055300000000003</v>
      </c>
      <c r="M51">
        <f t="shared" si="3"/>
        <v>0.85098427647321007</v>
      </c>
    </row>
    <row r="52" spans="1:13" x14ac:dyDescent="0.3">
      <c r="A52" s="2">
        <v>31670</v>
      </c>
      <c r="B52" s="5">
        <f xml:space="preserve"> GDP!C52/GDP!D52*100</f>
        <v>55.722641428430627</v>
      </c>
      <c r="C52" s="1">
        <v>13.13</v>
      </c>
      <c r="D52" s="5">
        <f t="shared" si="0"/>
        <v>23.56313280098896</v>
      </c>
      <c r="E52" s="6">
        <f t="shared" si="1"/>
        <v>2.0513791725524255E-2</v>
      </c>
      <c r="G52" s="7">
        <v>28595</v>
      </c>
      <c r="H52" s="1">
        <v>14.4</v>
      </c>
      <c r="I52" s="8">
        <v>63.9</v>
      </c>
      <c r="J52" s="10">
        <f t="shared" si="2"/>
        <v>22.535211267605636</v>
      </c>
      <c r="K52" s="11">
        <f t="shared" si="4"/>
        <v>-7.5393613438134999E-2</v>
      </c>
      <c r="L52" s="12">
        <v>50.026000000000003</v>
      </c>
      <c r="M52">
        <f t="shared" si="3"/>
        <v>0.21277929135883333</v>
      </c>
    </row>
    <row r="53" spans="1:13" x14ac:dyDescent="0.3">
      <c r="A53" s="2">
        <v>31761</v>
      </c>
      <c r="B53" s="5">
        <f xml:space="preserve"> GDP!C53/GDP!D53*100</f>
        <v>56.025954917266695</v>
      </c>
      <c r="C53" s="1">
        <v>13.84</v>
      </c>
      <c r="D53" s="5">
        <f t="shared" si="0"/>
        <v>24.702836427219268</v>
      </c>
      <c r="E53" s="6">
        <f t="shared" si="1"/>
        <v>8.7581461589083309E-2</v>
      </c>
      <c r="G53" s="7">
        <v>28625</v>
      </c>
      <c r="H53" s="1">
        <v>14.51</v>
      </c>
      <c r="I53" s="8">
        <v>64.5</v>
      </c>
      <c r="J53" s="10">
        <f t="shared" si="2"/>
        <v>22.496124031007753</v>
      </c>
      <c r="K53" s="11">
        <f t="shared" si="4"/>
        <v>-0.3790887011369426</v>
      </c>
      <c r="L53" s="12">
        <v>50.271700000000003</v>
      </c>
      <c r="M53">
        <f t="shared" si="3"/>
        <v>0.27745863409045501</v>
      </c>
    </row>
    <row r="54" spans="1:13" x14ac:dyDescent="0.3">
      <c r="A54" s="2">
        <v>31851</v>
      </c>
      <c r="B54" s="5">
        <f xml:space="preserve"> GDP!C54/GDP!D54*100</f>
        <v>56.382107618210462</v>
      </c>
      <c r="C54" s="1">
        <v>17.04</v>
      </c>
      <c r="D54" s="5">
        <f t="shared" si="0"/>
        <v>30.222353721478068</v>
      </c>
      <c r="E54" s="6">
        <f t="shared" si="1"/>
        <v>3.1999669781106244E-2</v>
      </c>
      <c r="G54" s="7">
        <v>28656</v>
      </c>
      <c r="H54" s="1">
        <v>14.54</v>
      </c>
      <c r="I54" s="8">
        <v>65.2</v>
      </c>
      <c r="J54" s="10">
        <f t="shared" si="2"/>
        <v>22.300613496932513</v>
      </c>
      <c r="K54" s="11">
        <f t="shared" si="4"/>
        <v>-0.48137948797049024</v>
      </c>
      <c r="L54" s="12">
        <v>50.593899999999998</v>
      </c>
      <c r="M54">
        <f t="shared" si="3"/>
        <v>-3.7785723710559438E-2</v>
      </c>
    </row>
    <row r="55" spans="1:13" x14ac:dyDescent="0.3">
      <c r="A55" s="2">
        <v>31943</v>
      </c>
      <c r="B55" s="5">
        <f xml:space="preserve"> GDP!C55/GDP!D55*100</f>
        <v>56.772620584646397</v>
      </c>
      <c r="C55" s="1">
        <v>18.47</v>
      </c>
      <c r="D55" s="5">
        <f t="shared" si="0"/>
        <v>32.533287718261555</v>
      </c>
      <c r="E55" s="6">
        <f t="shared" si="1"/>
        <v>-9.3022634795536518E-4</v>
      </c>
      <c r="G55" s="7">
        <v>28686</v>
      </c>
      <c r="H55" s="1">
        <v>14.49</v>
      </c>
      <c r="I55" s="8">
        <v>65.7</v>
      </c>
      <c r="J55" s="10">
        <f t="shared" si="2"/>
        <v>22.054794520547944</v>
      </c>
      <c r="K55" s="11">
        <f t="shared" si="4"/>
        <v>-0.28786584947504412</v>
      </c>
      <c r="L55" s="12">
        <v>50.549900000000001</v>
      </c>
      <c r="M55">
        <f t="shared" si="3"/>
        <v>0.18201350769326829</v>
      </c>
    </row>
    <row r="56" spans="1:13" x14ac:dyDescent="0.3">
      <c r="A56" s="2">
        <v>32035</v>
      </c>
      <c r="B56" s="5">
        <f xml:space="preserve"> GDP!C56/GDP!D56*100</f>
        <v>57.202390188632847</v>
      </c>
      <c r="C56" s="1">
        <v>18.57</v>
      </c>
      <c r="D56" s="5">
        <f t="shared" si="0"/>
        <v>32.463678421063946</v>
      </c>
      <c r="E56" s="6">
        <f t="shared" si="1"/>
        <v>-3.9514939882575373E-2</v>
      </c>
      <c r="G56" s="7">
        <v>28717</v>
      </c>
      <c r="H56" s="1">
        <v>14.46</v>
      </c>
      <c r="I56" s="8">
        <v>66</v>
      </c>
      <c r="J56" s="10">
        <f t="shared" si="2"/>
        <v>21.90909090909091</v>
      </c>
      <c r="K56" s="11">
        <f t="shared" si="4"/>
        <v>-0.11803884217265193</v>
      </c>
      <c r="L56" s="12">
        <v>50.7622</v>
      </c>
      <c r="M56">
        <f t="shared" si="3"/>
        <v>0.10544638525293859</v>
      </c>
    </row>
    <row r="57" spans="1:13" x14ac:dyDescent="0.3">
      <c r="A57" s="2">
        <v>32126</v>
      </c>
      <c r="B57" s="5">
        <f xml:space="preserve"> GDP!C57/GDP!D57*100</f>
        <v>57.657960319578386</v>
      </c>
      <c r="C57" s="1">
        <v>17.09</v>
      </c>
      <c r="D57" s="5">
        <f t="shared" si="0"/>
        <v>29.640313159320876</v>
      </c>
      <c r="E57" s="6">
        <f t="shared" si="1"/>
        <v>-6.4703045514396873E-2</v>
      </c>
      <c r="G57" s="7">
        <v>28748</v>
      </c>
      <c r="H57" s="1">
        <v>14.53</v>
      </c>
      <c r="I57" s="8">
        <v>66.5</v>
      </c>
      <c r="J57" s="10">
        <f t="shared" si="2"/>
        <v>21.849624060150376</v>
      </c>
      <c r="K57" s="11">
        <f t="shared" si="4"/>
        <v>-9.2216303859804505E-2</v>
      </c>
      <c r="L57" s="12">
        <v>50.885599999999997</v>
      </c>
      <c r="M57">
        <f t="shared" si="3"/>
        <v>0.3370901499852641</v>
      </c>
    </row>
    <row r="58" spans="1:13" x14ac:dyDescent="0.3">
      <c r="A58" s="2">
        <v>32217</v>
      </c>
      <c r="B58" s="5">
        <f xml:space="preserve"> GDP!C58/GDP!D58*100</f>
        <v>58.110439308136741</v>
      </c>
      <c r="C58" s="1">
        <v>14.84</v>
      </c>
      <c r="D58" s="5">
        <f t="shared" si="0"/>
        <v>25.53758012619614</v>
      </c>
      <c r="E58" s="6">
        <f t="shared" si="1"/>
        <v>1.8875814506785549E-2</v>
      </c>
      <c r="G58" s="7">
        <v>28778</v>
      </c>
      <c r="H58" s="1">
        <v>14.63</v>
      </c>
      <c r="I58" s="8">
        <v>67.099999999999994</v>
      </c>
      <c r="J58" s="10">
        <f t="shared" si="2"/>
        <v>21.803278688524593</v>
      </c>
      <c r="K58" s="11">
        <f t="shared" si="4"/>
        <v>0.13157810313939589</v>
      </c>
      <c r="L58" s="12">
        <v>51.2821</v>
      </c>
      <c r="M58">
        <f t="shared" si="3"/>
        <v>0.33037582975068425</v>
      </c>
    </row>
    <row r="59" spans="1:13" x14ac:dyDescent="0.3">
      <c r="A59" s="2">
        <v>32309</v>
      </c>
      <c r="B59" s="5">
        <f xml:space="preserve"> GDP!C59/GDP!D59*100</f>
        <v>58.675768319374853</v>
      </c>
      <c r="C59" s="1">
        <v>15.65</v>
      </c>
      <c r="D59" s="5">
        <f t="shared" si="0"/>
        <v>26.67199842159091</v>
      </c>
      <c r="E59" s="6">
        <f t="shared" si="1"/>
        <v>-5.6346659679711975E-2</v>
      </c>
      <c r="G59" s="7">
        <v>28809</v>
      </c>
      <c r="H59" s="1">
        <v>14.74</v>
      </c>
      <c r="I59" s="8">
        <v>67.400000000000006</v>
      </c>
      <c r="J59" s="10">
        <f t="shared" si="2"/>
        <v>21.869436201780417</v>
      </c>
      <c r="K59" s="11">
        <f t="shared" si="4"/>
        <v>0.39243418065226798</v>
      </c>
      <c r="L59" s="12">
        <v>51.673699999999997</v>
      </c>
      <c r="M59">
        <f t="shared" si="3"/>
        <v>0.22357303517761551</v>
      </c>
    </row>
    <row r="60" spans="1:13" x14ac:dyDescent="0.3">
      <c r="A60" s="2">
        <v>32401</v>
      </c>
      <c r="B60" s="5">
        <f xml:space="preserve"> GDP!C60/GDP!D60*100</f>
        <v>59.37699748918385</v>
      </c>
      <c r="C60" s="1">
        <v>13.91</v>
      </c>
      <c r="D60" s="5">
        <f t="shared" si="0"/>
        <v>23.426580305839568</v>
      </c>
      <c r="E60" s="6">
        <f t="shared" si="1"/>
        <v>-1.5584217577520043E-3</v>
      </c>
      <c r="G60" s="7">
        <v>28839</v>
      </c>
      <c r="H60" s="1">
        <v>14.94</v>
      </c>
      <c r="I60" s="8">
        <v>67.7</v>
      </c>
      <c r="J60" s="10">
        <f t="shared" si="2"/>
        <v>22.067946824224517</v>
      </c>
      <c r="K60" s="11">
        <f t="shared" si="4"/>
        <v>1.2149065694523342</v>
      </c>
      <c r="L60" s="12">
        <v>51.940399999999997</v>
      </c>
      <c r="M60">
        <f t="shared" si="3"/>
        <v>-0.24290781621434387</v>
      </c>
    </row>
    <row r="61" spans="1:13" x14ac:dyDescent="0.3">
      <c r="A61" s="2">
        <v>32492</v>
      </c>
      <c r="B61" s="5">
        <f xml:space="preserve"> GDP!C61/GDP!D61*100</f>
        <v>59.890328618167878</v>
      </c>
      <c r="C61" s="1">
        <v>13.98</v>
      </c>
      <c r="D61" s="5">
        <f t="shared" si="0"/>
        <v>23.342667042503308</v>
      </c>
      <c r="E61" s="6">
        <f t="shared" si="1"/>
        <v>9.3523588592916207E-2</v>
      </c>
      <c r="G61" s="7">
        <v>28870</v>
      </c>
      <c r="H61" s="1">
        <v>15.5</v>
      </c>
      <c r="I61" s="8">
        <v>68.3</v>
      </c>
      <c r="J61" s="10">
        <f t="shared" si="2"/>
        <v>22.693997071742313</v>
      </c>
      <c r="K61" s="11">
        <f t="shared" si="4"/>
        <v>0.54614562281203316</v>
      </c>
      <c r="L61" s="12">
        <v>51.650700000000001</v>
      </c>
      <c r="M61">
        <f t="shared" si="3"/>
        <v>0.21723072782864339</v>
      </c>
    </row>
    <row r="62" spans="1:13" x14ac:dyDescent="0.3">
      <c r="A62" s="2">
        <v>32582</v>
      </c>
      <c r="B62" s="5">
        <f xml:space="preserve"> GDP!C62/GDP!D62*100</f>
        <v>60.514582016168539</v>
      </c>
      <c r="C62" s="1">
        <v>17.52</v>
      </c>
      <c r="D62" s="5">
        <f t="shared" si="0"/>
        <v>28.951699600798587</v>
      </c>
      <c r="E62" s="6">
        <f t="shared" si="1"/>
        <v>1.7390324868528095E-2</v>
      </c>
      <c r="G62" s="7">
        <v>28901</v>
      </c>
      <c r="H62" s="1">
        <v>15.88</v>
      </c>
      <c r="I62" s="8">
        <v>69.099999999999994</v>
      </c>
      <c r="J62" s="10">
        <f t="shared" si="2"/>
        <v>22.981186685962378</v>
      </c>
      <c r="K62" s="11">
        <f t="shared" si="4"/>
        <v>0.98807077130529386</v>
      </c>
      <c r="L62" s="12">
        <v>51.909700000000001</v>
      </c>
      <c r="M62">
        <f t="shared" si="3"/>
        <v>0.13115338765006257</v>
      </c>
    </row>
    <row r="63" spans="1:13" x14ac:dyDescent="0.3">
      <c r="A63" s="2">
        <v>32674</v>
      </c>
      <c r="B63" s="5">
        <f xml:space="preserve"> GDP!C63/GDP!D63*100</f>
        <v>61.159080366231166</v>
      </c>
      <c r="C63" s="1">
        <v>18.43</v>
      </c>
      <c r="D63" s="5">
        <f t="shared" si="0"/>
        <v>30.134527677064415</v>
      </c>
      <c r="E63" s="6">
        <f t="shared" si="1"/>
        <v>-2.1696979792048321E-2</v>
      </c>
      <c r="G63" s="7">
        <v>28929</v>
      </c>
      <c r="H63" s="1">
        <v>16.41</v>
      </c>
      <c r="I63" s="8">
        <v>69.8</v>
      </c>
      <c r="J63" s="10">
        <f t="shared" si="2"/>
        <v>23.51002865329513</v>
      </c>
      <c r="K63" s="11">
        <f t="shared" si="4"/>
        <v>2.496101125601724</v>
      </c>
      <c r="L63" s="12">
        <v>52.066699999999997</v>
      </c>
      <c r="M63">
        <f t="shared" si="3"/>
        <v>-0.51341583809707547</v>
      </c>
    </row>
    <row r="64" spans="1:13" x14ac:dyDescent="0.3">
      <c r="A64" s="2">
        <v>32766</v>
      </c>
      <c r="B64" s="5">
        <f xml:space="preserve"> GDP!C64/GDP!D64*100</f>
        <v>61.606039536103253</v>
      </c>
      <c r="C64" s="1">
        <v>17.66</v>
      </c>
      <c r="D64" s="5">
        <f t="shared" si="0"/>
        <v>28.666020625543759</v>
      </c>
      <c r="E64" s="6">
        <f t="shared" si="1"/>
        <v>4.0851255022599675E-2</v>
      </c>
      <c r="G64" s="7">
        <v>28960</v>
      </c>
      <c r="H64" s="1">
        <v>17.579999999999998</v>
      </c>
      <c r="I64" s="8">
        <v>70.599999999999994</v>
      </c>
      <c r="J64" s="10">
        <f t="shared" si="2"/>
        <v>24.900849858356942</v>
      </c>
      <c r="K64" s="11">
        <f t="shared" si="4"/>
        <v>2.8233389465798897</v>
      </c>
      <c r="L64" s="12">
        <v>51.454799999999999</v>
      </c>
      <c r="M64">
        <f t="shared" si="3"/>
        <v>0.3792504616447756</v>
      </c>
    </row>
    <row r="65" spans="1:13" x14ac:dyDescent="0.3">
      <c r="A65" s="2">
        <v>32857</v>
      </c>
      <c r="B65" s="5">
        <f xml:space="preserve"> GDP!C65/GDP!D65*100</f>
        <v>62.044872343648137</v>
      </c>
      <c r="C65" s="1">
        <v>19.54</v>
      </c>
      <c r="D65" s="5">
        <f t="shared" si="0"/>
        <v>31.493335809885686</v>
      </c>
      <c r="E65" s="6">
        <f t="shared" si="1"/>
        <v>-1.3641203471213226E-2</v>
      </c>
      <c r="G65" s="7">
        <v>28990</v>
      </c>
      <c r="H65" s="1">
        <v>19</v>
      </c>
      <c r="I65" s="8">
        <v>71.5</v>
      </c>
      <c r="J65" s="10">
        <f t="shared" si="2"/>
        <v>26.573426573426573</v>
      </c>
      <c r="K65" s="11">
        <f t="shared" si="4"/>
        <v>3.9253416240041972</v>
      </c>
      <c r="L65" s="12">
        <v>51.906100000000002</v>
      </c>
      <c r="M65">
        <f t="shared" si="3"/>
        <v>5.0201264034654969E-4</v>
      </c>
    </row>
    <row r="66" spans="1:13" x14ac:dyDescent="0.3">
      <c r="A66" s="2">
        <v>32947</v>
      </c>
      <c r="B66" s="5">
        <f xml:space="preserve"> GDP!C66/GDP!D66*100</f>
        <v>62.713995843130775</v>
      </c>
      <c r="C66" s="1">
        <v>19.14</v>
      </c>
      <c r="D66" s="5">
        <f t="shared" si="0"/>
        <v>30.519503250718884</v>
      </c>
      <c r="E66" s="6">
        <f t="shared" si="1"/>
        <v>-0.10751462636705655</v>
      </c>
      <c r="G66" s="7">
        <v>29021</v>
      </c>
      <c r="H66" s="1">
        <v>21.03</v>
      </c>
      <c r="I66" s="8">
        <v>72.3</v>
      </c>
      <c r="J66" s="10">
        <f t="shared" si="2"/>
        <v>29.087136929460584</v>
      </c>
      <c r="K66" s="11">
        <f t="shared" si="4"/>
        <v>3.5805580567525697</v>
      </c>
      <c r="L66" s="12">
        <v>51.906700000000001</v>
      </c>
      <c r="M66">
        <f t="shared" si="3"/>
        <v>-6.7740449153808058E-2</v>
      </c>
    </row>
    <row r="67" spans="1:13" x14ac:dyDescent="0.3">
      <c r="A67" s="2">
        <v>33039</v>
      </c>
      <c r="B67" s="5">
        <f xml:space="preserve"> GDP!C67/GDP!D67*100</f>
        <v>63.416406662394245</v>
      </c>
      <c r="C67" s="1">
        <v>15.11</v>
      </c>
      <c r="D67" s="5">
        <f t="shared" ref="D67:D130" si="5" xml:space="preserve"> C67/B67*100</f>
        <v>23.826641708730222</v>
      </c>
      <c r="E67" s="6">
        <f t="shared" ref="E67:E130" si="6">LOG(D68)-LOG(D67)</f>
        <v>0.29458392468990913</v>
      </c>
      <c r="G67" s="7">
        <v>29051</v>
      </c>
      <c r="H67" s="1">
        <v>23.09</v>
      </c>
      <c r="I67" s="8">
        <v>73.099999999999994</v>
      </c>
      <c r="J67" s="10">
        <f t="shared" ref="J67:J130" si="7">H67/I67*100</f>
        <v>31.58686730506156</v>
      </c>
      <c r="K67" s="11">
        <f t="shared" ref="K67:K130" si="8" xml:space="preserve"> (LOG(J68)-LOG(J67))*100</f>
        <v>1.2286260980472363</v>
      </c>
      <c r="L67" s="12">
        <v>51.825800000000001</v>
      </c>
      <c r="M67">
        <f t="shared" ref="M67:M130" si="9">(LOG(L68)-LOG(L67))*100</f>
        <v>-0.28231229020780901</v>
      </c>
    </row>
    <row r="68" spans="1:13" x14ac:dyDescent="0.3">
      <c r="A68" s="2">
        <v>33131</v>
      </c>
      <c r="B68" s="5">
        <f xml:space="preserve"> GDP!C68/GDP!D68*100</f>
        <v>63.960017412951721</v>
      </c>
      <c r="C68" s="1">
        <v>30.03</v>
      </c>
      <c r="D68" s="5">
        <f t="shared" si="5"/>
        <v>46.951206729845282</v>
      </c>
      <c r="E68" s="6">
        <f t="shared" si="6"/>
        <v>-6.4302848177723693E-2</v>
      </c>
      <c r="G68" s="7">
        <v>29082</v>
      </c>
      <c r="H68" s="1">
        <v>23.98</v>
      </c>
      <c r="I68" s="8">
        <v>73.8</v>
      </c>
      <c r="J68" s="10">
        <f t="shared" si="7"/>
        <v>32.493224932249326</v>
      </c>
      <c r="K68" s="11">
        <f t="shared" si="8"/>
        <v>1.4449422245674137</v>
      </c>
      <c r="L68" s="12">
        <v>51.49</v>
      </c>
      <c r="M68">
        <f t="shared" si="9"/>
        <v>-4.4705364640407197E-3</v>
      </c>
    </row>
    <row r="69" spans="1:13" x14ac:dyDescent="0.3">
      <c r="A69" s="2">
        <v>33222</v>
      </c>
      <c r="B69" s="5">
        <f xml:space="preserve"> GDP!C69/GDP!D69*100</f>
        <v>64.436236730695853</v>
      </c>
      <c r="C69" s="1">
        <v>26.09</v>
      </c>
      <c r="D69" s="5">
        <f t="shared" si="5"/>
        <v>40.489639562658319</v>
      </c>
      <c r="E69" s="6">
        <f t="shared" si="6"/>
        <v>-0.16809681216220107</v>
      </c>
      <c r="G69" s="7">
        <v>29113</v>
      </c>
      <c r="H69" s="1">
        <v>25.06</v>
      </c>
      <c r="I69" s="8">
        <v>74.599999999999994</v>
      </c>
      <c r="J69" s="10">
        <f t="shared" si="7"/>
        <v>33.592493297587133</v>
      </c>
      <c r="K69" s="11">
        <f t="shared" si="8"/>
        <v>-0.36523495738400857</v>
      </c>
      <c r="L69" s="12">
        <v>51.484699999999997</v>
      </c>
      <c r="M69">
        <f t="shared" si="9"/>
        <v>0.3004398991375945</v>
      </c>
    </row>
    <row r="70" spans="1:13" x14ac:dyDescent="0.3">
      <c r="A70" s="2">
        <v>33312</v>
      </c>
      <c r="B70" s="5">
        <f xml:space="preserve"> GDP!C70/GDP!D70*100</f>
        <v>65.067368345696664</v>
      </c>
      <c r="C70" s="1">
        <v>17.89</v>
      </c>
      <c r="D70" s="5">
        <f t="shared" si="5"/>
        <v>27.49458054758286</v>
      </c>
      <c r="E70" s="6">
        <f t="shared" si="6"/>
        <v>-9.9552912449740738E-4</v>
      </c>
      <c r="G70" s="7">
        <v>29143</v>
      </c>
      <c r="H70" s="1">
        <v>25.05</v>
      </c>
      <c r="I70" s="8">
        <v>75.2</v>
      </c>
      <c r="J70" s="10">
        <f t="shared" si="7"/>
        <v>33.311170212765958</v>
      </c>
      <c r="K70" s="11">
        <f t="shared" si="8"/>
        <v>2.8853679178909131</v>
      </c>
      <c r="L70" s="12">
        <v>51.842100000000002</v>
      </c>
      <c r="M70">
        <f t="shared" si="9"/>
        <v>-6.9586934726606486E-2</v>
      </c>
    </row>
    <row r="71" spans="1:13" x14ac:dyDescent="0.3">
      <c r="A71" s="2">
        <v>33404</v>
      </c>
      <c r="B71" s="5">
        <f xml:space="preserve"> GDP!C71/GDP!D71*100</f>
        <v>65.544781188149216</v>
      </c>
      <c r="C71" s="1">
        <v>17.98</v>
      </c>
      <c r="D71" s="5">
        <f t="shared" si="5"/>
        <v>27.431627162485462</v>
      </c>
      <c r="E71" s="6">
        <f t="shared" si="6"/>
        <v>2.4452291784659463E-2</v>
      </c>
      <c r="G71" s="7">
        <v>29174</v>
      </c>
      <c r="H71" s="1">
        <v>27.02</v>
      </c>
      <c r="I71" s="8">
        <v>75.900000000000006</v>
      </c>
      <c r="J71" s="10">
        <f t="shared" si="7"/>
        <v>35.599472990777336</v>
      </c>
      <c r="K71" s="11">
        <f t="shared" si="8"/>
        <v>2.4809158931145436</v>
      </c>
      <c r="L71" s="12">
        <v>51.759099999999997</v>
      </c>
      <c r="M71">
        <f t="shared" si="9"/>
        <v>3.2124452671355996E-2</v>
      </c>
    </row>
    <row r="72" spans="1:13" x14ac:dyDescent="0.3">
      <c r="A72" s="2">
        <v>33496</v>
      </c>
      <c r="B72" s="5">
        <f xml:space="preserve"> GDP!C72/GDP!D72*100</f>
        <v>66.056909573921146</v>
      </c>
      <c r="C72" s="1">
        <v>19.170000000000002</v>
      </c>
      <c r="D72" s="5">
        <f t="shared" si="5"/>
        <v>29.020431206439905</v>
      </c>
      <c r="E72" s="6">
        <f t="shared" si="6"/>
        <v>-4.0668263784987779E-2</v>
      </c>
      <c r="G72" s="7">
        <v>29204</v>
      </c>
      <c r="H72" s="1">
        <v>28.91</v>
      </c>
      <c r="I72" s="8">
        <v>76.7</v>
      </c>
      <c r="J72" s="10">
        <f t="shared" si="7"/>
        <v>37.692307692307693</v>
      </c>
      <c r="K72" s="11">
        <f t="shared" si="8"/>
        <v>2.0612795400069661</v>
      </c>
      <c r="L72" s="12">
        <v>51.797400000000003</v>
      </c>
      <c r="M72">
        <f t="shared" si="9"/>
        <v>0.22604332633253676</v>
      </c>
    </row>
    <row r="73" spans="1:13" x14ac:dyDescent="0.3">
      <c r="A73" s="2">
        <v>33587</v>
      </c>
      <c r="B73" s="5">
        <f xml:space="preserve"> GDP!C73/GDP!D73*100</f>
        <v>66.449071081966835</v>
      </c>
      <c r="C73" s="1">
        <v>17.559999999999999</v>
      </c>
      <c r="D73" s="5">
        <f t="shared" si="5"/>
        <v>26.426253541361376</v>
      </c>
      <c r="E73" s="6">
        <f t="shared" si="6"/>
        <v>-2.7075563290978932E-2</v>
      </c>
      <c r="G73" s="7">
        <v>29235</v>
      </c>
      <c r="H73" s="1">
        <v>30.75</v>
      </c>
      <c r="I73" s="8">
        <v>77.8</v>
      </c>
      <c r="J73" s="10">
        <f t="shared" si="7"/>
        <v>39.524421593830333</v>
      </c>
      <c r="K73" s="11">
        <f t="shared" si="8"/>
        <v>1.6602483875445273</v>
      </c>
      <c r="L73" s="12">
        <v>52.067700000000002</v>
      </c>
      <c r="M73">
        <f t="shared" si="9"/>
        <v>1.8512979646700956E-2</v>
      </c>
    </row>
    <row r="74" spans="1:13" x14ac:dyDescent="0.3">
      <c r="A74" s="2">
        <v>33678</v>
      </c>
      <c r="B74" s="5">
        <f xml:space="preserve"> GDP!C74/GDP!D74*100</f>
        <v>66.696078295727119</v>
      </c>
      <c r="C74" s="1">
        <v>16.559999999999999</v>
      </c>
      <c r="D74" s="5">
        <f t="shared" si="5"/>
        <v>24.829046059610548</v>
      </c>
      <c r="E74" s="6">
        <f t="shared" si="6"/>
        <v>7.914964965346849E-2</v>
      </c>
      <c r="G74" s="7">
        <v>29266</v>
      </c>
      <c r="H74" s="1">
        <v>32.4</v>
      </c>
      <c r="I74" s="8">
        <v>78.900000000000006</v>
      </c>
      <c r="J74" s="10">
        <f t="shared" si="7"/>
        <v>41.064638783269956</v>
      </c>
      <c r="K74" s="11">
        <f t="shared" si="8"/>
        <v>0.6905922475943127</v>
      </c>
      <c r="L74" s="12">
        <v>52.0899</v>
      </c>
      <c r="M74">
        <f t="shared" si="9"/>
        <v>-0.18481604095068604</v>
      </c>
    </row>
    <row r="75" spans="1:13" x14ac:dyDescent="0.3">
      <c r="A75" s="2">
        <v>33770</v>
      </c>
      <c r="B75" s="5">
        <f xml:space="preserve"> GDP!C75/GDP!D75*100</f>
        <v>67.097001179917697</v>
      </c>
      <c r="C75" s="1">
        <v>19.989999999999998</v>
      </c>
      <c r="D75" s="5">
        <f t="shared" si="5"/>
        <v>29.792687673772004</v>
      </c>
      <c r="E75" s="6">
        <f t="shared" si="6"/>
        <v>-1.089590621247849E-2</v>
      </c>
      <c r="G75" s="7">
        <v>29295</v>
      </c>
      <c r="H75" s="1">
        <v>33.42</v>
      </c>
      <c r="I75" s="8">
        <v>80.099999999999994</v>
      </c>
      <c r="J75" s="10">
        <f t="shared" si="7"/>
        <v>41.722846441947567</v>
      </c>
      <c r="K75" s="11">
        <f t="shared" si="8"/>
        <v>-0.32958900817177117</v>
      </c>
      <c r="L75" s="12">
        <v>51.868699999999997</v>
      </c>
      <c r="M75">
        <f t="shared" si="9"/>
        <v>-0.86536950118185629</v>
      </c>
    </row>
    <row r="76" spans="1:13" x14ac:dyDescent="0.3">
      <c r="A76" s="2">
        <v>33862</v>
      </c>
      <c r="B76" s="5">
        <f xml:space="preserve"> GDP!C76/GDP!D76*100</f>
        <v>67.42495393608398</v>
      </c>
      <c r="C76" s="1">
        <v>19.59</v>
      </c>
      <c r="D76" s="5">
        <f t="shared" si="5"/>
        <v>29.054524855249429</v>
      </c>
      <c r="E76" s="6">
        <f t="shared" si="6"/>
        <v>-5.3716724879834477E-2</v>
      </c>
      <c r="G76" s="7">
        <v>29326</v>
      </c>
      <c r="H76" s="1">
        <v>33.54</v>
      </c>
      <c r="I76" s="8">
        <v>81</v>
      </c>
      <c r="J76" s="10">
        <f t="shared" si="7"/>
        <v>41.407407407407405</v>
      </c>
      <c r="K76" s="11">
        <f t="shared" si="8"/>
        <v>0.58424603630098382</v>
      </c>
      <c r="L76" s="12">
        <v>50.845399999999998</v>
      </c>
      <c r="M76">
        <f t="shared" si="9"/>
        <v>-1.0816400728057785</v>
      </c>
    </row>
    <row r="77" spans="1:13" x14ac:dyDescent="0.3">
      <c r="A77" s="2">
        <v>33953</v>
      </c>
      <c r="B77" s="5">
        <f xml:space="preserve"> GDP!C77/GDP!D77*100</f>
        <v>67.889144255525963</v>
      </c>
      <c r="C77" s="1">
        <v>17.43</v>
      </c>
      <c r="D77" s="5">
        <f t="shared" si="5"/>
        <v>25.674207844476182</v>
      </c>
      <c r="E77" s="6">
        <f t="shared" si="6"/>
        <v>1.3474129448785677E-2</v>
      </c>
      <c r="G77" s="7">
        <v>29356</v>
      </c>
      <c r="H77" s="1">
        <v>34.33</v>
      </c>
      <c r="I77" s="8">
        <v>81.8</v>
      </c>
      <c r="J77" s="10">
        <f t="shared" si="7"/>
        <v>41.968215158924203</v>
      </c>
      <c r="K77" s="11">
        <f t="shared" si="8"/>
        <v>-0.28587521542986494</v>
      </c>
      <c r="L77" s="12">
        <v>49.594700000000003</v>
      </c>
      <c r="M77">
        <f t="shared" si="9"/>
        <v>-0.55752309787622245</v>
      </c>
    </row>
    <row r="78" spans="1:13" x14ac:dyDescent="0.3">
      <c r="A78" s="2">
        <v>34043</v>
      </c>
      <c r="B78" s="5">
        <f xml:space="preserve"> GDP!C78/GDP!D78*100</f>
        <v>68.26958203584492</v>
      </c>
      <c r="C78" s="1">
        <v>18.079999999999998</v>
      </c>
      <c r="D78" s="5">
        <f t="shared" si="5"/>
        <v>26.483244017089628</v>
      </c>
      <c r="E78" s="6">
        <f t="shared" si="6"/>
        <v>-2.2736169841305331E-2</v>
      </c>
      <c r="G78" s="7">
        <v>29387</v>
      </c>
      <c r="H78" s="1">
        <v>34.479999999999997</v>
      </c>
      <c r="I78" s="8">
        <v>82.7</v>
      </c>
      <c r="J78" s="10">
        <f t="shared" si="7"/>
        <v>41.692865779927445</v>
      </c>
      <c r="K78" s="11">
        <f t="shared" si="8"/>
        <v>3.7770213881160863E-2</v>
      </c>
      <c r="L78" s="12">
        <v>48.9621</v>
      </c>
      <c r="M78">
        <f t="shared" si="9"/>
        <v>-0.31433498445463393</v>
      </c>
    </row>
    <row r="79" spans="1:13" x14ac:dyDescent="0.3">
      <c r="A79" s="2">
        <v>34135</v>
      </c>
      <c r="B79" s="5">
        <f xml:space="preserve"> GDP!C79/GDP!D79*100</f>
        <v>68.676124469404357</v>
      </c>
      <c r="C79" s="1">
        <v>17.260000000000002</v>
      </c>
      <c r="D79" s="5">
        <f t="shared" si="5"/>
        <v>25.132460710839094</v>
      </c>
      <c r="E79" s="6">
        <f t="shared" si="6"/>
        <v>-4.6768748945609007E-2</v>
      </c>
      <c r="G79" s="7">
        <v>29417</v>
      </c>
      <c r="H79" s="1">
        <v>34.51</v>
      </c>
      <c r="I79" s="8">
        <v>82.7</v>
      </c>
      <c r="J79" s="10">
        <f t="shared" si="7"/>
        <v>41.729141475211605</v>
      </c>
      <c r="K79" s="11">
        <f t="shared" si="8"/>
        <v>-0.40213083641105207</v>
      </c>
      <c r="L79" s="12">
        <v>48.609000000000002</v>
      </c>
      <c r="M79">
        <f t="shared" si="9"/>
        <v>0.13879794708828719</v>
      </c>
    </row>
    <row r="80" spans="1:13" x14ac:dyDescent="0.3">
      <c r="A80" s="2">
        <v>34227</v>
      </c>
      <c r="B80" s="5">
        <f xml:space="preserve"> GDP!C80/GDP!D80*100</f>
        <v>69.084378008031223</v>
      </c>
      <c r="C80" s="1">
        <v>15.59</v>
      </c>
      <c r="D80" s="5">
        <f t="shared" si="5"/>
        <v>22.566606879181318</v>
      </c>
      <c r="E80" s="6">
        <f t="shared" si="6"/>
        <v>-9.7950565920979171E-2</v>
      </c>
      <c r="G80" s="7">
        <v>29448</v>
      </c>
      <c r="H80" s="1">
        <v>34.44</v>
      </c>
      <c r="I80" s="8">
        <v>83.3</v>
      </c>
      <c r="J80" s="10">
        <f t="shared" si="7"/>
        <v>41.344537815126046</v>
      </c>
      <c r="K80" s="11">
        <f t="shared" si="8"/>
        <v>-0.33821543247014585</v>
      </c>
      <c r="L80" s="12">
        <v>48.764600000000002</v>
      </c>
      <c r="M80">
        <f t="shared" si="9"/>
        <v>0.71703210064570921</v>
      </c>
    </row>
    <row r="81" spans="1:13" x14ac:dyDescent="0.3">
      <c r="A81" s="2">
        <v>34318</v>
      </c>
      <c r="B81" s="5">
        <f xml:space="preserve"> GDP!C81/GDP!D81*100</f>
        <v>69.461092907236576</v>
      </c>
      <c r="C81" s="1">
        <v>12.51</v>
      </c>
      <c r="D81" s="5">
        <f t="shared" si="5"/>
        <v>18.01008230133489</v>
      </c>
      <c r="E81" s="6">
        <f t="shared" si="6"/>
        <v>1.9927119894951995E-2</v>
      </c>
      <c r="G81" s="7">
        <v>29479</v>
      </c>
      <c r="H81" s="1">
        <v>34.46</v>
      </c>
      <c r="I81" s="8">
        <v>84</v>
      </c>
      <c r="J81" s="10">
        <f t="shared" si="7"/>
        <v>41.023809523809526</v>
      </c>
      <c r="K81" s="11">
        <f t="shared" si="8"/>
        <v>-0.19793477573810669</v>
      </c>
      <c r="L81" s="12">
        <v>49.5764</v>
      </c>
      <c r="M81">
        <f t="shared" si="9"/>
        <v>0.54789044987872959</v>
      </c>
    </row>
    <row r="82" spans="1:13" x14ac:dyDescent="0.3">
      <c r="A82" s="2">
        <v>34408</v>
      </c>
      <c r="B82" s="5">
        <f xml:space="preserve"> GDP!C82/GDP!D82*100</f>
        <v>69.793193712655736</v>
      </c>
      <c r="C82" s="1">
        <v>13.16</v>
      </c>
      <c r="D82" s="5">
        <f t="shared" si="5"/>
        <v>18.855706838951651</v>
      </c>
      <c r="E82" s="6">
        <f t="shared" si="6"/>
        <v>0.11443116036361811</v>
      </c>
      <c r="G82" s="7">
        <v>29509</v>
      </c>
      <c r="H82" s="1">
        <v>34.630000000000003</v>
      </c>
      <c r="I82" s="8">
        <v>84.8</v>
      </c>
      <c r="J82" s="10">
        <f t="shared" si="7"/>
        <v>40.837264150943405</v>
      </c>
      <c r="K82" s="11">
        <f t="shared" si="8"/>
        <v>0.21606141944865431</v>
      </c>
      <c r="L82" s="12">
        <v>50.205800000000004</v>
      </c>
      <c r="M82">
        <f t="shared" si="9"/>
        <v>0.71720897743625667</v>
      </c>
    </row>
    <row r="83" spans="1:13" x14ac:dyDescent="0.3">
      <c r="A83" s="2">
        <v>34500</v>
      </c>
      <c r="B83" s="5">
        <f xml:space="preserve"> GDP!C83/GDP!D83*100</f>
        <v>70.130493119704411</v>
      </c>
      <c r="C83" s="1">
        <v>17.21</v>
      </c>
      <c r="D83" s="5">
        <f t="shared" si="5"/>
        <v>24.539967187489438</v>
      </c>
      <c r="E83" s="6">
        <f t="shared" si="6"/>
        <v>-2.9284672382508425E-2</v>
      </c>
      <c r="G83" s="7">
        <v>29540</v>
      </c>
      <c r="H83" s="1">
        <v>35.090000000000003</v>
      </c>
      <c r="I83" s="8">
        <v>85.5</v>
      </c>
      <c r="J83" s="10">
        <f t="shared" si="7"/>
        <v>41.040935672514621</v>
      </c>
      <c r="K83" s="11">
        <f t="shared" si="8"/>
        <v>0.2587773148572392</v>
      </c>
      <c r="L83" s="12">
        <v>51.041800000000002</v>
      </c>
      <c r="M83">
        <f t="shared" si="9"/>
        <v>0.29577067564487969</v>
      </c>
    </row>
    <row r="84" spans="1:13" x14ac:dyDescent="0.3">
      <c r="A84" s="2">
        <v>34592</v>
      </c>
      <c r="B84" s="5">
        <f xml:space="preserve"> GDP!C84/GDP!D84*100</f>
        <v>70.532489350963417</v>
      </c>
      <c r="C84" s="1">
        <v>16.18</v>
      </c>
      <c r="D84" s="5">
        <f t="shared" si="5"/>
        <v>22.939782997718616</v>
      </c>
      <c r="E84" s="6">
        <f t="shared" si="6"/>
        <v>-6.395113373853567E-3</v>
      </c>
      <c r="G84" s="7">
        <v>29570</v>
      </c>
      <c r="H84" s="1">
        <v>35.630000000000003</v>
      </c>
      <c r="I84" s="8">
        <v>86.3</v>
      </c>
      <c r="J84" s="10">
        <f t="shared" si="7"/>
        <v>41.28621089223639</v>
      </c>
      <c r="K84" s="11">
        <f t="shared" si="8"/>
        <v>3.4066743882508632</v>
      </c>
      <c r="L84" s="12">
        <v>51.390599999999999</v>
      </c>
      <c r="M84">
        <f t="shared" si="9"/>
        <v>-0.27552491704858628</v>
      </c>
    </row>
    <row r="85" spans="1:13" x14ac:dyDescent="0.3">
      <c r="A85" s="2">
        <v>34683</v>
      </c>
      <c r="B85" s="5">
        <f xml:space="preserve"> GDP!C85/GDP!D85*100</f>
        <v>70.915199731531416</v>
      </c>
      <c r="C85" s="1">
        <v>16.03</v>
      </c>
      <c r="D85" s="5">
        <f t="shared" si="5"/>
        <v>22.604462880575507</v>
      </c>
      <c r="E85" s="6">
        <f t="shared" si="6"/>
        <v>2.9759376821382189E-2</v>
      </c>
      <c r="G85" s="7">
        <v>29601</v>
      </c>
      <c r="H85" s="1">
        <v>38.85</v>
      </c>
      <c r="I85" s="8">
        <v>87</v>
      </c>
      <c r="J85" s="10">
        <f t="shared" si="7"/>
        <v>44.655172413793103</v>
      </c>
      <c r="K85" s="11">
        <f t="shared" si="8"/>
        <v>-0.27960385655871889</v>
      </c>
      <c r="L85" s="12">
        <v>51.065600000000003</v>
      </c>
      <c r="M85">
        <f t="shared" si="9"/>
        <v>-0.17913644788818406</v>
      </c>
    </row>
    <row r="86" spans="1:13" x14ac:dyDescent="0.3">
      <c r="A86" s="2">
        <v>34773</v>
      </c>
      <c r="B86" s="5">
        <f xml:space="preserve"> GDP!C86/GDP!D86*100</f>
        <v>71.299621212803359</v>
      </c>
      <c r="C86" s="1">
        <v>17.260000000000002</v>
      </c>
      <c r="D86" s="5">
        <f t="shared" si="5"/>
        <v>24.20770223797571</v>
      </c>
      <c r="E86" s="6">
        <f t="shared" si="6"/>
        <v>8.6043280991257021E-3</v>
      </c>
      <c r="G86" s="7">
        <v>29632</v>
      </c>
      <c r="H86" s="1">
        <v>39</v>
      </c>
      <c r="I86" s="8">
        <v>87.9</v>
      </c>
      <c r="J86" s="10">
        <f t="shared" si="7"/>
        <v>44.368600682593858</v>
      </c>
      <c r="K86" s="11">
        <f t="shared" si="8"/>
        <v>-1.070685066747501</v>
      </c>
      <c r="L86" s="12">
        <v>50.855400000000003</v>
      </c>
      <c r="M86">
        <f t="shared" si="9"/>
        <v>0.2174754411887081</v>
      </c>
    </row>
    <row r="87" spans="1:13" x14ac:dyDescent="0.3">
      <c r="A87" s="2">
        <v>34865</v>
      </c>
      <c r="B87" s="5">
        <f xml:space="preserve"> GDP!C87/GDP!D87*100</f>
        <v>71.642368638831314</v>
      </c>
      <c r="C87" s="1">
        <v>17.690000000000001</v>
      </c>
      <c r="D87" s="5">
        <f t="shared" si="5"/>
        <v>24.692092592834427</v>
      </c>
      <c r="E87" s="6">
        <f t="shared" si="6"/>
        <v>-2.1717033811703423E-2</v>
      </c>
      <c r="G87" s="7">
        <v>29660</v>
      </c>
      <c r="H87" s="1">
        <v>38.31</v>
      </c>
      <c r="I87" s="8">
        <v>88.5</v>
      </c>
      <c r="J87" s="10">
        <f t="shared" si="7"/>
        <v>43.288135593220339</v>
      </c>
      <c r="K87" s="11">
        <f t="shared" si="8"/>
        <v>-0.18022781569511093</v>
      </c>
      <c r="L87" s="12">
        <v>51.110700000000001</v>
      </c>
      <c r="M87">
        <f t="shared" si="9"/>
        <v>-0.19101015483515837</v>
      </c>
    </row>
    <row r="88" spans="1:13" x14ac:dyDescent="0.3">
      <c r="A88" s="2">
        <v>34957</v>
      </c>
      <c r="B88" s="5">
        <f xml:space="preserve"> GDP!C88/GDP!D88*100</f>
        <v>71.995067719990885</v>
      </c>
      <c r="C88" s="1">
        <v>16.91</v>
      </c>
      <c r="D88" s="5">
        <f t="shared" si="5"/>
        <v>23.487720111282844</v>
      </c>
      <c r="E88" s="6">
        <f t="shared" si="6"/>
        <v>1.3797395236814003E-2</v>
      </c>
      <c r="G88" s="7">
        <v>29691</v>
      </c>
      <c r="H88" s="1">
        <v>38.409999999999997</v>
      </c>
      <c r="I88" s="8">
        <v>89.1</v>
      </c>
      <c r="J88" s="10">
        <f t="shared" si="7"/>
        <v>43.108866442199769</v>
      </c>
      <c r="K88" s="11">
        <f t="shared" si="8"/>
        <v>-0.9891812065850436</v>
      </c>
      <c r="L88" s="12">
        <v>50.886400000000002</v>
      </c>
      <c r="M88">
        <f t="shared" si="9"/>
        <v>0.24883712356060794</v>
      </c>
    </row>
    <row r="89" spans="1:13" x14ac:dyDescent="0.3">
      <c r="A89" s="2">
        <v>35048</v>
      </c>
      <c r="B89" s="5">
        <f xml:space="preserve"> GDP!C89/GDP!D89*100</f>
        <v>72.342136499096313</v>
      </c>
      <c r="C89" s="1">
        <v>17.54</v>
      </c>
      <c r="D89" s="5">
        <f t="shared" si="5"/>
        <v>24.245897133849656</v>
      </c>
      <c r="E89" s="6">
        <f t="shared" si="6"/>
        <v>4.9673324870904922E-2</v>
      </c>
      <c r="G89" s="7">
        <v>29721</v>
      </c>
      <c r="H89" s="1">
        <v>37.840000000000003</v>
      </c>
      <c r="I89" s="8">
        <v>89.8</v>
      </c>
      <c r="J89" s="10">
        <f t="shared" si="7"/>
        <v>42.138084632516708</v>
      </c>
      <c r="K89" s="11">
        <f t="shared" si="8"/>
        <v>-1.3249276689821343</v>
      </c>
      <c r="L89" s="12">
        <v>51.178800000000003</v>
      </c>
      <c r="M89">
        <f t="shared" si="9"/>
        <v>0.22919039689750509</v>
      </c>
    </row>
    <row r="90" spans="1:13" x14ac:dyDescent="0.3">
      <c r="A90" s="2">
        <v>35139</v>
      </c>
      <c r="B90" s="5">
        <f xml:space="preserve"> GDP!C90/GDP!D90*100</f>
        <v>72.69011519423124</v>
      </c>
      <c r="C90" s="1">
        <v>19.760000000000002</v>
      </c>
      <c r="D90" s="5">
        <f t="shared" si="5"/>
        <v>27.183888685828052</v>
      </c>
      <c r="E90" s="6">
        <f t="shared" si="6"/>
        <v>-1.1799815686479143E-2</v>
      </c>
      <c r="G90" s="7">
        <v>29752</v>
      </c>
      <c r="H90" s="1">
        <v>37.03</v>
      </c>
      <c r="I90" s="8">
        <v>90.6</v>
      </c>
      <c r="J90" s="10">
        <f t="shared" si="7"/>
        <v>40.871964679911706</v>
      </c>
      <c r="K90" s="11">
        <f t="shared" si="8"/>
        <v>-1.0077286900081805</v>
      </c>
      <c r="L90" s="12">
        <v>51.449599999999997</v>
      </c>
      <c r="M90">
        <f t="shared" si="9"/>
        <v>0.27498481168597433</v>
      </c>
    </row>
    <row r="91" spans="1:13" x14ac:dyDescent="0.3">
      <c r="A91" s="2">
        <v>35231</v>
      </c>
      <c r="B91" s="5">
        <f xml:space="preserve"> GDP!C91/GDP!D91*100</f>
        <v>72.991200446115684</v>
      </c>
      <c r="C91" s="1">
        <v>19.309999999999999</v>
      </c>
      <c r="D91" s="5">
        <f t="shared" si="5"/>
        <v>26.455243758122908</v>
      </c>
      <c r="E91" s="6">
        <f t="shared" si="6"/>
        <v>5.4431726474313269E-2</v>
      </c>
      <c r="G91" s="7">
        <v>29782</v>
      </c>
      <c r="H91" s="1">
        <v>36.58</v>
      </c>
      <c r="I91" s="8">
        <v>91.6</v>
      </c>
      <c r="J91" s="10">
        <f t="shared" si="7"/>
        <v>39.93449781659389</v>
      </c>
      <c r="K91" s="11">
        <f t="shared" si="8"/>
        <v>-1.2424346985447032</v>
      </c>
      <c r="L91" s="12">
        <v>51.776400000000002</v>
      </c>
      <c r="M91">
        <f t="shared" si="9"/>
        <v>-5.3295757265336974E-2</v>
      </c>
    </row>
    <row r="92" spans="1:13" x14ac:dyDescent="0.3">
      <c r="A92" s="2">
        <v>35323</v>
      </c>
      <c r="B92" s="5">
        <f xml:space="preserve"> GDP!C92/GDP!D92*100</f>
        <v>73.229967574558032</v>
      </c>
      <c r="C92" s="1">
        <v>21.96</v>
      </c>
      <c r="D92" s="5">
        <f t="shared" si="5"/>
        <v>29.98772323317192</v>
      </c>
      <c r="E92" s="6">
        <f t="shared" si="6"/>
        <v>2.3407781350704981E-2</v>
      </c>
      <c r="G92" s="7">
        <v>29813</v>
      </c>
      <c r="H92" s="1">
        <v>35.82</v>
      </c>
      <c r="I92" s="8">
        <v>92.3</v>
      </c>
      <c r="J92" s="10">
        <f t="shared" si="7"/>
        <v>38.808234019501626</v>
      </c>
      <c r="K92" s="11">
        <f t="shared" si="8"/>
        <v>-0.88460796260689811</v>
      </c>
      <c r="L92" s="12">
        <v>51.712899999999998</v>
      </c>
      <c r="M92">
        <f t="shared" si="9"/>
        <v>-0.21248916078444591</v>
      </c>
    </row>
    <row r="93" spans="1:13" x14ac:dyDescent="0.3">
      <c r="A93" s="2">
        <v>35414</v>
      </c>
      <c r="B93" s="5">
        <f xml:space="preserve"> GDP!C93/GDP!D93*100</f>
        <v>73.62149728885332</v>
      </c>
      <c r="C93" s="1">
        <v>23.3</v>
      </c>
      <c r="D93" s="5">
        <f t="shared" si="5"/>
        <v>31.648364754906638</v>
      </c>
      <c r="E93" s="6">
        <f t="shared" si="6"/>
        <v>-7.2833820487926859E-2</v>
      </c>
      <c r="G93" s="7">
        <v>29844</v>
      </c>
      <c r="H93" s="1">
        <v>35.44</v>
      </c>
      <c r="I93" s="8">
        <v>93.2</v>
      </c>
      <c r="J93" s="10">
        <f t="shared" si="7"/>
        <v>38.02575107296137</v>
      </c>
      <c r="K93" s="11">
        <f t="shared" si="8"/>
        <v>-0.10535247579479545</v>
      </c>
      <c r="L93" s="12">
        <v>51.460500000000003</v>
      </c>
      <c r="M93">
        <f t="shared" si="9"/>
        <v>-0.33719277060770825</v>
      </c>
    </row>
    <row r="94" spans="1:13" x14ac:dyDescent="0.3">
      <c r="A94" s="2">
        <v>35504</v>
      </c>
      <c r="B94" s="5">
        <f xml:space="preserve"> GDP!C94/GDP!D94*100</f>
        <v>74.060424215560772</v>
      </c>
      <c r="C94" s="1">
        <v>19.82</v>
      </c>
      <c r="D94" s="5">
        <f t="shared" si="5"/>
        <v>26.761931503810693</v>
      </c>
      <c r="E94" s="6">
        <f t="shared" si="6"/>
        <v>-4.756060836633158E-2</v>
      </c>
      <c r="G94" s="7">
        <v>29874</v>
      </c>
      <c r="H94" s="1">
        <v>35.43</v>
      </c>
      <c r="I94" s="8">
        <v>93.4</v>
      </c>
      <c r="J94" s="10">
        <f t="shared" si="7"/>
        <v>37.933618843683078</v>
      </c>
      <c r="K94" s="11">
        <f t="shared" si="8"/>
        <v>0.80646578261496238</v>
      </c>
      <c r="L94" s="12">
        <v>51.0625</v>
      </c>
      <c r="M94">
        <f t="shared" si="9"/>
        <v>-0.50429549021722142</v>
      </c>
    </row>
    <row r="95" spans="1:13" x14ac:dyDescent="0.3">
      <c r="A95" s="2">
        <v>35596</v>
      </c>
      <c r="B95" s="5">
        <f xml:space="preserve"> GDP!C95/GDP!D95*100</f>
        <v>74.21012376157843</v>
      </c>
      <c r="C95" s="1">
        <v>17.8</v>
      </c>
      <c r="D95" s="5">
        <f t="shared" si="5"/>
        <v>23.985945714344407</v>
      </c>
      <c r="E95" s="6">
        <f t="shared" si="6"/>
        <v>6.3359076586066987E-3</v>
      </c>
      <c r="G95" s="7">
        <v>29905</v>
      </c>
      <c r="H95" s="1">
        <v>36.21</v>
      </c>
      <c r="I95" s="8">
        <v>93.7</v>
      </c>
      <c r="J95" s="10">
        <f t="shared" si="7"/>
        <v>38.644610458911423</v>
      </c>
      <c r="K95" s="11">
        <f t="shared" si="8"/>
        <v>-0.4517892810030455</v>
      </c>
      <c r="L95" s="12">
        <v>50.472999999999999</v>
      </c>
      <c r="M95">
        <f t="shared" si="9"/>
        <v>-0.46418888582635542</v>
      </c>
    </row>
    <row r="96" spans="1:13" x14ac:dyDescent="0.3">
      <c r="A96" s="2">
        <v>35688</v>
      </c>
      <c r="B96" s="5">
        <f xml:space="preserve"> GDP!C96/GDP!D96*100</f>
        <v>74.532300901211414</v>
      </c>
      <c r="C96" s="1">
        <v>18.14</v>
      </c>
      <c r="D96" s="5">
        <f t="shared" si="5"/>
        <v>24.338440891612354</v>
      </c>
      <c r="E96" s="6">
        <f t="shared" si="6"/>
        <v>-3.1917539312337873E-2</v>
      </c>
      <c r="G96" s="7">
        <v>29935</v>
      </c>
      <c r="H96" s="1">
        <v>35.950000000000003</v>
      </c>
      <c r="I96" s="8">
        <v>94</v>
      </c>
      <c r="J96" s="10">
        <f t="shared" si="7"/>
        <v>38.244680851063833</v>
      </c>
      <c r="K96" s="11">
        <f t="shared" si="8"/>
        <v>-0.63653103872485239</v>
      </c>
      <c r="L96" s="12">
        <v>49.936399999999999</v>
      </c>
      <c r="M96">
        <f t="shared" si="9"/>
        <v>-0.90071362260144561</v>
      </c>
    </row>
    <row r="97" spans="1:13" x14ac:dyDescent="0.3">
      <c r="A97" s="2">
        <v>35779</v>
      </c>
      <c r="B97" s="5">
        <f xml:space="preserve"> GDP!C97/GDP!D97*100</f>
        <v>74.7770611637809</v>
      </c>
      <c r="C97" s="1">
        <v>16.91</v>
      </c>
      <c r="D97" s="5">
        <f t="shared" si="5"/>
        <v>22.613886848217764</v>
      </c>
      <c r="E97" s="6">
        <f t="shared" si="6"/>
        <v>-0.12021427581669109</v>
      </c>
      <c r="G97" s="7">
        <v>29966</v>
      </c>
      <c r="H97" s="1">
        <v>35.54</v>
      </c>
      <c r="I97" s="8">
        <v>94.3</v>
      </c>
      <c r="J97" s="10">
        <f t="shared" si="7"/>
        <v>37.688229056203603</v>
      </c>
      <c r="K97" s="11">
        <f t="shared" si="8"/>
        <v>-0.21132559740584256</v>
      </c>
      <c r="L97" s="12">
        <v>48.9114</v>
      </c>
      <c r="M97">
        <f t="shared" si="9"/>
        <v>0.87792162830815368</v>
      </c>
    </row>
    <row r="98" spans="1:13" x14ac:dyDescent="0.3">
      <c r="A98" s="2">
        <v>35869</v>
      </c>
      <c r="B98" s="5">
        <f xml:space="preserve"> GDP!C98/GDP!D98*100</f>
        <v>74.886595096097281</v>
      </c>
      <c r="C98" s="1">
        <v>12.84</v>
      </c>
      <c r="D98" s="5">
        <f t="shared" si="5"/>
        <v>17.145925760843088</v>
      </c>
      <c r="E98" s="6">
        <f t="shared" si="6"/>
        <v>-3.2585038825523105E-2</v>
      </c>
      <c r="G98" s="7">
        <v>29997</v>
      </c>
      <c r="H98" s="1">
        <v>35.479999999999997</v>
      </c>
      <c r="I98" s="8">
        <v>94.6</v>
      </c>
      <c r="J98" s="10">
        <f t="shared" si="7"/>
        <v>37.505285412262154</v>
      </c>
      <c r="K98" s="11">
        <f t="shared" si="8"/>
        <v>-1.7152149699281471</v>
      </c>
      <c r="L98" s="12">
        <v>49.910200000000003</v>
      </c>
      <c r="M98">
        <f t="shared" si="9"/>
        <v>-0.29782764521966154</v>
      </c>
    </row>
    <row r="99" spans="1:13" x14ac:dyDescent="0.3">
      <c r="A99" s="2">
        <v>35961</v>
      </c>
      <c r="B99" s="5">
        <f xml:space="preserve"> GDP!C99/GDP!D99*100</f>
        <v>75.063433658937143</v>
      </c>
      <c r="C99" s="1">
        <v>11.94</v>
      </c>
      <c r="D99" s="5">
        <f t="shared" si="5"/>
        <v>15.906546527369533</v>
      </c>
      <c r="E99" s="6">
        <f t="shared" si="6"/>
        <v>3.541065471428384E-2</v>
      </c>
      <c r="G99" s="7">
        <v>30025</v>
      </c>
      <c r="H99" s="1">
        <v>34.07</v>
      </c>
      <c r="I99" s="8">
        <v>94.5</v>
      </c>
      <c r="J99" s="10">
        <f t="shared" si="7"/>
        <v>36.05291005291005</v>
      </c>
      <c r="K99" s="11">
        <f t="shared" si="8"/>
        <v>-1.8067960768832769</v>
      </c>
      <c r="L99" s="12">
        <v>49.569099999999999</v>
      </c>
      <c r="M99">
        <f t="shared" si="9"/>
        <v>-0.40004223125860161</v>
      </c>
    </row>
    <row r="100" spans="1:13" x14ac:dyDescent="0.3">
      <c r="A100" s="2">
        <v>36053</v>
      </c>
      <c r="B100" s="5">
        <f xml:space="preserve"> GDP!C100/GDP!D100*100</f>
        <v>75.386007213209538</v>
      </c>
      <c r="C100" s="1">
        <v>13.01</v>
      </c>
      <c r="D100" s="5">
        <f t="shared" si="5"/>
        <v>17.257844633161998</v>
      </c>
      <c r="E100" s="6">
        <f t="shared" si="6"/>
        <v>-0.12380055199831452</v>
      </c>
      <c r="G100" s="7">
        <v>30056</v>
      </c>
      <c r="H100" s="1">
        <v>32.82</v>
      </c>
      <c r="I100" s="8">
        <v>94.9</v>
      </c>
      <c r="J100" s="10">
        <f t="shared" si="7"/>
        <v>34.583772391991566</v>
      </c>
      <c r="K100" s="11">
        <f t="shared" si="8"/>
        <v>-0.46289241338457465</v>
      </c>
      <c r="L100" s="12">
        <v>49.114600000000003</v>
      </c>
      <c r="M100">
        <f t="shared" si="9"/>
        <v>-0.29643638904868208</v>
      </c>
    </row>
    <row r="101" spans="1:13" x14ac:dyDescent="0.3">
      <c r="A101" s="2">
        <v>36144</v>
      </c>
      <c r="B101" s="5">
        <f xml:space="preserve"> GDP!C101/GDP!D101*100</f>
        <v>75.593247744949736</v>
      </c>
      <c r="C101" s="1">
        <v>9.81</v>
      </c>
      <c r="D101" s="5">
        <f t="shared" si="5"/>
        <v>12.977349555212609</v>
      </c>
      <c r="E101" s="6">
        <f t="shared" si="6"/>
        <v>9.0806560274719006E-2</v>
      </c>
      <c r="G101" s="7">
        <v>30086</v>
      </c>
      <c r="H101" s="1">
        <v>32.78</v>
      </c>
      <c r="I101" s="8">
        <v>95.8</v>
      </c>
      <c r="J101" s="10">
        <f t="shared" si="7"/>
        <v>34.217118997912323</v>
      </c>
      <c r="K101" s="11">
        <f t="shared" si="8"/>
        <v>0.77730173527155166</v>
      </c>
      <c r="L101" s="12">
        <v>48.780500000000004</v>
      </c>
      <c r="M101">
        <f t="shared" si="9"/>
        <v>-0.10687879069690709</v>
      </c>
    </row>
    <row r="102" spans="1:13" x14ac:dyDescent="0.3">
      <c r="A102" s="2">
        <v>36234</v>
      </c>
      <c r="B102" s="5">
        <f xml:space="preserve"> GDP!C102/GDP!D102*100</f>
        <v>75.834746218166188</v>
      </c>
      <c r="C102" s="1">
        <v>12.13</v>
      </c>
      <c r="D102" s="5">
        <f t="shared" si="5"/>
        <v>15.995306379879812</v>
      </c>
      <c r="E102" s="6">
        <f t="shared" si="6"/>
        <v>0.12024313667195163</v>
      </c>
      <c r="G102" s="7">
        <v>30117</v>
      </c>
      <c r="H102" s="1">
        <v>33.79</v>
      </c>
      <c r="I102" s="8">
        <v>97</v>
      </c>
      <c r="J102" s="10">
        <f t="shared" si="7"/>
        <v>34.835051546391753</v>
      </c>
      <c r="K102" s="11">
        <f t="shared" si="8"/>
        <v>-0.67548044402094831</v>
      </c>
      <c r="L102" s="12">
        <v>48.660600000000002</v>
      </c>
      <c r="M102">
        <f t="shared" si="9"/>
        <v>-0.15584153364094355</v>
      </c>
    </row>
    <row r="103" spans="1:13" x14ac:dyDescent="0.3">
      <c r="A103" s="2">
        <v>36326</v>
      </c>
      <c r="B103" s="5">
        <f xml:space="preserve"> GDP!C103/GDP!D103*100</f>
        <v>76.12193880845183</v>
      </c>
      <c r="C103" s="1">
        <v>16.059999999999999</v>
      </c>
      <c r="D103" s="5">
        <f t="shared" si="5"/>
        <v>21.097728527924534</v>
      </c>
      <c r="E103" s="6">
        <f t="shared" si="6"/>
        <v>0.12876951186917585</v>
      </c>
      <c r="G103" s="7">
        <v>30147</v>
      </c>
      <c r="H103" s="1">
        <v>33.44</v>
      </c>
      <c r="I103" s="8">
        <v>97.5</v>
      </c>
      <c r="J103" s="10">
        <f t="shared" si="7"/>
        <v>34.297435897435896</v>
      </c>
      <c r="K103" s="11">
        <f t="shared" si="8"/>
        <v>-0.7300797857186403</v>
      </c>
      <c r="L103" s="12">
        <v>48.4863</v>
      </c>
      <c r="M103">
        <f t="shared" si="9"/>
        <v>-0.38632918789227588</v>
      </c>
    </row>
    <row r="104" spans="1:13" x14ac:dyDescent="0.3">
      <c r="A104" s="2">
        <v>36418</v>
      </c>
      <c r="B104" s="5">
        <f xml:space="preserve"> GDP!C104/GDP!D104*100</f>
        <v>76.393088094718152</v>
      </c>
      <c r="C104" s="1">
        <v>21.68</v>
      </c>
      <c r="D104" s="5">
        <f t="shared" si="5"/>
        <v>28.379530845931288</v>
      </c>
      <c r="E104" s="6">
        <f t="shared" si="6"/>
        <v>5.0890487658980632E-2</v>
      </c>
      <c r="G104" s="7">
        <v>30178</v>
      </c>
      <c r="H104" s="1">
        <v>32.950000000000003</v>
      </c>
      <c r="I104" s="8">
        <v>97.7</v>
      </c>
      <c r="J104" s="10">
        <f t="shared" si="7"/>
        <v>33.725690890481062</v>
      </c>
      <c r="K104" s="11">
        <f t="shared" si="8"/>
        <v>1.6502667702078533E-2</v>
      </c>
      <c r="L104" s="12">
        <v>48.056899999999999</v>
      </c>
      <c r="M104">
        <f t="shared" si="9"/>
        <v>-0.11456051075642293</v>
      </c>
    </row>
    <row r="105" spans="1:13" x14ac:dyDescent="0.3">
      <c r="A105" s="2">
        <v>36509</v>
      </c>
      <c r="B105" s="5">
        <f xml:space="preserve"> GDP!C105/GDP!D105*100</f>
        <v>76.815278934405598</v>
      </c>
      <c r="C105" s="1">
        <v>24.51</v>
      </c>
      <c r="D105" s="5">
        <f t="shared" si="5"/>
        <v>31.907714636992569</v>
      </c>
      <c r="E105" s="6">
        <f t="shared" si="6"/>
        <v>6.1255805837009403E-2</v>
      </c>
      <c r="G105" s="7">
        <v>30209</v>
      </c>
      <c r="H105" s="1">
        <v>33.03</v>
      </c>
      <c r="I105" s="8">
        <v>97.9</v>
      </c>
      <c r="J105" s="10">
        <f t="shared" si="7"/>
        <v>33.738508682328906</v>
      </c>
      <c r="K105" s="11">
        <f t="shared" si="8"/>
        <v>0.19459479434602578</v>
      </c>
      <c r="L105" s="12">
        <v>47.930300000000003</v>
      </c>
      <c r="M105">
        <f t="shared" si="9"/>
        <v>-0.41561514453321013</v>
      </c>
    </row>
    <row r="106" spans="1:13" x14ac:dyDescent="0.3">
      <c r="A106" s="2">
        <v>36600</v>
      </c>
      <c r="B106" s="5">
        <f xml:space="preserve"> GDP!C106/GDP!D106*100</f>
        <v>77.324964368687986</v>
      </c>
      <c r="C106" s="1">
        <v>28.41</v>
      </c>
      <c r="D106" s="5">
        <f t="shared" si="5"/>
        <v>36.741045058281799</v>
      </c>
      <c r="E106" s="6">
        <f t="shared" si="6"/>
        <v>8.1722021676300383E-3</v>
      </c>
      <c r="G106" s="7">
        <v>30239</v>
      </c>
      <c r="H106" s="1">
        <v>33.28</v>
      </c>
      <c r="I106" s="8">
        <v>98.2</v>
      </c>
      <c r="J106" s="10">
        <f t="shared" si="7"/>
        <v>33.890020366598776</v>
      </c>
      <c r="K106" s="11">
        <f t="shared" si="8"/>
        <v>-0.16011383643783628</v>
      </c>
      <c r="L106" s="12">
        <v>47.473799999999997</v>
      </c>
      <c r="M106">
        <f t="shared" si="9"/>
        <v>-0.14092598867621042</v>
      </c>
    </row>
    <row r="107" spans="1:13" x14ac:dyDescent="0.3">
      <c r="A107" s="2">
        <v>36692</v>
      </c>
      <c r="B107" s="5">
        <f xml:space="preserve"> GDP!C107/GDP!D107*100</f>
        <v>77.806660805699039</v>
      </c>
      <c r="C107" s="1">
        <v>29.13</v>
      </c>
      <c r="D107" s="5">
        <f t="shared" si="5"/>
        <v>37.43895406685585</v>
      </c>
      <c r="E107" s="6">
        <f t="shared" si="6"/>
        <v>2.6296515680131138E-2</v>
      </c>
      <c r="G107" s="7">
        <v>30270</v>
      </c>
      <c r="H107" s="1">
        <v>33.090000000000003</v>
      </c>
      <c r="I107" s="8">
        <v>98</v>
      </c>
      <c r="J107" s="10">
        <f t="shared" si="7"/>
        <v>33.765306122448983</v>
      </c>
      <c r="K107" s="11">
        <f t="shared" si="8"/>
        <v>-0.13851352382503457</v>
      </c>
      <c r="L107" s="12">
        <v>47.32</v>
      </c>
      <c r="M107">
        <f t="shared" si="9"/>
        <v>-0.31197061661740744</v>
      </c>
    </row>
    <row r="108" spans="1:13" x14ac:dyDescent="0.3">
      <c r="A108" s="2">
        <v>36784</v>
      </c>
      <c r="B108" s="5">
        <f xml:space="preserve"> GDP!C108/GDP!D108*100</f>
        <v>78.263433629983268</v>
      </c>
      <c r="C108" s="1">
        <v>31.13</v>
      </c>
      <c r="D108" s="5">
        <f t="shared" si="5"/>
        <v>39.775919041806361</v>
      </c>
      <c r="E108" s="6">
        <f t="shared" si="6"/>
        <v>-7.5405581461723381E-2</v>
      </c>
      <c r="G108" s="7">
        <v>30300</v>
      </c>
      <c r="H108" s="1">
        <v>32.85</v>
      </c>
      <c r="I108" s="8">
        <v>97.6</v>
      </c>
      <c r="J108" s="10">
        <f t="shared" si="7"/>
        <v>33.657786885245905</v>
      </c>
      <c r="K108" s="11">
        <f t="shared" si="8"/>
        <v>-2.0494762943494393</v>
      </c>
      <c r="L108" s="12">
        <v>46.981299999999997</v>
      </c>
      <c r="M108">
        <f t="shared" si="9"/>
        <v>0.79777870003157059</v>
      </c>
    </row>
    <row r="109" spans="1:13" x14ac:dyDescent="0.3">
      <c r="A109" s="2">
        <v>36875</v>
      </c>
      <c r="B109" s="5">
        <f xml:space="preserve"> GDP!C109/GDP!D109*100</f>
        <v>78.687583177816748</v>
      </c>
      <c r="C109" s="1">
        <v>26.31</v>
      </c>
      <c r="D109" s="5">
        <f t="shared" si="5"/>
        <v>33.436025021311359</v>
      </c>
      <c r="E109" s="6">
        <f t="shared" si="6"/>
        <v>-4.1848975462958515E-2</v>
      </c>
      <c r="G109" s="7">
        <v>30331</v>
      </c>
      <c r="H109" s="1">
        <v>31.4</v>
      </c>
      <c r="I109" s="8">
        <v>97.8</v>
      </c>
      <c r="J109" s="10">
        <f t="shared" si="7"/>
        <v>32.106339468302657</v>
      </c>
      <c r="K109" s="11">
        <f t="shared" si="8"/>
        <v>-0.93871539593579634</v>
      </c>
      <c r="L109" s="12">
        <v>47.8523</v>
      </c>
      <c r="M109">
        <f t="shared" si="9"/>
        <v>-0.25997940542443754</v>
      </c>
    </row>
    <row r="110" spans="1:13" x14ac:dyDescent="0.3">
      <c r="A110" s="2">
        <v>36965</v>
      </c>
      <c r="B110" s="5">
        <f xml:space="preserve"> GDP!C110/GDP!D110*100</f>
        <v>79.204419372928157</v>
      </c>
      <c r="C110" s="1">
        <v>24.05</v>
      </c>
      <c r="D110" s="5">
        <f t="shared" si="5"/>
        <v>30.364467273931211</v>
      </c>
      <c r="E110" s="6">
        <f t="shared" si="6"/>
        <v>1.2814637607218682E-2</v>
      </c>
      <c r="G110" s="7">
        <v>30362</v>
      </c>
      <c r="H110" s="1">
        <v>30.76</v>
      </c>
      <c r="I110" s="8">
        <v>97.9</v>
      </c>
      <c r="J110" s="10">
        <f t="shared" si="7"/>
        <v>31.419816138917263</v>
      </c>
      <c r="K110" s="11">
        <f t="shared" si="8"/>
        <v>-3.4209471438951367</v>
      </c>
      <c r="L110" s="12">
        <v>47.566699999999997</v>
      </c>
      <c r="M110">
        <f t="shared" si="9"/>
        <v>0.35752461552938097</v>
      </c>
    </row>
    <row r="111" spans="1:13" x14ac:dyDescent="0.3">
      <c r="A111" s="2">
        <v>37057</v>
      </c>
      <c r="B111" s="5">
        <f xml:space="preserve"> GDP!C111/GDP!D111*100</f>
        <v>79.683377546744353</v>
      </c>
      <c r="C111" s="1">
        <v>24.92</v>
      </c>
      <c r="D111" s="5">
        <f t="shared" si="5"/>
        <v>31.273774741013305</v>
      </c>
      <c r="E111" s="6">
        <f t="shared" si="6"/>
        <v>-2.2952325794806105E-2</v>
      </c>
      <c r="G111" s="7">
        <v>30390</v>
      </c>
      <c r="H111" s="1">
        <v>28.43</v>
      </c>
      <c r="I111" s="8">
        <v>97.9</v>
      </c>
      <c r="J111" s="10">
        <f t="shared" si="7"/>
        <v>29.039836567926454</v>
      </c>
      <c r="K111" s="11">
        <f t="shared" si="8"/>
        <v>-1.0489270606073298</v>
      </c>
      <c r="L111" s="12">
        <v>47.959899999999998</v>
      </c>
      <c r="M111">
        <f t="shared" si="9"/>
        <v>0.53682115218474102</v>
      </c>
    </row>
    <row r="112" spans="1:13" x14ac:dyDescent="0.3">
      <c r="A112" s="2">
        <v>37149</v>
      </c>
      <c r="B112" s="5">
        <f xml:space="preserve"> GDP!C112/GDP!D112*100</f>
        <v>79.996274194524801</v>
      </c>
      <c r="C112" s="1">
        <v>23.73</v>
      </c>
      <c r="D112" s="5">
        <f t="shared" si="5"/>
        <v>29.663881523152437</v>
      </c>
      <c r="E112" s="6">
        <f t="shared" si="6"/>
        <v>-0.15863641501548043</v>
      </c>
      <c r="G112" s="7">
        <v>30421</v>
      </c>
      <c r="H112" s="1">
        <v>27.95</v>
      </c>
      <c r="I112" s="8">
        <v>98.6</v>
      </c>
      <c r="J112" s="10">
        <f t="shared" si="7"/>
        <v>28.346855983772823</v>
      </c>
      <c r="K112" s="11">
        <f t="shared" si="8"/>
        <v>0.62852022216668413</v>
      </c>
      <c r="L112" s="12">
        <v>48.556399999999996</v>
      </c>
      <c r="M112">
        <f t="shared" si="9"/>
        <v>0.2748756393484042</v>
      </c>
    </row>
    <row r="113" spans="1:13" x14ac:dyDescent="0.3">
      <c r="A113" s="2">
        <v>37240</v>
      </c>
      <c r="B113" s="5">
        <f xml:space="preserve"> GDP!C113/GDP!D113*100</f>
        <v>80.245092146478385</v>
      </c>
      <c r="C113" s="1">
        <v>16.52</v>
      </c>
      <c r="D113" s="5">
        <f t="shared" si="5"/>
        <v>20.586928817832995</v>
      </c>
      <c r="E113" s="6">
        <f t="shared" si="6"/>
        <v>0.12301117520697047</v>
      </c>
      <c r="G113" s="7">
        <v>30451</v>
      </c>
      <c r="H113" s="1">
        <v>28.53</v>
      </c>
      <c r="I113" s="8">
        <v>99.2</v>
      </c>
      <c r="J113" s="10">
        <f t="shared" si="7"/>
        <v>28.760080645161288</v>
      </c>
      <c r="K113" s="11">
        <f t="shared" si="8"/>
        <v>0.92156351088132915</v>
      </c>
      <c r="L113" s="12">
        <v>48.864699999999999</v>
      </c>
      <c r="M113">
        <f t="shared" si="9"/>
        <v>0.25795317378014548</v>
      </c>
    </row>
    <row r="114" spans="1:13" x14ac:dyDescent="0.3">
      <c r="A114" s="2">
        <v>37330</v>
      </c>
      <c r="B114" s="5">
        <f xml:space="preserve"> GDP!C114/GDP!D114*100</f>
        <v>80.504460276328842</v>
      </c>
      <c r="C114" s="1">
        <v>22</v>
      </c>
      <c r="D114" s="5">
        <f t="shared" si="5"/>
        <v>27.327678397551814</v>
      </c>
      <c r="E114" s="6">
        <f t="shared" si="6"/>
        <v>3.7190470438418943E-2</v>
      </c>
      <c r="G114" s="7">
        <v>30482</v>
      </c>
      <c r="H114" s="1">
        <v>29.23</v>
      </c>
      <c r="I114" s="8">
        <v>99.5</v>
      </c>
      <c r="J114" s="10">
        <f t="shared" si="7"/>
        <v>29.376884422110557</v>
      </c>
      <c r="K114" s="11">
        <f t="shared" si="8"/>
        <v>-0.8782341126848392</v>
      </c>
      <c r="L114" s="12">
        <v>49.155799999999999</v>
      </c>
      <c r="M114">
        <f t="shared" si="9"/>
        <v>0.64152311489804603</v>
      </c>
    </row>
    <row r="115" spans="1:13" x14ac:dyDescent="0.3">
      <c r="A115" s="2">
        <v>37422</v>
      </c>
      <c r="B115" s="5">
        <f xml:space="preserve"> GDP!C115/GDP!D115*100</f>
        <v>80.783352461714301</v>
      </c>
      <c r="C115" s="1">
        <v>24.05</v>
      </c>
      <c r="D115" s="5">
        <f t="shared" si="5"/>
        <v>29.77098531705283</v>
      </c>
      <c r="E115" s="6">
        <f t="shared" si="6"/>
        <v>5.8650538178179668E-2</v>
      </c>
      <c r="G115" s="7">
        <v>30512</v>
      </c>
      <c r="H115" s="1">
        <v>28.76</v>
      </c>
      <c r="I115" s="8">
        <v>99.9</v>
      </c>
      <c r="J115" s="10">
        <f t="shared" si="7"/>
        <v>28.788788788788789</v>
      </c>
      <c r="K115" s="11">
        <f t="shared" si="8"/>
        <v>0.97309009620734077</v>
      </c>
      <c r="L115" s="12">
        <v>49.887300000000003</v>
      </c>
      <c r="M115">
        <f t="shared" si="9"/>
        <v>0.51663391486493904</v>
      </c>
    </row>
    <row r="116" spans="1:13" x14ac:dyDescent="0.3">
      <c r="A116" s="2">
        <v>37514</v>
      </c>
      <c r="B116" s="5">
        <f xml:space="preserve"> GDP!C116/GDP!D116*100</f>
        <v>81.172407896367517</v>
      </c>
      <c r="C116" s="1">
        <v>27.66</v>
      </c>
      <c r="D116" s="5">
        <f t="shared" si="5"/>
        <v>34.075618448221235</v>
      </c>
      <c r="E116" s="6">
        <f t="shared" si="6"/>
        <v>-1.4098049288268522E-2</v>
      </c>
      <c r="G116" s="7">
        <v>30543</v>
      </c>
      <c r="H116" s="1">
        <v>29.5</v>
      </c>
      <c r="I116" s="8">
        <v>100.2</v>
      </c>
      <c r="J116" s="10">
        <f t="shared" si="7"/>
        <v>29.441117764471059</v>
      </c>
      <c r="K116" s="11">
        <f t="shared" si="8"/>
        <v>-0.15732740246234833</v>
      </c>
      <c r="L116" s="12">
        <v>50.484299999999998</v>
      </c>
      <c r="M116">
        <f t="shared" si="9"/>
        <v>0.62493179582103764</v>
      </c>
    </row>
    <row r="117" spans="1:13" x14ac:dyDescent="0.3">
      <c r="A117" s="2">
        <v>37605</v>
      </c>
      <c r="B117" s="5">
        <f xml:space="preserve"> GDP!C117/GDP!D117*100</f>
        <v>81.637680311210346</v>
      </c>
      <c r="C117" s="1">
        <v>26.93</v>
      </c>
      <c r="D117" s="5">
        <f t="shared" si="5"/>
        <v>32.987218521325403</v>
      </c>
      <c r="E117" s="6">
        <f t="shared" si="6"/>
        <v>5.4030160080719813E-2</v>
      </c>
      <c r="G117" s="7">
        <v>30574</v>
      </c>
      <c r="H117" s="1">
        <v>29.54</v>
      </c>
      <c r="I117" s="8">
        <v>100.7</v>
      </c>
      <c r="J117" s="10">
        <f t="shared" si="7"/>
        <v>29.33465739821251</v>
      </c>
      <c r="K117" s="11">
        <f t="shared" si="8"/>
        <v>6.1515211188667429E-2</v>
      </c>
      <c r="L117" s="12">
        <v>51.216000000000001</v>
      </c>
      <c r="M117">
        <f t="shared" si="9"/>
        <v>0.33610192527877558</v>
      </c>
    </row>
    <row r="118" spans="1:13" x14ac:dyDescent="0.3">
      <c r="A118" s="2">
        <v>37695</v>
      </c>
      <c r="B118" s="5">
        <f xml:space="preserve"> GDP!C118/GDP!D118*100</f>
        <v>82.04547266795376</v>
      </c>
      <c r="C118" s="1">
        <v>30.65</v>
      </c>
      <c r="D118" s="5">
        <f t="shared" si="5"/>
        <v>37.357332468597768</v>
      </c>
      <c r="E118" s="6">
        <f t="shared" si="6"/>
        <v>-4.2007526152026742E-2</v>
      </c>
      <c r="G118" s="7">
        <v>30604</v>
      </c>
      <c r="H118" s="1">
        <v>29.67</v>
      </c>
      <c r="I118" s="8">
        <v>101</v>
      </c>
      <c r="J118" s="10">
        <f t="shared" si="7"/>
        <v>29.376237623762378</v>
      </c>
      <c r="K118" s="11">
        <f t="shared" si="8"/>
        <v>-0.94329637909202901</v>
      </c>
      <c r="L118" s="12">
        <v>51.613900000000001</v>
      </c>
      <c r="M118">
        <f t="shared" si="9"/>
        <v>0.19150716748357333</v>
      </c>
    </row>
    <row r="119" spans="1:13" x14ac:dyDescent="0.3">
      <c r="A119" s="2">
        <v>37787</v>
      </c>
      <c r="B119" s="5">
        <f xml:space="preserve"> GDP!C119/GDP!D119*100</f>
        <v>82.32790851566763</v>
      </c>
      <c r="C119" s="1">
        <v>27.92</v>
      </c>
      <c r="D119" s="5">
        <f t="shared" si="5"/>
        <v>33.91316566081187</v>
      </c>
      <c r="E119" s="6">
        <f t="shared" si="6"/>
        <v>-2.6935961967454292E-2</v>
      </c>
      <c r="G119" s="7">
        <v>30635</v>
      </c>
      <c r="H119" s="1">
        <v>29.09</v>
      </c>
      <c r="I119" s="8">
        <v>101.2</v>
      </c>
      <c r="J119" s="10">
        <f t="shared" si="7"/>
        <v>28.745059288537551</v>
      </c>
      <c r="K119" s="11">
        <f t="shared" si="8"/>
        <v>0.26949662505499905</v>
      </c>
      <c r="L119" s="12">
        <v>51.841999999999999</v>
      </c>
      <c r="M119">
        <f t="shared" si="9"/>
        <v>0.21126273182310307</v>
      </c>
    </row>
    <row r="120" spans="1:13" x14ac:dyDescent="0.3">
      <c r="A120" s="2">
        <v>37879</v>
      </c>
      <c r="B120" s="5">
        <f xml:space="preserve"> GDP!C120/GDP!D120*100</f>
        <v>82.79555483878957</v>
      </c>
      <c r="C120" s="1">
        <v>26.39</v>
      </c>
      <c r="D120" s="5">
        <f t="shared" si="5"/>
        <v>31.873691832108275</v>
      </c>
      <c r="E120" s="6">
        <f t="shared" si="6"/>
        <v>4.2464361109867621E-2</v>
      </c>
      <c r="G120" s="7">
        <v>30665</v>
      </c>
      <c r="H120" s="1">
        <v>29.3</v>
      </c>
      <c r="I120" s="8">
        <v>101.3</v>
      </c>
      <c r="J120" s="10">
        <f t="shared" si="7"/>
        <v>28.923988153998025</v>
      </c>
      <c r="K120" s="11">
        <f t="shared" si="8"/>
        <v>-1.0039871241024567</v>
      </c>
      <c r="L120" s="12">
        <v>52.094799999999999</v>
      </c>
      <c r="M120">
        <f t="shared" si="9"/>
        <v>0.85846751825191525</v>
      </c>
    </row>
    <row r="121" spans="1:13" x14ac:dyDescent="0.3">
      <c r="A121" s="2">
        <v>37970</v>
      </c>
      <c r="B121" s="5">
        <f xml:space="preserve"> GDP!C121/GDP!D121*100</f>
        <v>83.305627851322924</v>
      </c>
      <c r="C121" s="1">
        <v>29.28</v>
      </c>
      <c r="D121" s="5">
        <f t="shared" si="5"/>
        <v>35.147685402787616</v>
      </c>
      <c r="E121" s="6">
        <f t="shared" si="6"/>
        <v>5.0195026197463299E-2</v>
      </c>
      <c r="G121" s="7">
        <v>30696</v>
      </c>
      <c r="H121" s="1">
        <v>28.8</v>
      </c>
      <c r="I121" s="8">
        <v>101.9</v>
      </c>
      <c r="J121" s="10">
        <f t="shared" si="7"/>
        <v>28.263002944062805</v>
      </c>
      <c r="K121" s="11">
        <f t="shared" si="8"/>
        <v>-4.7016872195859705E-2</v>
      </c>
      <c r="L121" s="12">
        <v>53.134799999999998</v>
      </c>
      <c r="M121">
        <f t="shared" si="9"/>
        <v>0.19694153400331427</v>
      </c>
    </row>
    <row r="122" spans="1:13" x14ac:dyDescent="0.3">
      <c r="A122" s="2">
        <v>38061</v>
      </c>
      <c r="B122" s="5">
        <f xml:space="preserve"> GDP!C122/GDP!D122*100</f>
        <v>83.895030656457706</v>
      </c>
      <c r="C122" s="1">
        <v>33.1</v>
      </c>
      <c r="D122" s="5">
        <f t="shared" si="5"/>
        <v>39.454065087050751</v>
      </c>
      <c r="E122" s="6">
        <f t="shared" si="6"/>
        <v>1.5648228450849011E-2</v>
      </c>
      <c r="G122" s="7">
        <v>30727</v>
      </c>
      <c r="H122" s="1">
        <v>28.91</v>
      </c>
      <c r="I122" s="8">
        <v>102.4</v>
      </c>
      <c r="J122" s="10">
        <f t="shared" si="7"/>
        <v>28.232421874999996</v>
      </c>
      <c r="K122" s="11">
        <f t="shared" si="8"/>
        <v>-2.4692774318824107E-2</v>
      </c>
      <c r="L122" s="12">
        <v>53.376300000000001</v>
      </c>
      <c r="M122">
        <f t="shared" si="9"/>
        <v>0.20706684137872244</v>
      </c>
    </row>
    <row r="123" spans="1:13" x14ac:dyDescent="0.3">
      <c r="A123" s="2">
        <v>38153</v>
      </c>
      <c r="B123" s="5">
        <f xml:space="preserve"> GDP!C123/GDP!D123*100</f>
        <v>84.56887958731042</v>
      </c>
      <c r="C123" s="1">
        <v>34.590000000000003</v>
      </c>
      <c r="D123" s="5">
        <f t="shared" si="5"/>
        <v>40.901570611785949</v>
      </c>
      <c r="E123" s="6">
        <f t="shared" si="6"/>
        <v>7.474624947520514E-2</v>
      </c>
      <c r="G123" s="7">
        <v>30756</v>
      </c>
      <c r="H123" s="1">
        <v>28.95</v>
      </c>
      <c r="I123" s="8">
        <v>102.6</v>
      </c>
      <c r="J123" s="10">
        <f t="shared" si="7"/>
        <v>28.216374269005851</v>
      </c>
      <c r="K123" s="11">
        <f t="shared" si="8"/>
        <v>2.8233286763668097E-2</v>
      </c>
      <c r="L123" s="12">
        <v>53.631399999999999</v>
      </c>
      <c r="M123">
        <f t="shared" si="9"/>
        <v>0.25650700265953397</v>
      </c>
    </row>
    <row r="124" spans="1:13" x14ac:dyDescent="0.3">
      <c r="A124" s="2">
        <v>38245</v>
      </c>
      <c r="B124" s="5">
        <f xml:space="preserve"> GDP!C124/GDP!D124*100</f>
        <v>85.111702778120531</v>
      </c>
      <c r="C124" s="1">
        <v>41.35</v>
      </c>
      <c r="D124" s="5">
        <f t="shared" si="5"/>
        <v>48.583213177858958</v>
      </c>
      <c r="E124" s="6">
        <f t="shared" si="6"/>
        <v>-5.6340391804763801E-2</v>
      </c>
      <c r="G124" s="7">
        <v>30787</v>
      </c>
      <c r="H124" s="1">
        <v>29.11</v>
      </c>
      <c r="I124" s="8">
        <v>103.1</v>
      </c>
      <c r="J124" s="10">
        <f t="shared" si="7"/>
        <v>28.234723569350145</v>
      </c>
      <c r="K124" s="11">
        <f t="shared" si="8"/>
        <v>9.7024287607405668E-2</v>
      </c>
      <c r="L124" s="12">
        <v>53.949100000000001</v>
      </c>
      <c r="M124">
        <f t="shared" si="9"/>
        <v>0.23322740766849037</v>
      </c>
    </row>
    <row r="125" spans="1:13" x14ac:dyDescent="0.3">
      <c r="A125" s="2">
        <v>38336</v>
      </c>
      <c r="B125" s="5">
        <f xml:space="preserve"> GDP!C125/GDP!D125*100</f>
        <v>85.769966920211061</v>
      </c>
      <c r="C125" s="1">
        <v>36.6</v>
      </c>
      <c r="D125" s="5">
        <f t="shared" si="5"/>
        <v>42.672279486883511</v>
      </c>
      <c r="E125" s="6">
        <f t="shared" si="6"/>
        <v>0.10313294239064486</v>
      </c>
      <c r="G125" s="7">
        <v>30817</v>
      </c>
      <c r="H125" s="1">
        <v>29.26</v>
      </c>
      <c r="I125" s="8">
        <v>103.4</v>
      </c>
      <c r="J125" s="10">
        <f t="shared" si="7"/>
        <v>28.297872340425535</v>
      </c>
      <c r="K125" s="11">
        <f t="shared" si="8"/>
        <v>-0.22984444323947972</v>
      </c>
      <c r="L125" s="12">
        <v>54.239600000000003</v>
      </c>
      <c r="M125">
        <f t="shared" si="9"/>
        <v>0.15122813808494673</v>
      </c>
    </row>
    <row r="126" spans="1:13" x14ac:dyDescent="0.3">
      <c r="A126" s="2">
        <v>38426</v>
      </c>
      <c r="B126" s="5">
        <f xml:space="preserve"> GDP!C126/GDP!D126*100</f>
        <v>86.453271519759895</v>
      </c>
      <c r="C126" s="1">
        <v>46.78</v>
      </c>
      <c r="D126" s="5">
        <f t="shared" si="5"/>
        <v>54.110155900008813</v>
      </c>
      <c r="E126" s="6">
        <f t="shared" si="6"/>
        <v>2.8362742428965637E-2</v>
      </c>
      <c r="G126" s="7">
        <v>30848</v>
      </c>
      <c r="H126" s="1">
        <v>29.19</v>
      </c>
      <c r="I126" s="8">
        <v>103.7</v>
      </c>
      <c r="J126" s="10">
        <f t="shared" si="7"/>
        <v>28.148505303760849</v>
      </c>
      <c r="K126" s="11">
        <f t="shared" si="8"/>
        <v>-0.45080702105535497</v>
      </c>
      <c r="L126" s="12">
        <v>54.428800000000003</v>
      </c>
      <c r="M126">
        <f t="shared" si="9"/>
        <v>0.12564894573381391</v>
      </c>
    </row>
    <row r="127" spans="1:13" x14ac:dyDescent="0.3">
      <c r="A127" s="2">
        <v>38518</v>
      </c>
      <c r="B127" s="5">
        <f xml:space="preserve"> GDP!C127/GDP!D127*100</f>
        <v>87.081611516992893</v>
      </c>
      <c r="C127" s="1">
        <v>50.3</v>
      </c>
      <c r="D127" s="5">
        <f t="shared" si="5"/>
        <v>57.761907621776821</v>
      </c>
      <c r="E127" s="6">
        <f t="shared" si="6"/>
        <v>7.3951884207505314E-2</v>
      </c>
      <c r="G127" s="7">
        <v>30878</v>
      </c>
      <c r="H127" s="1">
        <v>29</v>
      </c>
      <c r="I127" s="8">
        <v>104.1</v>
      </c>
      <c r="J127" s="10">
        <f t="shared" si="7"/>
        <v>27.857829010566764</v>
      </c>
      <c r="K127" s="11">
        <f t="shared" si="8"/>
        <v>-0.28652702129994267</v>
      </c>
      <c r="L127" s="12">
        <v>54.586500000000001</v>
      </c>
      <c r="M127">
        <f t="shared" si="9"/>
        <v>5.2875720987577424E-2</v>
      </c>
    </row>
    <row r="128" spans="1:13" x14ac:dyDescent="0.3">
      <c r="A128" s="2">
        <v>38610</v>
      </c>
      <c r="B128" s="5">
        <f xml:space="preserve"> GDP!C128/GDP!D128*100</f>
        <v>87.873671353412419</v>
      </c>
      <c r="C128" s="1">
        <v>60.18</v>
      </c>
      <c r="D128" s="5">
        <f t="shared" si="5"/>
        <v>68.484677006343162</v>
      </c>
      <c r="E128" s="6">
        <f t="shared" si="6"/>
        <v>-6.2709256899067922E-2</v>
      </c>
      <c r="G128" s="7">
        <v>30909</v>
      </c>
      <c r="H128" s="1">
        <v>28.92</v>
      </c>
      <c r="I128" s="8">
        <v>104.5</v>
      </c>
      <c r="J128" s="10">
        <f t="shared" si="7"/>
        <v>27.674641148325364</v>
      </c>
      <c r="K128" s="11">
        <f t="shared" si="8"/>
        <v>-0.53894005113661603</v>
      </c>
      <c r="L128" s="12">
        <v>54.652999999999999</v>
      </c>
      <c r="M128">
        <f t="shared" si="9"/>
        <v>-0.12581461596530286</v>
      </c>
    </row>
    <row r="129" spans="1:13" x14ac:dyDescent="0.3">
      <c r="A129" s="2">
        <v>38701</v>
      </c>
      <c r="B129" s="5">
        <f xml:space="preserve"> GDP!C129/GDP!D129*100</f>
        <v>88.584525522909303</v>
      </c>
      <c r="C129" s="1">
        <v>52.51</v>
      </c>
      <c r="D129" s="5">
        <f t="shared" si="5"/>
        <v>59.27671869328929</v>
      </c>
      <c r="E129" s="6">
        <f t="shared" si="6"/>
        <v>2.7830280293151821E-2</v>
      </c>
      <c r="G129" s="7">
        <v>30940</v>
      </c>
      <c r="H129" s="1">
        <v>28.7</v>
      </c>
      <c r="I129" s="8">
        <v>105</v>
      </c>
      <c r="J129" s="10">
        <f t="shared" si="7"/>
        <v>27.333333333333332</v>
      </c>
      <c r="K129" s="11">
        <f t="shared" si="8"/>
        <v>1.2069602854114514E-2</v>
      </c>
      <c r="L129" s="12">
        <v>54.494900000000001</v>
      </c>
      <c r="M129">
        <f t="shared" si="9"/>
        <v>-1.4108221090158857E-2</v>
      </c>
    </row>
    <row r="130" spans="1:13" x14ac:dyDescent="0.3">
      <c r="A130" s="2">
        <v>38791</v>
      </c>
      <c r="B130" s="5">
        <f xml:space="preserve"> GDP!C130/GDP!D130*100</f>
        <v>89.209403671770986</v>
      </c>
      <c r="C130" s="1">
        <v>56.38</v>
      </c>
      <c r="D130" s="5">
        <f t="shared" si="5"/>
        <v>63.199615376243834</v>
      </c>
      <c r="E130" s="6">
        <f t="shared" si="6"/>
        <v>5.8822507269666424E-2</v>
      </c>
      <c r="G130" s="7">
        <v>30970</v>
      </c>
      <c r="H130" s="1">
        <v>28.79</v>
      </c>
      <c r="I130" s="8">
        <v>105.3</v>
      </c>
      <c r="J130" s="10">
        <f t="shared" si="7"/>
        <v>27.340930674264008</v>
      </c>
      <c r="K130" s="11">
        <f t="shared" si="8"/>
        <v>-7.5490107987508104E-2</v>
      </c>
      <c r="L130" s="12">
        <v>54.477200000000003</v>
      </c>
      <c r="M130">
        <f t="shared" si="9"/>
        <v>0.14500823393148732</v>
      </c>
    </row>
    <row r="131" spans="1:13" x14ac:dyDescent="0.3">
      <c r="A131" s="2">
        <v>38883</v>
      </c>
      <c r="B131" s="5">
        <f xml:space="preserve"> GDP!C131/GDP!D131*100</f>
        <v>90.00033700825017</v>
      </c>
      <c r="C131" s="1">
        <v>65.13</v>
      </c>
      <c r="D131" s="5">
        <f t="shared" ref="D131:D138" si="10" xml:space="preserve"> C131/B131*100</f>
        <v>72.366395688084637</v>
      </c>
      <c r="E131" s="6">
        <f t="shared" ref="E131:E137" si="11">LOG(D132)-LOG(D131)</f>
        <v>-4.6536923869795244E-2</v>
      </c>
      <c r="G131" s="7">
        <v>31001</v>
      </c>
      <c r="H131" s="1">
        <v>28.74</v>
      </c>
      <c r="I131" s="8">
        <v>105.3</v>
      </c>
      <c r="J131" s="10">
        <f t="shared" ref="J131:J194" si="12">H131/I131*100</f>
        <v>27.293447293447294</v>
      </c>
      <c r="K131" s="11">
        <f t="shared" ref="K131:K194" si="13" xml:space="preserve"> (LOG(J132)-LOG(J131))*100</f>
        <v>-1.1018632848451171</v>
      </c>
      <c r="L131" s="12">
        <v>54.659399999999998</v>
      </c>
      <c r="M131">
        <f t="shared" ref="M131:M194" si="14">(LOG(L132)-LOG(L131))*100</f>
        <v>2.3671040838402213E-2</v>
      </c>
    </row>
    <row r="132" spans="1:13" x14ac:dyDescent="0.3">
      <c r="A132" s="2">
        <v>38975</v>
      </c>
      <c r="B132" s="5">
        <f xml:space="preserve"> GDP!C132/GDP!D132*100</f>
        <v>90.628067517583204</v>
      </c>
      <c r="C132" s="1">
        <v>58.92</v>
      </c>
      <c r="D132" s="5">
        <f t="shared" si="10"/>
        <v>65.012971824174272</v>
      </c>
      <c r="E132" s="6">
        <f t="shared" si="11"/>
        <v>-2.3852171478089268E-2</v>
      </c>
      <c r="G132" s="7">
        <v>31031</v>
      </c>
      <c r="H132" s="1">
        <v>28.02</v>
      </c>
      <c r="I132" s="8">
        <v>105.3</v>
      </c>
      <c r="J132" s="10">
        <f t="shared" si="12"/>
        <v>26.609686609686612</v>
      </c>
      <c r="K132" s="11">
        <f t="shared" si="13"/>
        <v>-0.91174795545121423</v>
      </c>
      <c r="L132" s="12">
        <v>54.6892</v>
      </c>
      <c r="M132">
        <f t="shared" si="14"/>
        <v>-3.0743082615924955E-2</v>
      </c>
    </row>
    <row r="133" spans="1:13" x14ac:dyDescent="0.3">
      <c r="A133" s="2">
        <v>39066</v>
      </c>
      <c r="B133" s="5">
        <f xml:space="preserve"> GDP!C133/GDP!D133*100</f>
        <v>90.967246035171343</v>
      </c>
      <c r="C133" s="1">
        <v>55.98</v>
      </c>
      <c r="D133" s="5">
        <f t="shared" si="10"/>
        <v>61.538633343210179</v>
      </c>
      <c r="E133" s="6">
        <f t="shared" si="11"/>
        <v>2.4811350058138171E-3</v>
      </c>
      <c r="G133" s="7">
        <v>31062</v>
      </c>
      <c r="H133" s="1">
        <v>27.49</v>
      </c>
      <c r="I133" s="8">
        <v>105.5</v>
      </c>
      <c r="J133" s="10">
        <f t="shared" si="12"/>
        <v>26.05687203791469</v>
      </c>
      <c r="K133" s="11">
        <f t="shared" si="13"/>
        <v>-1.0025260918010703</v>
      </c>
      <c r="L133" s="12">
        <v>54.650500000000001</v>
      </c>
      <c r="M133">
        <f t="shared" si="14"/>
        <v>0.13203320340136049</v>
      </c>
    </row>
    <row r="134" spans="1:13" x14ac:dyDescent="0.3">
      <c r="A134" s="2">
        <v>39156</v>
      </c>
      <c r="B134" s="5">
        <f xml:space="preserve"> GDP!C134/GDP!D134*100</f>
        <v>91.838564564690287</v>
      </c>
      <c r="C134" s="1">
        <v>56.84</v>
      </c>
      <c r="D134" s="5">
        <f t="shared" si="10"/>
        <v>61.891211245971078</v>
      </c>
      <c r="E134" s="6">
        <f t="shared" si="11"/>
        <v>5.62990310300584E-2</v>
      </c>
      <c r="G134" s="7">
        <v>31093</v>
      </c>
      <c r="H134" s="1">
        <v>26.99</v>
      </c>
      <c r="I134" s="8">
        <v>106</v>
      </c>
      <c r="J134" s="10">
        <f t="shared" si="12"/>
        <v>25.46226415094339</v>
      </c>
      <c r="K134" s="11">
        <f t="shared" si="13"/>
        <v>0.17302567834229787</v>
      </c>
      <c r="L134" s="12">
        <v>54.816899999999997</v>
      </c>
      <c r="M134">
        <f t="shared" si="14"/>
        <v>6.4046896092539995E-2</v>
      </c>
    </row>
    <row r="135" spans="1:13" x14ac:dyDescent="0.3">
      <c r="A135" s="2">
        <v>39248</v>
      </c>
      <c r="B135" s="5">
        <f xml:space="preserve"> GDP!C135/GDP!D135*100</f>
        <v>92.452730264051127</v>
      </c>
      <c r="C135" s="1">
        <v>65.14</v>
      </c>
      <c r="D135" s="5">
        <f t="shared" si="10"/>
        <v>70.45762717223802</v>
      </c>
      <c r="E135" s="6">
        <f t="shared" si="11"/>
        <v>5.0424929992568313E-2</v>
      </c>
      <c r="G135" s="7">
        <v>31121</v>
      </c>
      <c r="H135" s="1">
        <v>27.2</v>
      </c>
      <c r="I135" s="8">
        <v>106.4</v>
      </c>
      <c r="J135" s="10">
        <f t="shared" si="12"/>
        <v>25.563909774436087</v>
      </c>
      <c r="K135" s="11">
        <f t="shared" si="13"/>
        <v>0.41467191952380134</v>
      </c>
      <c r="L135" s="12">
        <v>54.897799999999997</v>
      </c>
      <c r="M135">
        <f t="shared" si="14"/>
        <v>-9.0675123137917701E-2</v>
      </c>
    </row>
    <row r="136" spans="1:13" x14ac:dyDescent="0.3">
      <c r="A136" s="2">
        <v>39340</v>
      </c>
      <c r="B136" s="5">
        <f xml:space="preserve"> GDP!C136/GDP!D136*100</f>
        <v>92.933155219264393</v>
      </c>
      <c r="C136" s="1">
        <v>73.540000000000006</v>
      </c>
      <c r="D136" s="5">
        <f t="shared" si="10"/>
        <v>79.13214592412298</v>
      </c>
      <c r="E136" s="6">
        <f t="shared" si="11"/>
        <v>6.2536282098976104E-2</v>
      </c>
      <c r="G136" s="7">
        <v>31152</v>
      </c>
      <c r="H136" s="1">
        <v>27.59</v>
      </c>
      <c r="I136" s="8">
        <v>106.9</v>
      </c>
      <c r="J136" s="10">
        <f t="shared" si="12"/>
        <v>25.809167446211411</v>
      </c>
      <c r="K136" s="11">
        <f t="shared" si="13"/>
        <v>-0.14646351711407046</v>
      </c>
      <c r="L136" s="12">
        <v>54.783299999999997</v>
      </c>
      <c r="M136">
        <f t="shared" si="14"/>
        <v>6.8993672496842073E-2</v>
      </c>
    </row>
    <row r="137" spans="1:13" x14ac:dyDescent="0.3">
      <c r="A137" s="2">
        <v>39431</v>
      </c>
      <c r="B137" s="5">
        <f xml:space="preserve"> GDP!C137/GDP!D137*100</f>
        <v>93.327340280859957</v>
      </c>
      <c r="C137" s="1">
        <v>85.29</v>
      </c>
      <c r="D137" s="5">
        <f t="shared" si="10"/>
        <v>91.388010997985873</v>
      </c>
      <c r="E137" s="6">
        <f t="shared" si="11"/>
        <v>4.4960371548283806E-3</v>
      </c>
      <c r="G137" s="7">
        <v>31182</v>
      </c>
      <c r="H137" s="1">
        <v>27.6</v>
      </c>
      <c r="I137" s="8">
        <v>107.3</v>
      </c>
      <c r="J137" s="10">
        <f t="shared" si="12"/>
        <v>25.722273998136068</v>
      </c>
      <c r="K137" s="11">
        <f t="shared" si="13"/>
        <v>-0.67551248169757105</v>
      </c>
      <c r="L137" s="12">
        <v>54.870399999999997</v>
      </c>
      <c r="M137">
        <f t="shared" si="14"/>
        <v>-2.3988812622754985E-2</v>
      </c>
    </row>
    <row r="138" spans="1:13" x14ac:dyDescent="0.3">
      <c r="A138" s="2">
        <v>39462</v>
      </c>
      <c r="B138" s="5">
        <f xml:space="preserve"> GDP!C138/GDP!D138*100</f>
        <v>93.654881459520936</v>
      </c>
      <c r="C138" s="1">
        <v>86.48</v>
      </c>
      <c r="D138" s="5">
        <f t="shared" si="10"/>
        <v>92.339020296959092</v>
      </c>
      <c r="E138" s="6"/>
      <c r="G138" s="7">
        <v>31213</v>
      </c>
      <c r="H138" s="1">
        <v>27.25</v>
      </c>
      <c r="I138" s="8">
        <v>107.6</v>
      </c>
      <c r="J138" s="10">
        <f t="shared" si="12"/>
        <v>25.325278810408925</v>
      </c>
      <c r="K138" s="11">
        <f t="shared" si="13"/>
        <v>-1.1781441722733321</v>
      </c>
      <c r="L138" s="12">
        <v>54.8401</v>
      </c>
      <c r="M138">
        <f t="shared" si="14"/>
        <v>-0.22382045319406796</v>
      </c>
    </row>
    <row r="139" spans="1:13" x14ac:dyDescent="0.3">
      <c r="D139" s="4"/>
      <c r="G139" s="7">
        <v>31243</v>
      </c>
      <c r="H139" s="1">
        <v>26.57</v>
      </c>
      <c r="I139" s="8">
        <v>107.8</v>
      </c>
      <c r="J139" s="10">
        <f t="shared" si="12"/>
        <v>24.647495361781075</v>
      </c>
      <c r="K139" s="11">
        <f t="shared" si="13"/>
        <v>-1.5167449511843678E-2</v>
      </c>
      <c r="L139" s="12">
        <v>54.558199999999999</v>
      </c>
      <c r="M139">
        <f t="shared" si="14"/>
        <v>0.14296851376012221</v>
      </c>
    </row>
    <row r="140" spans="1:13" x14ac:dyDescent="0.3">
      <c r="A140" s="2"/>
      <c r="B140" s="1"/>
      <c r="C140" s="1"/>
      <c r="D140" s="4"/>
      <c r="G140" s="7">
        <v>31274</v>
      </c>
      <c r="H140" s="1">
        <v>26.61</v>
      </c>
      <c r="I140" s="8">
        <v>108</v>
      </c>
      <c r="J140" s="10">
        <f t="shared" si="12"/>
        <v>24.638888888888889</v>
      </c>
      <c r="K140" s="11">
        <f t="shared" si="13"/>
        <v>-0.20215049937797325</v>
      </c>
      <c r="L140" s="12">
        <v>54.738100000000003</v>
      </c>
      <c r="M140">
        <f t="shared" si="14"/>
        <v>0.16115840667487724</v>
      </c>
    </row>
    <row r="141" spans="1:13" x14ac:dyDescent="0.3">
      <c r="A141" s="2"/>
      <c r="B141" s="1"/>
      <c r="C141" s="1"/>
      <c r="D141" s="4"/>
      <c r="G141" s="7">
        <v>31305</v>
      </c>
      <c r="H141" s="1">
        <v>26.56</v>
      </c>
      <c r="I141" s="8">
        <v>108.3</v>
      </c>
      <c r="J141" s="10">
        <f t="shared" si="12"/>
        <v>24.524469067405356</v>
      </c>
      <c r="K141" s="11">
        <f t="shared" si="13"/>
        <v>0.2143555451254997</v>
      </c>
      <c r="L141" s="12">
        <v>54.941600000000001</v>
      </c>
      <c r="M141">
        <f t="shared" si="14"/>
        <v>-0.14870374397815134</v>
      </c>
    </row>
    <row r="142" spans="1:13" x14ac:dyDescent="0.3">
      <c r="D142" s="4"/>
      <c r="G142" s="7">
        <v>31335</v>
      </c>
      <c r="H142" s="1">
        <v>26.79</v>
      </c>
      <c r="I142" s="8">
        <v>108.7</v>
      </c>
      <c r="J142" s="10">
        <f t="shared" si="12"/>
        <v>24.645814167433304</v>
      </c>
      <c r="K142" s="11">
        <f t="shared" si="13"/>
        <v>0.41200177324876019</v>
      </c>
      <c r="L142" s="12">
        <v>54.753799999999998</v>
      </c>
      <c r="M142">
        <f t="shared" si="14"/>
        <v>0.14664848462726532</v>
      </c>
    </row>
    <row r="143" spans="1:13" x14ac:dyDescent="0.3">
      <c r="A143" s="2"/>
      <c r="B143" s="1"/>
      <c r="C143" s="1"/>
      <c r="D143" s="4"/>
      <c r="G143" s="7">
        <v>31366</v>
      </c>
      <c r="H143" s="1">
        <v>27.12</v>
      </c>
      <c r="I143" s="8">
        <v>109</v>
      </c>
      <c r="J143" s="10">
        <f t="shared" si="12"/>
        <v>24.880733944954127</v>
      </c>
      <c r="K143" s="11">
        <f t="shared" si="13"/>
        <v>-1.601632825750432</v>
      </c>
      <c r="L143" s="12">
        <v>54.939</v>
      </c>
      <c r="M143">
        <f t="shared" si="14"/>
        <v>0.43691926723310459</v>
      </c>
    </row>
    <row r="144" spans="1:13" x14ac:dyDescent="0.3">
      <c r="A144" s="2"/>
      <c r="B144" s="1"/>
      <c r="C144" s="1"/>
      <c r="D144" s="4"/>
      <c r="G144" s="7">
        <v>31396</v>
      </c>
      <c r="H144" s="1">
        <v>26.21</v>
      </c>
      <c r="I144" s="8">
        <v>109.3</v>
      </c>
      <c r="J144" s="10">
        <f t="shared" si="12"/>
        <v>23.979871912168345</v>
      </c>
      <c r="K144" s="11">
        <f t="shared" si="13"/>
        <v>-2.2935134641474564</v>
      </c>
      <c r="L144" s="12">
        <v>55.494500000000002</v>
      </c>
      <c r="M144">
        <f t="shared" si="14"/>
        <v>0.22301242982989411</v>
      </c>
    </row>
    <row r="145" spans="1:13" x14ac:dyDescent="0.3">
      <c r="D145" s="4"/>
      <c r="G145" s="7">
        <v>31427</v>
      </c>
      <c r="H145" s="1">
        <v>24.93</v>
      </c>
      <c r="I145" s="8">
        <v>109.6</v>
      </c>
      <c r="J145" s="10">
        <f t="shared" si="12"/>
        <v>22.746350364963504</v>
      </c>
      <c r="K145" s="11">
        <f t="shared" si="13"/>
        <v>-13.761343599106745</v>
      </c>
      <c r="L145" s="12">
        <v>55.780200000000001</v>
      </c>
      <c r="M145">
        <f t="shared" si="14"/>
        <v>-0.29750059437974041</v>
      </c>
    </row>
    <row r="146" spans="1:13" x14ac:dyDescent="0.3">
      <c r="A146" s="2"/>
      <c r="B146" s="1"/>
      <c r="C146" s="1"/>
      <c r="D146" s="4"/>
      <c r="G146" s="7">
        <v>31458</v>
      </c>
      <c r="H146" s="1">
        <v>18.11</v>
      </c>
      <c r="I146" s="8">
        <v>109.3</v>
      </c>
      <c r="J146" s="10">
        <f t="shared" si="12"/>
        <v>16.569075937785911</v>
      </c>
      <c r="K146" s="11">
        <f t="shared" si="13"/>
        <v>-10.302758733276928</v>
      </c>
      <c r="L146" s="12">
        <v>55.3994</v>
      </c>
      <c r="M146">
        <f t="shared" si="14"/>
        <v>-0.31415820327567179</v>
      </c>
    </row>
    <row r="147" spans="1:13" x14ac:dyDescent="0.3">
      <c r="A147" s="2"/>
      <c r="B147" s="1"/>
      <c r="C147" s="1"/>
      <c r="D147" s="4"/>
      <c r="G147" s="7">
        <v>31486</v>
      </c>
      <c r="H147" s="1">
        <v>14.22</v>
      </c>
      <c r="I147" s="8">
        <v>108.8</v>
      </c>
      <c r="J147" s="10">
        <f t="shared" si="12"/>
        <v>13.069852941176471</v>
      </c>
      <c r="K147" s="11">
        <f t="shared" si="13"/>
        <v>-3.3174773458637841</v>
      </c>
      <c r="L147" s="12">
        <v>55.000100000000003</v>
      </c>
      <c r="M147">
        <f t="shared" si="14"/>
        <v>5.050661336647444E-2</v>
      </c>
    </row>
    <row r="148" spans="1:13" x14ac:dyDescent="0.3">
      <c r="D148" s="4"/>
      <c r="G148" s="7">
        <v>31517</v>
      </c>
      <c r="H148" s="1">
        <v>13.15</v>
      </c>
      <c r="I148" s="8">
        <v>108.6</v>
      </c>
      <c r="J148" s="10">
        <f t="shared" si="12"/>
        <v>12.108655616942912</v>
      </c>
      <c r="K148" s="11">
        <f t="shared" si="13"/>
        <v>-5.3803236693972245E-2</v>
      </c>
      <c r="L148" s="12">
        <v>55.064100000000003</v>
      </c>
      <c r="M148">
        <f t="shared" si="14"/>
        <v>8.3837465232350361E-2</v>
      </c>
    </row>
    <row r="149" spans="1:13" x14ac:dyDescent="0.3">
      <c r="A149" s="2"/>
      <c r="B149" s="1"/>
      <c r="C149" s="1"/>
      <c r="D149" s="4"/>
      <c r="G149" s="7">
        <v>31547</v>
      </c>
      <c r="H149" s="1">
        <v>13.17</v>
      </c>
      <c r="I149" s="8">
        <v>108.9</v>
      </c>
      <c r="J149" s="10">
        <f t="shared" si="12"/>
        <v>12.093663911845729</v>
      </c>
      <c r="K149" s="11">
        <f t="shared" si="13"/>
        <v>-3.383592568159477</v>
      </c>
      <c r="L149" s="12">
        <v>55.170499999999997</v>
      </c>
      <c r="M149">
        <f t="shared" si="14"/>
        <v>-0.16696783701408702</v>
      </c>
    </row>
    <row r="150" spans="1:13" x14ac:dyDescent="0.3">
      <c r="A150" s="2"/>
      <c r="B150" s="1"/>
      <c r="C150" s="1"/>
      <c r="D150" s="4"/>
      <c r="G150" s="7">
        <v>31578</v>
      </c>
      <c r="H150" s="1">
        <v>12.25</v>
      </c>
      <c r="I150" s="8">
        <v>109.5</v>
      </c>
      <c r="J150" s="10">
        <f t="shared" si="12"/>
        <v>11.187214611872145</v>
      </c>
      <c r="K150" s="11">
        <f t="shared" si="13"/>
        <v>-5.0311338112209452</v>
      </c>
      <c r="L150" s="12">
        <v>54.958799999999997</v>
      </c>
      <c r="M150">
        <f t="shared" si="14"/>
        <v>0.26439083540086283</v>
      </c>
    </row>
    <row r="151" spans="1:13" x14ac:dyDescent="0.3">
      <c r="D151" s="4"/>
      <c r="G151" s="7">
        <v>31608</v>
      </c>
      <c r="H151" s="1">
        <v>10.91</v>
      </c>
      <c r="I151" s="8">
        <v>109.5</v>
      </c>
      <c r="J151" s="10">
        <f t="shared" si="12"/>
        <v>9.9634703196347019</v>
      </c>
      <c r="K151" s="11">
        <f t="shared" si="13"/>
        <v>3.5833459967675396</v>
      </c>
      <c r="L151" s="12">
        <v>55.294400000000003</v>
      </c>
      <c r="M151">
        <f t="shared" si="14"/>
        <v>-7.1925656422422435E-2</v>
      </c>
    </row>
    <row r="152" spans="1:13" x14ac:dyDescent="0.3">
      <c r="A152" s="2"/>
      <c r="B152" s="1"/>
      <c r="C152" s="1"/>
      <c r="D152" s="4"/>
      <c r="G152" s="7">
        <v>31639</v>
      </c>
      <c r="H152" s="1">
        <v>11.87</v>
      </c>
      <c r="I152" s="8">
        <v>109.7</v>
      </c>
      <c r="J152" s="10">
        <f t="shared" si="12"/>
        <v>10.820419325432997</v>
      </c>
      <c r="K152" s="11">
        <f t="shared" si="13"/>
        <v>3.2477441771667115</v>
      </c>
      <c r="L152" s="12">
        <v>55.2029</v>
      </c>
      <c r="M152">
        <f t="shared" si="14"/>
        <v>0.11643627688036062</v>
      </c>
    </row>
    <row r="153" spans="1:13" x14ac:dyDescent="0.3">
      <c r="A153" s="2"/>
      <c r="B153" s="1"/>
      <c r="C153" s="1"/>
      <c r="D153" s="4"/>
      <c r="G153" s="7">
        <v>31670</v>
      </c>
      <c r="H153" s="1">
        <v>12.85</v>
      </c>
      <c r="I153" s="8">
        <v>110.2</v>
      </c>
      <c r="J153" s="10">
        <f t="shared" si="12"/>
        <v>11.660617059891107</v>
      </c>
      <c r="K153" s="11">
        <f t="shared" si="13"/>
        <v>-0.27661917693564408</v>
      </c>
      <c r="L153" s="12">
        <v>55.351100000000002</v>
      </c>
      <c r="M153">
        <f t="shared" si="14"/>
        <v>0.18368230800462904</v>
      </c>
    </row>
    <row r="154" spans="1:13" x14ac:dyDescent="0.3">
      <c r="D154" s="4"/>
      <c r="G154" s="7">
        <v>31700</v>
      </c>
      <c r="H154" s="1">
        <v>12.78</v>
      </c>
      <c r="I154" s="8">
        <v>110.3</v>
      </c>
      <c r="J154" s="10">
        <f t="shared" si="12"/>
        <v>11.586582048957389</v>
      </c>
      <c r="K154" s="11">
        <f t="shared" si="13"/>
        <v>2.2120645112587267</v>
      </c>
      <c r="L154" s="12">
        <v>55.585700000000003</v>
      </c>
      <c r="M154">
        <f t="shared" si="14"/>
        <v>0.16944683012907191</v>
      </c>
    </row>
    <row r="155" spans="1:13" x14ac:dyDescent="0.3">
      <c r="D155" s="4"/>
      <c r="G155" s="7">
        <v>31731</v>
      </c>
      <c r="H155" s="1">
        <v>13.46</v>
      </c>
      <c r="I155" s="8">
        <v>110.4</v>
      </c>
      <c r="J155" s="10">
        <f t="shared" si="12"/>
        <v>12.192028985507246</v>
      </c>
      <c r="K155" s="11">
        <f t="shared" si="13"/>
        <v>2.1931585731552961</v>
      </c>
      <c r="L155" s="12">
        <v>55.802999999999997</v>
      </c>
      <c r="M155">
        <f t="shared" si="14"/>
        <v>0.41908986989631636</v>
      </c>
    </row>
    <row r="156" spans="1:13" x14ac:dyDescent="0.3">
      <c r="D156" s="4"/>
      <c r="G156" s="7">
        <v>31761</v>
      </c>
      <c r="H156" s="1">
        <v>14.17</v>
      </c>
      <c r="I156" s="8">
        <v>110.5</v>
      </c>
      <c r="J156" s="10">
        <f t="shared" si="12"/>
        <v>12.823529411764707</v>
      </c>
      <c r="K156" s="11">
        <f t="shared" si="13"/>
        <v>6.2053542813623519</v>
      </c>
      <c r="L156" s="12">
        <v>56.344099999999997</v>
      </c>
      <c r="M156">
        <f t="shared" si="14"/>
        <v>-0.16851280313665562</v>
      </c>
    </row>
    <row r="157" spans="1:13" x14ac:dyDescent="0.3">
      <c r="D157" s="4"/>
      <c r="G157" s="7">
        <v>31792</v>
      </c>
      <c r="H157" s="1">
        <v>16.45</v>
      </c>
      <c r="I157" s="8">
        <v>111.2</v>
      </c>
      <c r="J157" s="10">
        <f t="shared" si="12"/>
        <v>14.793165467625899</v>
      </c>
      <c r="K157" s="11">
        <f t="shared" si="13"/>
        <v>1.2212376266419467</v>
      </c>
      <c r="L157" s="12">
        <v>56.125900000000001</v>
      </c>
      <c r="M157">
        <f t="shared" si="14"/>
        <v>0.57802352035158933</v>
      </c>
    </row>
    <row r="158" spans="1:13" x14ac:dyDescent="0.3">
      <c r="D158" s="4"/>
      <c r="G158" s="7">
        <v>31823</v>
      </c>
      <c r="H158" s="1">
        <v>16.98</v>
      </c>
      <c r="I158" s="8">
        <v>111.6</v>
      </c>
      <c r="J158" s="10">
        <f t="shared" si="12"/>
        <v>15.215053763440862</v>
      </c>
      <c r="K158" s="11">
        <f t="shared" si="13"/>
        <v>0.51616874778437349</v>
      </c>
      <c r="L158" s="12">
        <v>56.877899999999997</v>
      </c>
      <c r="M158">
        <f t="shared" si="14"/>
        <v>5.6237632228595125E-2</v>
      </c>
    </row>
    <row r="159" spans="1:13" x14ac:dyDescent="0.3">
      <c r="D159" s="4"/>
      <c r="G159" s="7">
        <v>31851</v>
      </c>
      <c r="H159" s="1">
        <v>17.260000000000002</v>
      </c>
      <c r="I159" s="8">
        <v>112.1</v>
      </c>
      <c r="J159" s="10">
        <f t="shared" si="12"/>
        <v>15.396966993755578</v>
      </c>
      <c r="K159" s="11">
        <f t="shared" si="13"/>
        <v>1.3251245737048833</v>
      </c>
      <c r="L159" s="12">
        <v>56.951599999999999</v>
      </c>
      <c r="M159">
        <f t="shared" si="14"/>
        <v>0.27828253753792165</v>
      </c>
    </row>
    <row r="160" spans="1:13" x14ac:dyDescent="0.3">
      <c r="D160" s="4"/>
      <c r="G160" s="7">
        <v>31882</v>
      </c>
      <c r="H160" s="1">
        <v>17.89</v>
      </c>
      <c r="I160" s="8">
        <v>112.7</v>
      </c>
      <c r="J160" s="10">
        <f t="shared" si="12"/>
        <v>15.874001774622892</v>
      </c>
      <c r="K160" s="11">
        <f t="shared" si="13"/>
        <v>0.71138393457716997</v>
      </c>
      <c r="L160" s="12">
        <v>57.317700000000002</v>
      </c>
      <c r="M160">
        <f t="shared" si="14"/>
        <v>0.27169198447916099</v>
      </c>
    </row>
    <row r="161" spans="4:13" x14ac:dyDescent="0.3">
      <c r="D161" s="4"/>
      <c r="G161" s="7">
        <v>31912</v>
      </c>
      <c r="H161" s="1">
        <v>18.25</v>
      </c>
      <c r="I161" s="8">
        <v>113.1</v>
      </c>
      <c r="J161" s="10">
        <f t="shared" si="12"/>
        <v>16.136162687886827</v>
      </c>
      <c r="K161" s="11">
        <f t="shared" si="13"/>
        <v>0.92776621038301865</v>
      </c>
      <c r="L161" s="12">
        <v>57.677399999999999</v>
      </c>
      <c r="M161">
        <f t="shared" si="14"/>
        <v>0.23287106376175259</v>
      </c>
    </row>
    <row r="162" spans="4:13" x14ac:dyDescent="0.3">
      <c r="D162" s="4"/>
      <c r="G162" s="7">
        <v>31943</v>
      </c>
      <c r="H162" s="1">
        <v>18.71</v>
      </c>
      <c r="I162" s="8">
        <v>113.5</v>
      </c>
      <c r="J162" s="10">
        <f t="shared" si="12"/>
        <v>16.484581497797357</v>
      </c>
      <c r="K162" s="11">
        <f t="shared" si="13"/>
        <v>1.1436094758594972</v>
      </c>
      <c r="L162" s="12">
        <v>57.987499999999997</v>
      </c>
      <c r="M162">
        <f t="shared" si="14"/>
        <v>0.29222659644825288</v>
      </c>
    </row>
    <row r="163" spans="4:13" x14ac:dyDescent="0.3">
      <c r="D163" s="4"/>
      <c r="G163" s="7">
        <v>31973</v>
      </c>
      <c r="H163" s="1">
        <v>19.260000000000002</v>
      </c>
      <c r="I163" s="8">
        <v>113.8</v>
      </c>
      <c r="J163" s="10">
        <f t="shared" si="12"/>
        <v>16.924428822495607</v>
      </c>
      <c r="K163" s="11">
        <f t="shared" si="13"/>
        <v>-9.3292310699433223E-2</v>
      </c>
      <c r="L163" s="12">
        <v>58.378999999999998</v>
      </c>
      <c r="M163">
        <f t="shared" si="14"/>
        <v>0.32469561492192156</v>
      </c>
    </row>
    <row r="164" spans="4:13" x14ac:dyDescent="0.3">
      <c r="D164" s="4"/>
      <c r="G164" s="7">
        <v>32004</v>
      </c>
      <c r="H164" s="1">
        <v>19.32</v>
      </c>
      <c r="I164" s="8">
        <v>114.4</v>
      </c>
      <c r="J164" s="10">
        <f t="shared" si="12"/>
        <v>16.888111888111887</v>
      </c>
      <c r="K164" s="11">
        <f t="shared" si="13"/>
        <v>-1.9467034236300362</v>
      </c>
      <c r="L164" s="12">
        <v>58.817100000000003</v>
      </c>
      <c r="M164">
        <f t="shared" si="14"/>
        <v>0.16361207812949363</v>
      </c>
    </row>
    <row r="165" spans="4:13" x14ac:dyDescent="0.3">
      <c r="D165" s="4"/>
      <c r="G165" s="7">
        <v>32035</v>
      </c>
      <c r="H165" s="1">
        <v>18.57</v>
      </c>
      <c r="I165" s="8">
        <v>115</v>
      </c>
      <c r="J165" s="10">
        <f t="shared" si="12"/>
        <v>16.14782608695652</v>
      </c>
      <c r="K165" s="11">
        <f t="shared" si="13"/>
        <v>-0.20679513619701329</v>
      </c>
      <c r="L165" s="12">
        <v>59.039099999999998</v>
      </c>
      <c r="M165">
        <f t="shared" si="14"/>
        <v>0.58083086816367313</v>
      </c>
    </row>
    <row r="166" spans="4:13" x14ac:dyDescent="0.3">
      <c r="D166" s="4"/>
      <c r="G166" s="7">
        <v>32065</v>
      </c>
      <c r="H166" s="1">
        <v>18.53</v>
      </c>
      <c r="I166" s="8">
        <v>115.3</v>
      </c>
      <c r="J166" s="10">
        <f t="shared" si="12"/>
        <v>16.071118820468342</v>
      </c>
      <c r="K166" s="11">
        <f t="shared" si="13"/>
        <v>-0.96146381198347619</v>
      </c>
      <c r="L166" s="12">
        <v>59.834000000000003</v>
      </c>
      <c r="M166">
        <f t="shared" si="14"/>
        <v>0.21915554154192662</v>
      </c>
    </row>
    <row r="167" spans="4:13" x14ac:dyDescent="0.3">
      <c r="D167" s="4"/>
      <c r="G167" s="7">
        <v>32096</v>
      </c>
      <c r="H167" s="1">
        <v>18.14</v>
      </c>
      <c r="I167" s="8">
        <v>115.4</v>
      </c>
      <c r="J167" s="10">
        <f t="shared" si="12"/>
        <v>15.719237435008665</v>
      </c>
      <c r="K167" s="11">
        <f t="shared" si="13"/>
        <v>-2.3108835816527451</v>
      </c>
      <c r="L167" s="12">
        <v>60.136699999999998</v>
      </c>
      <c r="M167">
        <f t="shared" si="14"/>
        <v>0.24283849156292447</v>
      </c>
    </row>
    <row r="168" spans="4:13" x14ac:dyDescent="0.3">
      <c r="D168" s="4"/>
      <c r="G168" s="7">
        <v>32126</v>
      </c>
      <c r="H168" s="1">
        <v>17.2</v>
      </c>
      <c r="I168" s="8">
        <v>115.4</v>
      </c>
      <c r="J168" s="10">
        <f t="shared" si="12"/>
        <v>14.904679376083187</v>
      </c>
      <c r="K168" s="11">
        <f t="shared" si="13"/>
        <v>-4.7727513278732481</v>
      </c>
      <c r="L168" s="12">
        <v>60.4739</v>
      </c>
      <c r="M168">
        <f t="shared" si="14"/>
        <v>-1.0414451632057009E-2</v>
      </c>
    </row>
    <row r="169" spans="4:13" x14ac:dyDescent="0.3">
      <c r="D169" s="4"/>
      <c r="G169" s="7">
        <v>32157</v>
      </c>
      <c r="H169" s="1">
        <v>15.45</v>
      </c>
      <c r="I169" s="8">
        <v>115.7</v>
      </c>
      <c r="J169" s="10">
        <f t="shared" si="12"/>
        <v>13.353500432152115</v>
      </c>
      <c r="K169" s="11">
        <f t="shared" si="13"/>
        <v>-0.1687187972874149</v>
      </c>
      <c r="L169" s="12">
        <v>60.459400000000002</v>
      </c>
      <c r="M169">
        <f t="shared" si="14"/>
        <v>0.21846663113267439</v>
      </c>
    </row>
    <row r="170" spans="4:13" x14ac:dyDescent="0.3">
      <c r="D170" s="4"/>
      <c r="G170" s="7">
        <v>32188</v>
      </c>
      <c r="H170" s="1">
        <v>15.43</v>
      </c>
      <c r="I170" s="8">
        <v>116</v>
      </c>
      <c r="J170" s="10">
        <f t="shared" si="12"/>
        <v>13.301724137931034</v>
      </c>
      <c r="K170" s="11">
        <f t="shared" si="13"/>
        <v>-2.203111535563651</v>
      </c>
      <c r="L170" s="12">
        <v>60.764299999999999</v>
      </c>
      <c r="M170">
        <f t="shared" si="14"/>
        <v>9.3170920425489356E-2</v>
      </c>
    </row>
    <row r="171" spans="4:13" x14ac:dyDescent="0.3">
      <c r="D171" s="4"/>
      <c r="G171" s="7">
        <v>32217</v>
      </c>
      <c r="H171" s="1">
        <v>14.73</v>
      </c>
      <c r="I171" s="8">
        <v>116.5</v>
      </c>
      <c r="J171" s="10">
        <f t="shared" si="12"/>
        <v>12.643776824034337</v>
      </c>
      <c r="K171" s="11">
        <f t="shared" si="13"/>
        <v>2.3247312988325275</v>
      </c>
      <c r="L171" s="12">
        <v>60.894799999999996</v>
      </c>
      <c r="M171">
        <f t="shared" si="14"/>
        <v>0.25081579356560635</v>
      </c>
    </row>
    <row r="172" spans="4:13" x14ac:dyDescent="0.3">
      <c r="D172" s="4"/>
      <c r="G172" s="7">
        <v>32248</v>
      </c>
      <c r="H172" s="1">
        <v>15.62</v>
      </c>
      <c r="I172" s="8">
        <v>117.1</v>
      </c>
      <c r="J172" s="10">
        <f t="shared" si="12"/>
        <v>13.339026473099915</v>
      </c>
      <c r="K172" s="11">
        <f t="shared" si="13"/>
        <v>0.70537747244578952</v>
      </c>
      <c r="L172" s="12">
        <v>61.247500000000002</v>
      </c>
      <c r="M172">
        <f t="shared" si="14"/>
        <v>-7.9631867422036429E-2</v>
      </c>
    </row>
    <row r="173" spans="4:13" x14ac:dyDescent="0.3">
      <c r="D173" s="4"/>
      <c r="G173" s="7">
        <v>32278</v>
      </c>
      <c r="H173" s="1">
        <v>15.93</v>
      </c>
      <c r="I173" s="8">
        <v>117.5</v>
      </c>
      <c r="J173" s="10">
        <f t="shared" si="12"/>
        <v>13.557446808510637</v>
      </c>
      <c r="K173" s="11">
        <f t="shared" si="13"/>
        <v>-1.3728218329210229</v>
      </c>
      <c r="L173" s="12">
        <v>61.135300000000001</v>
      </c>
      <c r="M173">
        <f t="shared" si="14"/>
        <v>0.11648844394267499</v>
      </c>
    </row>
    <row r="174" spans="4:13" x14ac:dyDescent="0.3">
      <c r="D174" s="4"/>
      <c r="G174" s="7">
        <v>32309</v>
      </c>
      <c r="H174" s="1">
        <v>15.5</v>
      </c>
      <c r="I174" s="8">
        <v>118</v>
      </c>
      <c r="J174" s="10">
        <f t="shared" si="12"/>
        <v>13.135593220338984</v>
      </c>
      <c r="K174" s="11">
        <f t="shared" si="13"/>
        <v>-2.1612982689080296</v>
      </c>
      <c r="L174" s="12">
        <v>61.299500000000002</v>
      </c>
      <c r="M174">
        <f t="shared" si="14"/>
        <v>8.1467517978106585E-3</v>
      </c>
    </row>
    <row r="175" spans="4:13" x14ac:dyDescent="0.3">
      <c r="D175" s="4"/>
      <c r="G175" s="7">
        <v>32339</v>
      </c>
      <c r="H175" s="1">
        <v>14.81</v>
      </c>
      <c r="I175" s="8">
        <v>118.5</v>
      </c>
      <c r="J175" s="10">
        <f t="shared" si="12"/>
        <v>12.497890295358651</v>
      </c>
      <c r="K175" s="11">
        <f t="shared" si="13"/>
        <v>-1.6440651595779787</v>
      </c>
      <c r="L175" s="12">
        <v>61.311</v>
      </c>
      <c r="M175">
        <f t="shared" si="14"/>
        <v>0.22072566863688969</v>
      </c>
    </row>
    <row r="176" spans="4:13" x14ac:dyDescent="0.3">
      <c r="D176" s="4"/>
      <c r="G176" s="7">
        <v>32370</v>
      </c>
      <c r="H176" s="1">
        <v>14.32</v>
      </c>
      <c r="I176" s="8">
        <v>119</v>
      </c>
      <c r="J176" s="10">
        <f t="shared" si="12"/>
        <v>12.033613445378151</v>
      </c>
      <c r="K176" s="11">
        <f t="shared" si="13"/>
        <v>-1.771678451185954</v>
      </c>
      <c r="L176" s="12">
        <v>61.623399999999997</v>
      </c>
      <c r="M176">
        <f t="shared" si="14"/>
        <v>-0.13969560406201786</v>
      </c>
    </row>
    <row r="177" spans="1:13" x14ac:dyDescent="0.3">
      <c r="D177" s="4"/>
      <c r="G177" s="7">
        <v>32401</v>
      </c>
      <c r="H177" s="1">
        <v>13.84</v>
      </c>
      <c r="I177" s="8">
        <v>119.8</v>
      </c>
      <c r="J177" s="10">
        <f t="shared" si="12"/>
        <v>11.552587646076795</v>
      </c>
      <c r="K177" s="11">
        <f t="shared" si="13"/>
        <v>-2.6973228059867349</v>
      </c>
      <c r="L177" s="12">
        <v>61.4255</v>
      </c>
      <c r="M177">
        <f t="shared" si="14"/>
        <v>0.18942288305467958</v>
      </c>
    </row>
    <row r="178" spans="1:13" x14ac:dyDescent="0.3">
      <c r="D178" s="4"/>
      <c r="G178" s="7">
        <v>32431</v>
      </c>
      <c r="H178" s="1">
        <v>13.05</v>
      </c>
      <c r="I178" s="8">
        <v>120.2</v>
      </c>
      <c r="J178" s="10">
        <f t="shared" si="12"/>
        <v>10.856905158069884</v>
      </c>
      <c r="K178" s="11">
        <f t="shared" si="13"/>
        <v>-1.353796566608767</v>
      </c>
      <c r="L178" s="12">
        <v>61.694000000000003</v>
      </c>
      <c r="M178">
        <f t="shared" si="14"/>
        <v>0.10925617731392112</v>
      </c>
    </row>
    <row r="179" spans="1:13" x14ac:dyDescent="0.3">
      <c r="D179" s="4"/>
      <c r="G179" s="7">
        <v>32462</v>
      </c>
      <c r="H179" s="1">
        <v>12.66</v>
      </c>
      <c r="I179" s="8">
        <v>120.3</v>
      </c>
      <c r="J179" s="10">
        <f t="shared" si="12"/>
        <v>10.523690773067331</v>
      </c>
      <c r="K179" s="11">
        <f t="shared" si="13"/>
        <v>4.637188850196905</v>
      </c>
      <c r="L179" s="12">
        <v>61.849400000000003</v>
      </c>
      <c r="M179">
        <f t="shared" si="14"/>
        <v>0.18756811481037694</v>
      </c>
    </row>
    <row r="180" spans="1:13" x14ac:dyDescent="0.3">
      <c r="D180" s="4"/>
      <c r="G180" s="7">
        <v>32492</v>
      </c>
      <c r="H180" s="1">
        <v>14.11</v>
      </c>
      <c r="I180" s="8">
        <v>120.5</v>
      </c>
      <c r="J180" s="10">
        <f t="shared" si="12"/>
        <v>11.70954356846473</v>
      </c>
      <c r="K180" s="11">
        <f t="shared" si="13"/>
        <v>5.3520253961631958</v>
      </c>
      <c r="L180" s="12">
        <v>62.117100000000001</v>
      </c>
      <c r="M180">
        <f t="shared" si="14"/>
        <v>0.13486701696521219</v>
      </c>
    </row>
    <row r="181" spans="1:13" x14ac:dyDescent="0.3">
      <c r="D181" s="4"/>
      <c r="G181" s="7">
        <v>32523</v>
      </c>
      <c r="H181" s="1">
        <v>16.04</v>
      </c>
      <c r="I181" s="8">
        <v>121.1</v>
      </c>
      <c r="J181" s="10">
        <f t="shared" si="12"/>
        <v>13.24525185796862</v>
      </c>
      <c r="K181" s="11">
        <f t="shared" si="13"/>
        <v>1.3375836709585753</v>
      </c>
      <c r="L181" s="12">
        <v>62.310299999999998</v>
      </c>
      <c r="M181">
        <f t="shared" si="14"/>
        <v>-0.19209554216532698</v>
      </c>
    </row>
    <row r="182" spans="1:13" x14ac:dyDescent="0.3">
      <c r="D182" s="4"/>
      <c r="G182" s="7">
        <v>32554</v>
      </c>
      <c r="H182" s="1">
        <v>16.61</v>
      </c>
      <c r="I182" s="8">
        <v>121.6</v>
      </c>
      <c r="J182" s="10">
        <f t="shared" si="12"/>
        <v>13.659539473684209</v>
      </c>
      <c r="K182" s="11">
        <f t="shared" si="13"/>
        <v>2.682491325433789</v>
      </c>
      <c r="L182" s="12">
        <v>62.035299999999999</v>
      </c>
      <c r="M182">
        <f t="shared" si="14"/>
        <v>0.11165853574401918</v>
      </c>
    </row>
    <row r="183" spans="1:13" x14ac:dyDescent="0.3">
      <c r="D183" s="4"/>
      <c r="G183" s="7">
        <v>32582</v>
      </c>
      <c r="H183" s="1">
        <v>17.77</v>
      </c>
      <c r="I183" s="8">
        <v>122.3</v>
      </c>
      <c r="J183" s="10">
        <f t="shared" si="12"/>
        <v>14.529844644317253</v>
      </c>
      <c r="K183" s="11">
        <f t="shared" si="13"/>
        <v>3.9515412294403918</v>
      </c>
      <c r="L183" s="12">
        <v>62.195</v>
      </c>
      <c r="M183">
        <f t="shared" si="14"/>
        <v>-1.3758270849306697E-2</v>
      </c>
    </row>
    <row r="184" spans="1:13" x14ac:dyDescent="0.3">
      <c r="D184" s="4"/>
      <c r="G184" s="7">
        <v>32613</v>
      </c>
      <c r="H184" s="1">
        <v>19.59</v>
      </c>
      <c r="I184" s="8">
        <v>123.1</v>
      </c>
      <c r="J184" s="10">
        <f t="shared" si="12"/>
        <v>15.913891145410236</v>
      </c>
      <c r="K184" s="11">
        <f t="shared" si="13"/>
        <v>-1.460204773588103</v>
      </c>
      <c r="L184" s="12">
        <v>62.1753</v>
      </c>
      <c r="M184">
        <f t="shared" si="14"/>
        <v>-0.24038927796108389</v>
      </c>
    </row>
    <row r="185" spans="1:13" x14ac:dyDescent="0.3">
      <c r="D185" s="4"/>
      <c r="G185" s="7">
        <v>32643</v>
      </c>
      <c r="H185" s="1">
        <v>19.05</v>
      </c>
      <c r="I185" s="8">
        <v>123.8</v>
      </c>
      <c r="J185" s="10">
        <f t="shared" si="12"/>
        <v>15.38772213247173</v>
      </c>
      <c r="K185" s="11">
        <f t="shared" si="13"/>
        <v>-1.9207569473731034</v>
      </c>
      <c r="L185" s="12">
        <v>61.832099999999997</v>
      </c>
      <c r="M185">
        <f t="shared" si="14"/>
        <v>-5.2681474085325419E-3</v>
      </c>
    </row>
    <row r="186" spans="1:13" x14ac:dyDescent="0.3">
      <c r="A186" s="2"/>
      <c r="B186" s="1"/>
      <c r="C186" s="1"/>
      <c r="D186" s="4"/>
      <c r="G186" s="7">
        <v>32674</v>
      </c>
      <c r="H186" s="1">
        <v>18.27</v>
      </c>
      <c r="I186" s="8">
        <v>124.1</v>
      </c>
      <c r="J186" s="10">
        <f t="shared" si="12"/>
        <v>14.721998388396454</v>
      </c>
      <c r="K186" s="11">
        <f t="shared" si="13"/>
        <v>-0.77559828630566763</v>
      </c>
      <c r="L186" s="12">
        <v>61.824599999999997</v>
      </c>
      <c r="M186">
        <f t="shared" si="14"/>
        <v>-0.42076951452496569</v>
      </c>
    </row>
    <row r="187" spans="1:13" x14ac:dyDescent="0.3">
      <c r="A187" s="2"/>
      <c r="B187" s="1"/>
      <c r="C187" s="1"/>
      <c r="D187" s="4"/>
      <c r="G187" s="7">
        <v>32704</v>
      </c>
      <c r="H187" s="1">
        <v>17.989999999999998</v>
      </c>
      <c r="I187" s="8">
        <v>124.4</v>
      </c>
      <c r="J187" s="10">
        <f t="shared" si="12"/>
        <v>14.461414790996782</v>
      </c>
      <c r="K187" s="11">
        <f t="shared" si="13"/>
        <v>-1.9443547865873656</v>
      </c>
      <c r="L187" s="12">
        <v>61.228499999999997</v>
      </c>
      <c r="M187">
        <f t="shared" si="14"/>
        <v>0.42695074250407306</v>
      </c>
    </row>
    <row r="188" spans="1:13" x14ac:dyDescent="0.3">
      <c r="D188" s="4"/>
      <c r="G188" s="7">
        <v>32735</v>
      </c>
      <c r="H188" s="1">
        <v>17.23</v>
      </c>
      <c r="I188" s="8">
        <v>124.6</v>
      </c>
      <c r="J188" s="10">
        <f t="shared" si="12"/>
        <v>13.828250401284109</v>
      </c>
      <c r="K188" s="11">
        <f t="shared" si="13"/>
        <v>0.83286559430950646</v>
      </c>
      <c r="L188" s="12">
        <v>61.833399999999997</v>
      </c>
      <c r="M188">
        <f t="shared" si="14"/>
        <v>-0.14866330561709162</v>
      </c>
    </row>
    <row r="189" spans="1:13" x14ac:dyDescent="0.3">
      <c r="D189" s="4"/>
      <c r="G189" s="7">
        <v>32766</v>
      </c>
      <c r="H189" s="1">
        <v>17.62</v>
      </c>
      <c r="I189" s="8">
        <v>125</v>
      </c>
      <c r="J189" s="10">
        <f t="shared" si="12"/>
        <v>14.096</v>
      </c>
      <c r="K189" s="11">
        <f t="shared" si="13"/>
        <v>1.4128175007266819</v>
      </c>
      <c r="L189" s="12">
        <v>61.622100000000003</v>
      </c>
      <c r="M189">
        <f t="shared" si="14"/>
        <v>-4.8233087368720895E-2</v>
      </c>
    </row>
    <row r="190" spans="1:13" x14ac:dyDescent="0.3">
      <c r="D190" s="4"/>
      <c r="G190" s="7">
        <v>32796</v>
      </c>
      <c r="H190" s="1">
        <v>18.29</v>
      </c>
      <c r="I190" s="8">
        <v>125.6</v>
      </c>
      <c r="J190" s="10">
        <f t="shared" si="12"/>
        <v>14.562101910828027</v>
      </c>
      <c r="K190" s="11">
        <f t="shared" si="13"/>
        <v>-3.2432685127048444E-2</v>
      </c>
      <c r="L190" s="12">
        <v>61.553699999999999</v>
      </c>
      <c r="M190">
        <f t="shared" si="14"/>
        <v>0.14355435029429486</v>
      </c>
    </row>
    <row r="191" spans="1:13" x14ac:dyDescent="0.3">
      <c r="D191" s="4"/>
      <c r="G191" s="7">
        <v>32827</v>
      </c>
      <c r="H191" s="1">
        <v>18.32</v>
      </c>
      <c r="I191" s="8">
        <v>125.9</v>
      </c>
      <c r="J191" s="10">
        <f t="shared" si="12"/>
        <v>14.551231135822082</v>
      </c>
      <c r="K191" s="11">
        <f t="shared" si="13"/>
        <v>3.8499551159150602</v>
      </c>
      <c r="L191" s="12">
        <v>61.7575</v>
      </c>
      <c r="M191">
        <f t="shared" si="14"/>
        <v>0.2479513709507275</v>
      </c>
    </row>
    <row r="192" spans="1:13" x14ac:dyDescent="0.3">
      <c r="D192" s="4"/>
      <c r="G192" s="7">
        <v>32857</v>
      </c>
      <c r="H192" s="1">
        <v>20.05</v>
      </c>
      <c r="I192" s="8">
        <v>126.1</v>
      </c>
      <c r="J192" s="10">
        <f t="shared" si="12"/>
        <v>15.90007930214116</v>
      </c>
      <c r="K192" s="11">
        <f t="shared" si="13"/>
        <v>0.53969419859150047</v>
      </c>
      <c r="L192" s="12">
        <v>62.1111</v>
      </c>
      <c r="M192">
        <f t="shared" si="14"/>
        <v>-0.23346734139142455</v>
      </c>
    </row>
    <row r="193" spans="4:13" x14ac:dyDescent="0.3">
      <c r="D193" s="4"/>
      <c r="G193" s="7">
        <v>32888</v>
      </c>
      <c r="H193" s="1">
        <v>20.51</v>
      </c>
      <c r="I193" s="8">
        <v>127.4</v>
      </c>
      <c r="J193" s="10">
        <f t="shared" si="12"/>
        <v>16.098901098901099</v>
      </c>
      <c r="K193" s="11">
        <f t="shared" si="13"/>
        <v>-1.7779914755742476</v>
      </c>
      <c r="L193" s="12">
        <v>61.778100000000002</v>
      </c>
      <c r="M193">
        <f t="shared" si="14"/>
        <v>0.39503632410347045</v>
      </c>
    </row>
    <row r="194" spans="4:13" x14ac:dyDescent="0.3">
      <c r="D194" s="4"/>
      <c r="G194" s="7">
        <v>32919</v>
      </c>
      <c r="H194" s="1">
        <v>19.78</v>
      </c>
      <c r="I194" s="8">
        <v>128</v>
      </c>
      <c r="J194" s="10">
        <f t="shared" si="12"/>
        <v>15.453125</v>
      </c>
      <c r="K194" s="11">
        <f t="shared" si="13"/>
        <v>-2.1214889850424301</v>
      </c>
      <c r="L194" s="12">
        <v>62.342599999999997</v>
      </c>
      <c r="M194">
        <f t="shared" si="14"/>
        <v>0.2098729930394061</v>
      </c>
    </row>
    <row r="195" spans="4:13" x14ac:dyDescent="0.3">
      <c r="D195" s="4"/>
      <c r="G195" s="7">
        <v>32947</v>
      </c>
      <c r="H195" s="1">
        <v>18.940000000000001</v>
      </c>
      <c r="I195" s="8">
        <v>128.69999999999999</v>
      </c>
      <c r="J195" s="10">
        <f t="shared" ref="J195:J258" si="15">H195/I195*100</f>
        <v>14.716394716394717</v>
      </c>
      <c r="K195" s="11">
        <f t="shared" ref="K195:K258" si="16" xml:space="preserve"> (LOG(J196)-LOG(J195))*100</f>
        <v>-5.6379348045502153</v>
      </c>
      <c r="L195" s="12">
        <v>62.644599999999997</v>
      </c>
      <c r="M195">
        <f t="shared" ref="M195:M258" si="17">(LOG(L196)-LOG(L195))*100</f>
        <v>-9.3136257933590372E-2</v>
      </c>
    </row>
    <row r="196" spans="4:13" x14ac:dyDescent="0.3">
      <c r="D196" s="4"/>
      <c r="G196" s="7">
        <v>32978</v>
      </c>
      <c r="H196" s="1">
        <v>16.66</v>
      </c>
      <c r="I196" s="8">
        <v>128.9</v>
      </c>
      <c r="J196" s="10">
        <f t="shared" si="15"/>
        <v>12.924747866563226</v>
      </c>
      <c r="K196" s="11">
        <f t="shared" si="16"/>
        <v>-1.6668716613086332</v>
      </c>
      <c r="L196" s="12">
        <v>62.510399999999997</v>
      </c>
      <c r="M196">
        <f t="shared" si="17"/>
        <v>0.12446063724691481</v>
      </c>
    </row>
    <row r="197" spans="4:13" x14ac:dyDescent="0.3">
      <c r="D197" s="4"/>
      <c r="G197" s="7">
        <v>33008</v>
      </c>
      <c r="H197" s="1">
        <v>16.07</v>
      </c>
      <c r="I197" s="8">
        <v>129.19999999999999</v>
      </c>
      <c r="J197" s="10">
        <f t="shared" si="15"/>
        <v>12.438080495356038</v>
      </c>
      <c r="K197" s="11">
        <f t="shared" si="16"/>
        <v>-2.7949881338983573</v>
      </c>
      <c r="L197" s="12">
        <v>62.689799999999998</v>
      </c>
      <c r="M197">
        <f t="shared" si="17"/>
        <v>0.14005930591691751</v>
      </c>
    </row>
    <row r="198" spans="4:13" x14ac:dyDescent="0.3">
      <c r="D198" s="4"/>
      <c r="G198" s="7">
        <v>33039</v>
      </c>
      <c r="H198" s="1">
        <v>15.15</v>
      </c>
      <c r="I198" s="8">
        <v>129.9</v>
      </c>
      <c r="J198" s="10">
        <f t="shared" si="15"/>
        <v>11.662817551963048</v>
      </c>
      <c r="K198" s="11">
        <f t="shared" si="16"/>
        <v>3.645443205533061</v>
      </c>
      <c r="L198" s="12">
        <v>62.892299999999999</v>
      </c>
      <c r="M198">
        <f t="shared" si="17"/>
        <v>-6.8417006563037397E-2</v>
      </c>
    </row>
    <row r="199" spans="4:13" x14ac:dyDescent="0.3">
      <c r="D199" s="4"/>
      <c r="G199" s="7">
        <v>33069</v>
      </c>
      <c r="H199" s="1">
        <v>16.54</v>
      </c>
      <c r="I199" s="8">
        <v>130.4</v>
      </c>
      <c r="J199" s="10">
        <f t="shared" si="15"/>
        <v>12.684049079754601</v>
      </c>
      <c r="K199" s="11">
        <f t="shared" si="16"/>
        <v>16.237699343199118</v>
      </c>
      <c r="L199" s="12">
        <v>62.793300000000002</v>
      </c>
      <c r="M199">
        <f t="shared" si="17"/>
        <v>0.15933452583707375</v>
      </c>
    </row>
    <row r="200" spans="4:13" x14ac:dyDescent="0.3">
      <c r="D200" s="4"/>
      <c r="G200" s="7">
        <v>33100</v>
      </c>
      <c r="H200" s="1">
        <v>24.26</v>
      </c>
      <c r="I200" s="8">
        <v>131.6</v>
      </c>
      <c r="J200" s="10">
        <f t="shared" si="15"/>
        <v>18.434650455927056</v>
      </c>
      <c r="K200" s="11">
        <f t="shared" si="16"/>
        <v>8.6874763026308024</v>
      </c>
      <c r="L200" s="12">
        <v>63.024099999999997</v>
      </c>
      <c r="M200">
        <f t="shared" si="17"/>
        <v>5.9946928705478797E-3</v>
      </c>
    </row>
    <row r="201" spans="4:13" x14ac:dyDescent="0.3">
      <c r="D201" s="4"/>
      <c r="G201" s="7">
        <v>33131</v>
      </c>
      <c r="H201" s="1">
        <v>29.88</v>
      </c>
      <c r="I201" s="8">
        <v>132.69999999999999</v>
      </c>
      <c r="J201" s="10">
        <f t="shared" si="15"/>
        <v>22.516955538809349</v>
      </c>
      <c r="K201" s="11">
        <f t="shared" si="16"/>
        <v>3.8940872888493239</v>
      </c>
      <c r="L201" s="12">
        <v>63.032800000000002</v>
      </c>
      <c r="M201">
        <f t="shared" si="17"/>
        <v>-0.2669093850517168</v>
      </c>
    </row>
    <row r="202" spans="4:13" x14ac:dyDescent="0.3">
      <c r="D202" s="4"/>
      <c r="G202" s="7">
        <v>33161</v>
      </c>
      <c r="H202" s="1">
        <v>32.880000000000003</v>
      </c>
      <c r="I202" s="8">
        <v>133.5</v>
      </c>
      <c r="J202" s="10">
        <f t="shared" si="15"/>
        <v>24.629213483146071</v>
      </c>
      <c r="K202" s="11">
        <f t="shared" si="16"/>
        <v>-3.8043543576125494</v>
      </c>
      <c r="L202" s="12">
        <v>62.646599999999999</v>
      </c>
      <c r="M202">
        <f t="shared" si="17"/>
        <v>-0.543072681040635</v>
      </c>
    </row>
    <row r="203" spans="4:13" x14ac:dyDescent="0.3">
      <c r="D203" s="4"/>
      <c r="G203" s="7">
        <v>33192</v>
      </c>
      <c r="H203" s="1">
        <v>30.19</v>
      </c>
      <c r="I203" s="8">
        <v>133.80000000000001</v>
      </c>
      <c r="J203" s="10">
        <f t="shared" si="15"/>
        <v>22.56352765321375</v>
      </c>
      <c r="K203" s="11">
        <f t="shared" si="16"/>
        <v>-7.230226353673519</v>
      </c>
      <c r="L203" s="12">
        <v>61.868099999999998</v>
      </c>
      <c r="M203">
        <f t="shared" si="17"/>
        <v>-0.30544508158276695</v>
      </c>
    </row>
    <row r="204" spans="4:13" x14ac:dyDescent="0.3">
      <c r="D204" s="4"/>
      <c r="G204" s="7">
        <v>33222</v>
      </c>
      <c r="H204" s="1">
        <v>25.56</v>
      </c>
      <c r="I204" s="8">
        <v>133.80000000000001</v>
      </c>
      <c r="J204" s="10">
        <f t="shared" si="15"/>
        <v>19.103139013452914</v>
      </c>
      <c r="K204" s="11">
        <f t="shared" si="16"/>
        <v>-6.1844932894355553</v>
      </c>
      <c r="L204" s="12">
        <v>61.4345</v>
      </c>
      <c r="M204">
        <f t="shared" si="17"/>
        <v>-0.14899183361372081</v>
      </c>
    </row>
    <row r="205" spans="4:13" x14ac:dyDescent="0.3">
      <c r="D205" s="4"/>
      <c r="G205" s="7">
        <v>33253</v>
      </c>
      <c r="H205" s="1">
        <v>22.3</v>
      </c>
      <c r="I205" s="8">
        <v>134.6</v>
      </c>
      <c r="J205" s="10">
        <f t="shared" si="15"/>
        <v>16.567607726597327</v>
      </c>
      <c r="K205" s="11">
        <f t="shared" si="16"/>
        <v>-8.6498605629074188</v>
      </c>
      <c r="L205" s="12">
        <v>61.2241</v>
      </c>
      <c r="M205">
        <f t="shared" si="17"/>
        <v>-0.3168859340794139</v>
      </c>
    </row>
    <row r="206" spans="4:13" x14ac:dyDescent="0.3">
      <c r="D206" s="4"/>
      <c r="G206" s="7">
        <v>33284</v>
      </c>
      <c r="H206" s="1">
        <v>18.3</v>
      </c>
      <c r="I206" s="8">
        <v>134.80000000000001</v>
      </c>
      <c r="J206" s="10">
        <f t="shared" si="15"/>
        <v>13.575667655786351</v>
      </c>
      <c r="K206" s="11">
        <f t="shared" si="16"/>
        <v>-1.8076095288381611</v>
      </c>
      <c r="L206" s="12">
        <v>60.779000000000003</v>
      </c>
      <c r="M206">
        <f t="shared" si="17"/>
        <v>-0.24456217397359481</v>
      </c>
    </row>
    <row r="207" spans="4:13" x14ac:dyDescent="0.3">
      <c r="D207" s="4"/>
      <c r="G207" s="7">
        <v>33312</v>
      </c>
      <c r="H207" s="1">
        <v>17.579999999999998</v>
      </c>
      <c r="I207" s="8">
        <v>135</v>
      </c>
      <c r="J207" s="10">
        <f t="shared" si="15"/>
        <v>13.02222222222222</v>
      </c>
      <c r="K207" s="11">
        <f t="shared" si="16"/>
        <v>1.7263675483467633</v>
      </c>
      <c r="L207" s="12">
        <v>60.4377</v>
      </c>
      <c r="M207">
        <f t="shared" si="17"/>
        <v>0.11517955449893424</v>
      </c>
    </row>
    <row r="208" spans="4:13" x14ac:dyDescent="0.3">
      <c r="D208" s="4"/>
      <c r="G208" s="7">
        <v>33343</v>
      </c>
      <c r="H208" s="1">
        <v>18.32</v>
      </c>
      <c r="I208" s="8">
        <v>135.19999999999999</v>
      </c>
      <c r="J208" s="10">
        <f t="shared" si="15"/>
        <v>13.550295857988168</v>
      </c>
      <c r="K208" s="11">
        <f t="shared" si="16"/>
        <v>-3.357903920353511E-2</v>
      </c>
      <c r="L208" s="12">
        <v>60.598199999999999</v>
      </c>
      <c r="M208">
        <f t="shared" si="17"/>
        <v>0.43207919241776693</v>
      </c>
    </row>
    <row r="209" spans="4:13" x14ac:dyDescent="0.3">
      <c r="D209" s="4"/>
      <c r="G209" s="7">
        <v>33373</v>
      </c>
      <c r="H209" s="1">
        <v>18.36</v>
      </c>
      <c r="I209" s="8">
        <v>135.6</v>
      </c>
      <c r="J209" s="10">
        <f t="shared" si="15"/>
        <v>13.539823008849558</v>
      </c>
      <c r="K209" s="11">
        <f t="shared" si="16"/>
        <v>-1.522013907020181</v>
      </c>
      <c r="L209" s="12">
        <v>61.204099999999997</v>
      </c>
      <c r="M209">
        <f t="shared" si="17"/>
        <v>0.34504457631094887</v>
      </c>
    </row>
    <row r="210" spans="4:13" x14ac:dyDescent="0.3">
      <c r="D210" s="4"/>
      <c r="G210" s="7">
        <v>33404</v>
      </c>
      <c r="H210" s="1">
        <v>17.78</v>
      </c>
      <c r="I210" s="8">
        <v>136</v>
      </c>
      <c r="J210" s="10">
        <f t="shared" si="15"/>
        <v>13.073529411764707</v>
      </c>
      <c r="K210" s="11">
        <f t="shared" si="16"/>
        <v>0.80673268833328926</v>
      </c>
      <c r="L210" s="12">
        <v>61.692300000000003</v>
      </c>
      <c r="M210">
        <f t="shared" si="17"/>
        <v>0.11571894276081185</v>
      </c>
    </row>
    <row r="211" spans="4:13" x14ac:dyDescent="0.3">
      <c r="D211" s="4"/>
      <c r="G211" s="7">
        <v>33434</v>
      </c>
      <c r="H211" s="1">
        <v>18.14</v>
      </c>
      <c r="I211" s="8">
        <v>136.19999999999999</v>
      </c>
      <c r="J211" s="10">
        <f t="shared" si="15"/>
        <v>13.318649045521294</v>
      </c>
      <c r="K211" s="11">
        <f t="shared" si="16"/>
        <v>1.2162913007186082</v>
      </c>
      <c r="L211" s="12">
        <v>61.856900000000003</v>
      </c>
      <c r="M211">
        <f t="shared" si="17"/>
        <v>7.8627572610345808E-3</v>
      </c>
    </row>
    <row r="212" spans="4:13" x14ac:dyDescent="0.3">
      <c r="D212" s="4"/>
      <c r="G212" s="7">
        <v>33465</v>
      </c>
      <c r="H212" s="1">
        <v>18.71</v>
      </c>
      <c r="I212" s="8">
        <v>136.6</v>
      </c>
      <c r="J212" s="10">
        <f t="shared" si="15"/>
        <v>13.696925329428991</v>
      </c>
      <c r="K212" s="11">
        <f t="shared" si="16"/>
        <v>0.47764014275999411</v>
      </c>
      <c r="L212" s="12">
        <v>61.868099999999998</v>
      </c>
      <c r="M212">
        <f t="shared" si="17"/>
        <v>0.36168813410104583</v>
      </c>
    </row>
    <row r="213" spans="4:13" x14ac:dyDescent="0.3">
      <c r="D213" s="4"/>
      <c r="G213" s="7">
        <v>33496</v>
      </c>
      <c r="H213" s="1">
        <v>19</v>
      </c>
      <c r="I213" s="8">
        <v>137.19999999999999</v>
      </c>
      <c r="J213" s="10">
        <f t="shared" si="15"/>
        <v>13.848396501457728</v>
      </c>
      <c r="K213" s="11">
        <f t="shared" si="16"/>
        <v>1.8593021853734459</v>
      </c>
      <c r="L213" s="12">
        <v>62.3855</v>
      </c>
      <c r="M213">
        <f t="shared" si="17"/>
        <v>-4.3600650558595078E-2</v>
      </c>
    </row>
    <row r="214" spans="4:13" x14ac:dyDescent="0.3">
      <c r="D214" s="4"/>
      <c r="G214" s="7">
        <v>33526</v>
      </c>
      <c r="H214" s="1">
        <v>19.86</v>
      </c>
      <c r="I214" s="8">
        <v>137.4</v>
      </c>
      <c r="J214" s="10">
        <f t="shared" si="15"/>
        <v>14.454148471615719</v>
      </c>
      <c r="K214" s="11">
        <f t="shared" si="16"/>
        <v>-1.2560759652507469</v>
      </c>
      <c r="L214" s="12">
        <v>62.322899999999997</v>
      </c>
      <c r="M214">
        <f t="shared" si="17"/>
        <v>-5.5923019294823462E-2</v>
      </c>
    </row>
    <row r="215" spans="4:13" x14ac:dyDescent="0.3">
      <c r="D215" s="4"/>
      <c r="G215" s="7">
        <v>33557</v>
      </c>
      <c r="H215" s="1">
        <v>19.350000000000001</v>
      </c>
      <c r="I215" s="8">
        <v>137.80000000000001</v>
      </c>
      <c r="J215" s="10">
        <f t="shared" si="15"/>
        <v>14.042089985486211</v>
      </c>
      <c r="K215" s="11">
        <f t="shared" si="16"/>
        <v>-5.2225722798256546</v>
      </c>
      <c r="L215" s="12">
        <v>62.242699999999999</v>
      </c>
      <c r="M215">
        <f t="shared" si="17"/>
        <v>-0.19034232626717884</v>
      </c>
    </row>
    <row r="216" spans="4:13" x14ac:dyDescent="0.3">
      <c r="D216" s="4"/>
      <c r="G216" s="7">
        <v>33587</v>
      </c>
      <c r="H216" s="1">
        <v>17.170000000000002</v>
      </c>
      <c r="I216" s="8">
        <v>137.9</v>
      </c>
      <c r="J216" s="10">
        <f t="shared" si="15"/>
        <v>12.451051486584483</v>
      </c>
      <c r="K216" s="11">
        <f t="shared" si="16"/>
        <v>-2.8573831531848226</v>
      </c>
      <c r="L216" s="12">
        <v>61.970500000000001</v>
      </c>
      <c r="M216">
        <f t="shared" si="17"/>
        <v>-0.22723488543856529</v>
      </c>
    </row>
    <row r="217" spans="4:13" x14ac:dyDescent="0.3">
      <c r="D217" s="4"/>
      <c r="G217" s="7">
        <v>33618</v>
      </c>
      <c r="H217" s="1">
        <v>16.100000000000001</v>
      </c>
      <c r="I217" s="8">
        <v>138.1</v>
      </c>
      <c r="J217" s="10">
        <f t="shared" si="15"/>
        <v>11.658218682114411</v>
      </c>
      <c r="K217" s="11">
        <f t="shared" si="16"/>
        <v>-0.42754450730815297</v>
      </c>
      <c r="L217" s="12">
        <v>61.647100000000002</v>
      </c>
      <c r="M217">
        <f t="shared" si="17"/>
        <v>0.30348594445375188</v>
      </c>
    </row>
    <row r="218" spans="4:13" x14ac:dyDescent="0.3">
      <c r="D218" s="4"/>
      <c r="G218" s="7">
        <v>33649</v>
      </c>
      <c r="H218" s="1">
        <v>16</v>
      </c>
      <c r="I218" s="8">
        <v>138.6</v>
      </c>
      <c r="J218" s="10">
        <f t="shared" si="15"/>
        <v>11.544011544011545</v>
      </c>
      <c r="K218" s="11">
        <f t="shared" si="16"/>
        <v>0.74754305312036973</v>
      </c>
      <c r="L218" s="12">
        <v>62.0794</v>
      </c>
      <c r="M218">
        <f t="shared" si="17"/>
        <v>0.35956020403176137</v>
      </c>
    </row>
    <row r="219" spans="4:13" x14ac:dyDescent="0.3">
      <c r="D219" s="4"/>
      <c r="G219" s="7">
        <v>33678</v>
      </c>
      <c r="H219" s="1">
        <v>16.36</v>
      </c>
      <c r="I219" s="8">
        <v>139.30000000000001</v>
      </c>
      <c r="J219" s="10">
        <f t="shared" si="15"/>
        <v>11.744436468054557</v>
      </c>
      <c r="K219" s="11">
        <f t="shared" si="16"/>
        <v>2.5393427926141632</v>
      </c>
      <c r="L219" s="12">
        <v>62.595500000000001</v>
      </c>
      <c r="M219">
        <f t="shared" si="17"/>
        <v>0.32976211596182914</v>
      </c>
    </row>
    <row r="220" spans="4:13" x14ac:dyDescent="0.3">
      <c r="D220" s="4"/>
      <c r="G220" s="7">
        <v>33709</v>
      </c>
      <c r="H220" s="1">
        <v>17.37</v>
      </c>
      <c r="I220" s="8">
        <v>139.5</v>
      </c>
      <c r="J220" s="10">
        <f t="shared" si="15"/>
        <v>12.451612903225808</v>
      </c>
      <c r="K220" s="11">
        <f t="shared" si="16"/>
        <v>3.3504763148861416</v>
      </c>
      <c r="L220" s="12">
        <v>63.072600000000001</v>
      </c>
      <c r="M220">
        <f t="shared" si="17"/>
        <v>0.13989697320002659</v>
      </c>
    </row>
    <row r="221" spans="4:13" x14ac:dyDescent="0.3">
      <c r="D221" s="4"/>
      <c r="G221" s="7">
        <v>33739</v>
      </c>
      <c r="H221" s="1">
        <v>18.79</v>
      </c>
      <c r="I221" s="8">
        <v>139.69999999999999</v>
      </c>
      <c r="J221" s="10">
        <f t="shared" si="15"/>
        <v>13.450250536864711</v>
      </c>
      <c r="K221" s="11">
        <f t="shared" si="16"/>
        <v>2.184432658831903</v>
      </c>
      <c r="L221" s="12">
        <v>63.2761</v>
      </c>
      <c r="M221">
        <f t="shared" si="17"/>
        <v>2.3398175301947433E-2</v>
      </c>
    </row>
    <row r="222" spans="4:13" x14ac:dyDescent="0.3">
      <c r="D222" s="4"/>
      <c r="G222" s="7">
        <v>33770</v>
      </c>
      <c r="H222" s="1">
        <v>19.829999999999998</v>
      </c>
      <c r="I222" s="8">
        <v>140.19999999999999</v>
      </c>
      <c r="J222" s="10">
        <f t="shared" si="15"/>
        <v>14.144079885877318</v>
      </c>
      <c r="K222" s="11">
        <f t="shared" si="16"/>
        <v>-0.29038764821436303</v>
      </c>
      <c r="L222" s="12">
        <v>63.310200000000002</v>
      </c>
      <c r="M222">
        <f t="shared" si="17"/>
        <v>0.38701458181997772</v>
      </c>
    </row>
    <row r="223" spans="4:13" x14ac:dyDescent="0.3">
      <c r="D223" s="4"/>
      <c r="G223" s="7">
        <v>33800</v>
      </c>
      <c r="H223" s="1">
        <v>19.739999999999998</v>
      </c>
      <c r="I223" s="8">
        <v>140.5</v>
      </c>
      <c r="J223" s="10">
        <f t="shared" si="15"/>
        <v>14.049822064056938</v>
      </c>
      <c r="K223" s="11">
        <f t="shared" si="16"/>
        <v>-1.2151083357356152</v>
      </c>
      <c r="L223" s="12">
        <v>63.876899999999999</v>
      </c>
      <c r="M223">
        <f t="shared" si="17"/>
        <v>-0.24189841450363847</v>
      </c>
    </row>
    <row r="224" spans="4:13" x14ac:dyDescent="0.3">
      <c r="D224" s="4"/>
      <c r="G224" s="7">
        <v>33831</v>
      </c>
      <c r="H224" s="1">
        <v>19.25</v>
      </c>
      <c r="I224" s="8">
        <v>140.9</v>
      </c>
      <c r="J224" s="10">
        <f t="shared" si="15"/>
        <v>13.662171753016322</v>
      </c>
      <c r="K224" s="11">
        <f t="shared" si="16"/>
        <v>-0.10056197952057477</v>
      </c>
      <c r="L224" s="12">
        <v>63.522100000000002</v>
      </c>
      <c r="M224">
        <f t="shared" si="17"/>
        <v>0.13625064590696567</v>
      </c>
    </row>
    <row r="225" spans="4:13" x14ac:dyDescent="0.3">
      <c r="D225" s="4"/>
      <c r="G225" s="7">
        <v>33862</v>
      </c>
      <c r="H225" s="1">
        <v>19.260000000000002</v>
      </c>
      <c r="I225" s="8">
        <v>141.30000000000001</v>
      </c>
      <c r="J225" s="10">
        <f t="shared" si="15"/>
        <v>13.630573248407643</v>
      </c>
      <c r="K225" s="11">
        <f t="shared" si="16"/>
        <v>2.6611795997788512E-2</v>
      </c>
      <c r="L225" s="12">
        <v>63.721699999999998</v>
      </c>
      <c r="M225">
        <f t="shared" si="17"/>
        <v>0.29472173541453817</v>
      </c>
    </row>
    <row r="226" spans="4:13" x14ac:dyDescent="0.3">
      <c r="D226" s="4"/>
      <c r="G226" s="7">
        <v>33892</v>
      </c>
      <c r="H226" s="1">
        <v>19.34</v>
      </c>
      <c r="I226" s="8">
        <v>141.80000000000001</v>
      </c>
      <c r="J226" s="10">
        <f t="shared" si="15"/>
        <v>13.638928067700986</v>
      </c>
      <c r="K226" s="11">
        <f t="shared" si="16"/>
        <v>-2.2250760273455183</v>
      </c>
      <c r="L226" s="12">
        <v>64.155600000000007</v>
      </c>
      <c r="M226">
        <f t="shared" si="17"/>
        <v>0.17483948622325496</v>
      </c>
    </row>
    <row r="227" spans="4:13" x14ac:dyDescent="0.3">
      <c r="D227" s="4"/>
      <c r="G227" s="7">
        <v>33923</v>
      </c>
      <c r="H227" s="1">
        <v>18.399999999999999</v>
      </c>
      <c r="I227" s="8">
        <v>142</v>
      </c>
      <c r="J227" s="10">
        <f t="shared" si="15"/>
        <v>12.957746478873238</v>
      </c>
      <c r="K227" s="11">
        <f t="shared" si="16"/>
        <v>-3.5598468089265811</v>
      </c>
      <c r="L227" s="12">
        <v>64.414400000000001</v>
      </c>
      <c r="M227">
        <f t="shared" si="17"/>
        <v>6.8514056751434183E-2</v>
      </c>
    </row>
    <row r="228" spans="4:13" x14ac:dyDescent="0.3">
      <c r="D228" s="4"/>
      <c r="G228" s="7">
        <v>33953</v>
      </c>
      <c r="H228" s="1">
        <v>16.940000000000001</v>
      </c>
      <c r="I228" s="8">
        <v>141.9</v>
      </c>
      <c r="J228" s="10">
        <f t="shared" si="15"/>
        <v>11.937984496124031</v>
      </c>
      <c r="K228" s="11">
        <f t="shared" si="16"/>
        <v>-0.57412543271979644</v>
      </c>
      <c r="L228" s="12">
        <v>64.516099999999994</v>
      </c>
      <c r="M228">
        <f t="shared" si="17"/>
        <v>0.17312695917730547</v>
      </c>
    </row>
    <row r="229" spans="4:13" x14ac:dyDescent="0.3">
      <c r="D229" s="4"/>
      <c r="G229" s="7">
        <v>33984</v>
      </c>
      <c r="H229" s="1">
        <v>16.8</v>
      </c>
      <c r="I229" s="8">
        <v>142.6</v>
      </c>
      <c r="J229" s="10">
        <f t="shared" si="15"/>
        <v>11.781206171107996</v>
      </c>
      <c r="K229" s="11">
        <f t="shared" si="16"/>
        <v>1.3969381147538762</v>
      </c>
      <c r="L229" s="12">
        <v>64.773799999999994</v>
      </c>
      <c r="M229">
        <f t="shared" si="17"/>
        <v>0.2051504883257671</v>
      </c>
    </row>
    <row r="230" spans="4:13" x14ac:dyDescent="0.3">
      <c r="D230" s="4"/>
      <c r="G230" s="7">
        <v>34015</v>
      </c>
      <c r="H230" s="1">
        <v>17.41</v>
      </c>
      <c r="I230" s="8">
        <v>143.1</v>
      </c>
      <c r="J230" s="10">
        <f t="shared" si="15"/>
        <v>12.166317260656884</v>
      </c>
      <c r="K230" s="11">
        <f t="shared" si="16"/>
        <v>0.85941224370196245</v>
      </c>
      <c r="L230" s="12">
        <v>65.080500000000001</v>
      </c>
      <c r="M230">
        <f t="shared" si="17"/>
        <v>-4.1994656401911357E-2</v>
      </c>
    </row>
    <row r="231" spans="4:13" x14ac:dyDescent="0.3">
      <c r="D231" s="4"/>
      <c r="G231" s="7">
        <v>34043</v>
      </c>
      <c r="H231" s="1">
        <v>17.82</v>
      </c>
      <c r="I231" s="8">
        <v>143.6</v>
      </c>
      <c r="J231" s="10">
        <f t="shared" si="15"/>
        <v>12.409470752089137</v>
      </c>
      <c r="K231" s="11">
        <f t="shared" si="16"/>
        <v>1.1520316698284017</v>
      </c>
      <c r="L231" s="12">
        <v>65.017600000000002</v>
      </c>
      <c r="M231">
        <f t="shared" si="17"/>
        <v>0.12439704942026619</v>
      </c>
    </row>
    <row r="232" spans="4:13" x14ac:dyDescent="0.3">
      <c r="D232" s="4"/>
      <c r="G232" s="7">
        <v>34074</v>
      </c>
      <c r="H232" s="1">
        <v>18.350000000000001</v>
      </c>
      <c r="I232" s="8">
        <v>144</v>
      </c>
      <c r="J232" s="10">
        <f t="shared" si="15"/>
        <v>12.743055555555557</v>
      </c>
      <c r="K232" s="11">
        <f t="shared" si="16"/>
        <v>-1.162849630889573</v>
      </c>
      <c r="L232" s="12">
        <v>65.204099999999997</v>
      </c>
      <c r="M232">
        <f t="shared" si="17"/>
        <v>-0.17405519047817286</v>
      </c>
    </row>
    <row r="233" spans="4:13" x14ac:dyDescent="0.3">
      <c r="D233" s="4"/>
      <c r="G233" s="7">
        <v>34104</v>
      </c>
      <c r="H233" s="1">
        <v>17.89</v>
      </c>
      <c r="I233" s="8">
        <v>144.19999999999999</v>
      </c>
      <c r="J233" s="10">
        <f t="shared" si="15"/>
        <v>12.406380027739253</v>
      </c>
      <c r="K233" s="11">
        <f t="shared" si="16"/>
        <v>-2.7902991691720169</v>
      </c>
      <c r="L233" s="12">
        <v>64.943299999999994</v>
      </c>
      <c r="M233">
        <f t="shared" si="17"/>
        <v>0.10359616351232059</v>
      </c>
    </row>
    <row r="234" spans="4:13" x14ac:dyDescent="0.3">
      <c r="D234" s="4"/>
      <c r="G234" s="7">
        <v>34135</v>
      </c>
      <c r="H234" s="1">
        <v>16.8</v>
      </c>
      <c r="I234" s="8">
        <v>144.4</v>
      </c>
      <c r="J234" s="10">
        <f t="shared" si="15"/>
        <v>11.634349030470915</v>
      </c>
      <c r="K234" s="11">
        <f t="shared" si="16"/>
        <v>-2.6377411793653938</v>
      </c>
      <c r="L234" s="12">
        <v>65.098399999999998</v>
      </c>
      <c r="M234">
        <f t="shared" si="17"/>
        <v>0.10461416027536252</v>
      </c>
    </row>
    <row r="235" spans="4:13" x14ac:dyDescent="0.3">
      <c r="D235" s="4"/>
      <c r="G235" s="7">
        <v>34165</v>
      </c>
      <c r="H235" s="1">
        <v>15.81</v>
      </c>
      <c r="I235" s="8">
        <v>144.4</v>
      </c>
      <c r="J235" s="10">
        <f t="shared" si="15"/>
        <v>10.948753462603877</v>
      </c>
      <c r="K235" s="11">
        <f t="shared" si="16"/>
        <v>-0.58964898358875306</v>
      </c>
      <c r="L235" s="12">
        <v>65.255399999999995</v>
      </c>
      <c r="M235">
        <f t="shared" si="17"/>
        <v>-4.0483106802158275E-2</v>
      </c>
    </row>
    <row r="236" spans="4:13" x14ac:dyDescent="0.3">
      <c r="D236" s="4"/>
      <c r="G236" s="7">
        <v>34196</v>
      </c>
      <c r="H236" s="1">
        <v>15.64</v>
      </c>
      <c r="I236" s="8">
        <v>144.80000000000001</v>
      </c>
      <c r="J236" s="10">
        <f t="shared" si="15"/>
        <v>10.80110497237569</v>
      </c>
      <c r="K236" s="11">
        <f t="shared" si="16"/>
        <v>-0.98768340038519753</v>
      </c>
      <c r="L236" s="12">
        <v>65.194599999999994</v>
      </c>
      <c r="M236">
        <f t="shared" si="17"/>
        <v>0.22166133784937703</v>
      </c>
    </row>
    <row r="237" spans="4:13" x14ac:dyDescent="0.3">
      <c r="D237" s="4"/>
      <c r="G237" s="7">
        <v>34227</v>
      </c>
      <c r="H237" s="1">
        <v>15.32</v>
      </c>
      <c r="I237" s="8">
        <v>145.1</v>
      </c>
      <c r="J237" s="10">
        <f t="shared" si="15"/>
        <v>10.558235699517574</v>
      </c>
      <c r="K237" s="11">
        <f t="shared" si="16"/>
        <v>0.57952105600025394</v>
      </c>
      <c r="L237" s="12">
        <v>65.528199999999998</v>
      </c>
      <c r="M237">
        <f t="shared" si="17"/>
        <v>0.32157049155556727</v>
      </c>
    </row>
    <row r="238" spans="4:13" x14ac:dyDescent="0.3">
      <c r="D238" s="4"/>
      <c r="G238" s="7">
        <v>34257</v>
      </c>
      <c r="H238" s="1">
        <v>15.59</v>
      </c>
      <c r="I238" s="8">
        <v>145.69999999999999</v>
      </c>
      <c r="J238" s="10">
        <f t="shared" si="15"/>
        <v>10.700068634179823</v>
      </c>
      <c r="K238" s="11">
        <f t="shared" si="16"/>
        <v>-4.5467763159708907</v>
      </c>
      <c r="L238" s="12">
        <v>66.015199999999993</v>
      </c>
      <c r="M238">
        <f t="shared" si="17"/>
        <v>0.20608159196937592</v>
      </c>
    </row>
    <row r="239" spans="4:13" x14ac:dyDescent="0.3">
      <c r="D239" s="4"/>
      <c r="G239" s="7">
        <v>34288</v>
      </c>
      <c r="H239" s="1">
        <v>14.05</v>
      </c>
      <c r="I239" s="8">
        <v>145.80000000000001</v>
      </c>
      <c r="J239" s="10">
        <f t="shared" si="15"/>
        <v>9.6364883401920434</v>
      </c>
      <c r="K239" s="11">
        <f t="shared" si="16"/>
        <v>-4.868668483992133</v>
      </c>
      <c r="L239" s="12">
        <v>66.3292</v>
      </c>
      <c r="M239">
        <f t="shared" si="17"/>
        <v>0.24458163448521919</v>
      </c>
    </row>
    <row r="240" spans="4:13" x14ac:dyDescent="0.3">
      <c r="D240" s="4"/>
      <c r="G240" s="7">
        <v>34318</v>
      </c>
      <c r="H240" s="1">
        <v>12.56</v>
      </c>
      <c r="I240" s="8">
        <v>145.80000000000001</v>
      </c>
      <c r="J240" s="10">
        <f t="shared" si="15"/>
        <v>8.6145404663923166</v>
      </c>
      <c r="K240" s="11">
        <f t="shared" si="16"/>
        <v>1.1419036839330876</v>
      </c>
      <c r="L240" s="12">
        <v>66.703800000000001</v>
      </c>
      <c r="M240">
        <f t="shared" si="17"/>
        <v>0.13819929137286469</v>
      </c>
    </row>
    <row r="241" spans="4:13" x14ac:dyDescent="0.3">
      <c r="D241" s="4"/>
      <c r="G241" s="7">
        <v>34349</v>
      </c>
      <c r="H241" s="1">
        <v>12.93</v>
      </c>
      <c r="I241" s="8">
        <v>146.19999999999999</v>
      </c>
      <c r="J241" s="10">
        <f t="shared" si="15"/>
        <v>8.8440492476060193</v>
      </c>
      <c r="K241" s="11">
        <f t="shared" si="16"/>
        <v>-0.24915558025859763</v>
      </c>
      <c r="L241" s="12">
        <v>66.916399999999996</v>
      </c>
      <c r="M241">
        <f t="shared" si="17"/>
        <v>3.1011628446653283E-2</v>
      </c>
    </row>
    <row r="242" spans="4:13" x14ac:dyDescent="0.3">
      <c r="D242" s="4"/>
      <c r="G242" s="7">
        <v>34380</v>
      </c>
      <c r="H242" s="1">
        <v>12.9</v>
      </c>
      <c r="I242" s="8">
        <v>146.69999999999999</v>
      </c>
      <c r="J242" s="10">
        <f t="shared" si="15"/>
        <v>8.7934560327198383</v>
      </c>
      <c r="K242" s="11">
        <f t="shared" si="16"/>
        <v>0.78480038005447339</v>
      </c>
      <c r="L242" s="12">
        <v>66.964200000000005</v>
      </c>
      <c r="M242">
        <f t="shared" si="17"/>
        <v>0.43191777061819536</v>
      </c>
    </row>
    <row r="243" spans="4:13" x14ac:dyDescent="0.3">
      <c r="D243" s="4"/>
      <c r="G243" s="7">
        <v>34408</v>
      </c>
      <c r="H243" s="1">
        <v>13.18</v>
      </c>
      <c r="I243" s="8">
        <v>147.19999999999999</v>
      </c>
      <c r="J243" s="10">
        <f t="shared" si="15"/>
        <v>8.9538043478260878</v>
      </c>
      <c r="K243" s="11">
        <f t="shared" si="16"/>
        <v>4.2059322743475231</v>
      </c>
      <c r="L243" s="12">
        <v>67.633499999999998</v>
      </c>
      <c r="M243">
        <f t="shared" si="17"/>
        <v>0.25603130360825066</v>
      </c>
    </row>
    <row r="244" spans="4:13" x14ac:dyDescent="0.3">
      <c r="D244" s="4"/>
      <c r="G244" s="7">
        <v>34439</v>
      </c>
      <c r="H244" s="1">
        <v>14.54</v>
      </c>
      <c r="I244" s="8">
        <v>147.4</v>
      </c>
      <c r="J244" s="10">
        <f t="shared" si="15"/>
        <v>9.8643147896879224</v>
      </c>
      <c r="K244" s="11">
        <f t="shared" si="16"/>
        <v>3.4145784708877747</v>
      </c>
      <c r="L244" s="12">
        <v>68.0334</v>
      </c>
      <c r="M244">
        <f t="shared" si="17"/>
        <v>0.203604022636239</v>
      </c>
    </row>
    <row r="245" spans="4:13" x14ac:dyDescent="0.3">
      <c r="D245" s="4"/>
      <c r="G245" s="7">
        <v>34469</v>
      </c>
      <c r="H245" s="1">
        <v>15.74</v>
      </c>
      <c r="I245" s="8">
        <v>147.5</v>
      </c>
      <c r="J245" s="10">
        <f t="shared" si="15"/>
        <v>10.671186440677968</v>
      </c>
      <c r="K245" s="11">
        <f t="shared" si="16"/>
        <v>3.2995167326859809</v>
      </c>
      <c r="L245" s="12">
        <v>68.353099999999998</v>
      </c>
      <c r="M245">
        <f t="shared" si="17"/>
        <v>0.28314849247825791</v>
      </c>
    </row>
    <row r="246" spans="4:13" x14ac:dyDescent="0.3">
      <c r="D246" s="4"/>
      <c r="G246" s="7">
        <v>34500</v>
      </c>
      <c r="H246" s="1">
        <v>17.04</v>
      </c>
      <c r="I246" s="8">
        <v>148</v>
      </c>
      <c r="J246" s="10">
        <f t="shared" si="15"/>
        <v>11.513513513513512</v>
      </c>
      <c r="K246" s="11">
        <f t="shared" si="16"/>
        <v>1.0892325853329776</v>
      </c>
      <c r="L246" s="12">
        <v>68.800200000000004</v>
      </c>
      <c r="M246">
        <f t="shared" si="17"/>
        <v>5.4315796778792169E-2</v>
      </c>
    </row>
    <row r="247" spans="4:13" x14ac:dyDescent="0.3">
      <c r="D247" s="4"/>
      <c r="G247" s="7">
        <v>34530</v>
      </c>
      <c r="H247" s="1">
        <v>17.52</v>
      </c>
      <c r="I247" s="8">
        <v>148.4</v>
      </c>
      <c r="J247" s="10">
        <f t="shared" si="15"/>
        <v>11.805929919137466</v>
      </c>
      <c r="K247" s="11">
        <f t="shared" si="16"/>
        <v>-2.3611472230558928</v>
      </c>
      <c r="L247" s="12">
        <v>68.886300000000006</v>
      </c>
      <c r="M247">
        <f t="shared" si="17"/>
        <v>0.28584944824998626</v>
      </c>
    </row>
    <row r="248" spans="4:13" x14ac:dyDescent="0.3">
      <c r="D248" s="4"/>
      <c r="G248" s="7">
        <v>34561</v>
      </c>
      <c r="H248" s="1">
        <v>16.66</v>
      </c>
      <c r="I248" s="8">
        <v>149</v>
      </c>
      <c r="J248" s="10">
        <f t="shared" si="15"/>
        <v>11.181208053691275</v>
      </c>
      <c r="K248" s="11">
        <f t="shared" si="16"/>
        <v>-2.1169146491293311</v>
      </c>
      <c r="L248" s="12">
        <v>69.341200000000001</v>
      </c>
      <c r="M248">
        <f t="shared" si="17"/>
        <v>0.13519868856335382</v>
      </c>
    </row>
    <row r="249" spans="4:13" x14ac:dyDescent="0.3">
      <c r="D249" s="4"/>
      <c r="G249" s="7">
        <v>34592</v>
      </c>
      <c r="H249" s="1">
        <v>15.91</v>
      </c>
      <c r="I249" s="8">
        <v>149.4</v>
      </c>
      <c r="J249" s="10">
        <f t="shared" si="15"/>
        <v>10.649263721552877</v>
      </c>
      <c r="K249" s="11">
        <f t="shared" si="16"/>
        <v>0.94267781092087777</v>
      </c>
      <c r="L249" s="12">
        <v>69.557400000000001</v>
      </c>
      <c r="M249">
        <f t="shared" si="17"/>
        <v>0.34923737347332118</v>
      </c>
    </row>
    <row r="250" spans="4:13" x14ac:dyDescent="0.3">
      <c r="D250" s="4"/>
      <c r="G250" s="7">
        <v>34622</v>
      </c>
      <c r="H250" s="1">
        <v>16.27</v>
      </c>
      <c r="I250" s="8">
        <v>149.5</v>
      </c>
      <c r="J250" s="10">
        <f t="shared" si="15"/>
        <v>10.882943143812708</v>
      </c>
      <c r="K250" s="11">
        <f t="shared" si="16"/>
        <v>0.44616702567885635</v>
      </c>
      <c r="L250" s="12">
        <v>70.119</v>
      </c>
      <c r="M250">
        <f t="shared" si="17"/>
        <v>0.29333072143835626</v>
      </c>
    </row>
    <row r="251" spans="4:13" x14ac:dyDescent="0.3">
      <c r="D251" s="4"/>
      <c r="G251" s="7">
        <v>34653</v>
      </c>
      <c r="H251" s="1">
        <v>16.46</v>
      </c>
      <c r="I251" s="8">
        <v>149.69999999999999</v>
      </c>
      <c r="J251" s="10">
        <f t="shared" si="15"/>
        <v>10.995323981295927</v>
      </c>
      <c r="K251" s="11">
        <f t="shared" si="16"/>
        <v>-1.8322832002849676</v>
      </c>
      <c r="L251" s="12">
        <v>70.594200000000001</v>
      </c>
      <c r="M251">
        <f t="shared" si="17"/>
        <v>0.42071998564452429</v>
      </c>
    </row>
    <row r="252" spans="4:13" x14ac:dyDescent="0.3">
      <c r="D252" s="4"/>
      <c r="G252" s="7">
        <v>34683</v>
      </c>
      <c r="H252" s="1">
        <v>15.78</v>
      </c>
      <c r="I252" s="8">
        <v>149.69999999999999</v>
      </c>
      <c r="J252" s="10">
        <f t="shared" si="15"/>
        <v>10.541082164328659</v>
      </c>
      <c r="K252" s="11">
        <f t="shared" si="16"/>
        <v>1.921615333160398</v>
      </c>
      <c r="L252" s="12">
        <v>71.281400000000005</v>
      </c>
      <c r="M252">
        <f t="shared" si="17"/>
        <v>9.0625326193727318E-2</v>
      </c>
    </row>
    <row r="253" spans="4:13" x14ac:dyDescent="0.3">
      <c r="D253" s="4"/>
      <c r="G253" s="7">
        <v>34714</v>
      </c>
      <c r="H253" s="1">
        <v>16.559999999999999</v>
      </c>
      <c r="I253" s="8">
        <v>150.30000000000001</v>
      </c>
      <c r="J253" s="10">
        <f t="shared" si="15"/>
        <v>11.017964071856285</v>
      </c>
      <c r="K253" s="11">
        <f t="shared" si="16"/>
        <v>1.4990278690017345</v>
      </c>
      <c r="L253" s="12">
        <v>71.430300000000003</v>
      </c>
      <c r="M253">
        <f t="shared" si="17"/>
        <v>-5.840702323505198E-2</v>
      </c>
    </row>
    <row r="254" spans="4:13" x14ac:dyDescent="0.3">
      <c r="D254" s="4"/>
      <c r="G254" s="7">
        <v>34745</v>
      </c>
      <c r="H254" s="1">
        <v>17.21</v>
      </c>
      <c r="I254" s="8">
        <v>150.9</v>
      </c>
      <c r="J254" s="10">
        <f t="shared" si="15"/>
        <v>11.40490390987409</v>
      </c>
      <c r="K254" s="11">
        <f t="shared" si="16"/>
        <v>-0.14366353884640581</v>
      </c>
      <c r="L254" s="12">
        <v>71.334299999999999</v>
      </c>
      <c r="M254">
        <f t="shared" si="17"/>
        <v>6.7404455060482427E-2</v>
      </c>
    </row>
    <row r="255" spans="4:13" x14ac:dyDescent="0.3">
      <c r="D255" s="4"/>
      <c r="G255" s="7">
        <v>34773</v>
      </c>
      <c r="H255" s="1">
        <v>17.21</v>
      </c>
      <c r="I255" s="8">
        <v>151.4</v>
      </c>
      <c r="J255" s="10">
        <f t="shared" si="15"/>
        <v>11.367239101717304</v>
      </c>
      <c r="K255" s="11">
        <f t="shared" si="16"/>
        <v>3.4628837510206179</v>
      </c>
      <c r="L255" s="12">
        <v>71.445099999999996</v>
      </c>
      <c r="M255">
        <f t="shared" si="17"/>
        <v>-7.069218476707384E-2</v>
      </c>
    </row>
    <row r="256" spans="4:13" x14ac:dyDescent="0.3">
      <c r="D256" s="4"/>
      <c r="G256" s="7">
        <v>34804</v>
      </c>
      <c r="H256" s="1">
        <v>18.7</v>
      </c>
      <c r="I256" s="8">
        <v>151.9</v>
      </c>
      <c r="J256" s="10">
        <f t="shared" si="15"/>
        <v>12.310730743910467</v>
      </c>
      <c r="K256" s="11">
        <f t="shared" si="16"/>
        <v>-0.41205132254233945</v>
      </c>
      <c r="L256" s="12">
        <v>71.328900000000004</v>
      </c>
      <c r="M256">
        <f t="shared" si="17"/>
        <v>0.20112772384521804</v>
      </c>
    </row>
    <row r="257" spans="4:13" x14ac:dyDescent="0.3">
      <c r="D257" s="4"/>
      <c r="G257" s="7">
        <v>34834</v>
      </c>
      <c r="H257" s="1">
        <v>18.559999999999999</v>
      </c>
      <c r="I257" s="8">
        <v>152.19999999999999</v>
      </c>
      <c r="J257" s="10">
        <f t="shared" si="15"/>
        <v>12.194480946123521</v>
      </c>
      <c r="K257" s="11">
        <f t="shared" si="16"/>
        <v>-2.8135776021100511</v>
      </c>
      <c r="L257" s="12">
        <v>71.66</v>
      </c>
      <c r="M257">
        <f t="shared" si="17"/>
        <v>0.1432153247081791</v>
      </c>
    </row>
    <row r="258" spans="4:13" x14ac:dyDescent="0.3">
      <c r="D258" s="4"/>
      <c r="G258" s="7">
        <v>34865</v>
      </c>
      <c r="H258" s="1">
        <v>17.43</v>
      </c>
      <c r="I258" s="8">
        <v>152.5</v>
      </c>
      <c r="J258" s="10">
        <f t="shared" si="15"/>
        <v>11.429508196721311</v>
      </c>
      <c r="K258" s="11">
        <f t="shared" si="16"/>
        <v>-2.3813442896087</v>
      </c>
      <c r="L258" s="12">
        <v>71.896699999999996</v>
      </c>
      <c r="M258">
        <f t="shared" si="17"/>
        <v>-0.18420355130106536</v>
      </c>
    </row>
    <row r="259" spans="4:13" x14ac:dyDescent="0.3">
      <c r="D259" s="4"/>
      <c r="G259" s="7">
        <v>34895</v>
      </c>
      <c r="H259" s="1">
        <v>16.5</v>
      </c>
      <c r="I259" s="8">
        <v>152.5</v>
      </c>
      <c r="J259" s="10">
        <f t="shared" ref="J259:J322" si="18">H259/I259*100</f>
        <v>10.819672131147541</v>
      </c>
      <c r="K259" s="11">
        <f t="shared" ref="K259:K322" si="19" xml:space="preserve"> (LOG(J260)-LOG(J259))*100</f>
        <v>-8.608072689386681E-3</v>
      </c>
      <c r="L259" s="12">
        <v>71.592399999999998</v>
      </c>
      <c r="M259">
        <f t="shared" ref="M259:M322" si="20">(LOG(L260)-LOG(L259))*100</f>
        <v>0.56741076547033309</v>
      </c>
    </row>
    <row r="260" spans="4:13" x14ac:dyDescent="0.3">
      <c r="D260" s="4"/>
      <c r="G260" s="7">
        <v>34926</v>
      </c>
      <c r="H260" s="1">
        <v>16.54</v>
      </c>
      <c r="I260" s="8">
        <v>152.9</v>
      </c>
      <c r="J260" s="10">
        <f t="shared" si="18"/>
        <v>10.817527795945061</v>
      </c>
      <c r="K260" s="11">
        <f t="shared" si="19"/>
        <v>0.35896647925985903</v>
      </c>
      <c r="L260" s="12">
        <v>72.533900000000003</v>
      </c>
      <c r="M260">
        <f t="shared" si="20"/>
        <v>0.17376750164661559</v>
      </c>
    </row>
    <row r="261" spans="4:13" x14ac:dyDescent="0.3">
      <c r="D261" s="4"/>
      <c r="G261" s="7">
        <v>34957</v>
      </c>
      <c r="H261" s="1">
        <v>16.71</v>
      </c>
      <c r="I261" s="8">
        <v>153.19999999999999</v>
      </c>
      <c r="J261" s="10">
        <f t="shared" si="18"/>
        <v>10.907310704960837</v>
      </c>
      <c r="K261" s="11">
        <f t="shared" si="19"/>
        <v>-1.2470467788042061</v>
      </c>
      <c r="L261" s="12">
        <v>72.824700000000007</v>
      </c>
      <c r="M261">
        <f t="shared" si="20"/>
        <v>-6.6664105800406936E-2</v>
      </c>
    </row>
    <row r="262" spans="4:13" x14ac:dyDescent="0.3">
      <c r="D262" s="4"/>
      <c r="G262" s="7">
        <v>34987</v>
      </c>
      <c r="H262" s="1">
        <v>16.29</v>
      </c>
      <c r="I262" s="8">
        <v>153.69999999999999</v>
      </c>
      <c r="J262" s="10">
        <f t="shared" si="18"/>
        <v>10.598568640208198</v>
      </c>
      <c r="K262" s="11">
        <f t="shared" si="19"/>
        <v>0.6371610480105927</v>
      </c>
      <c r="L262" s="12">
        <v>72.712999999999994</v>
      </c>
      <c r="M262">
        <f t="shared" si="20"/>
        <v>0.10463537984448656</v>
      </c>
    </row>
    <row r="263" spans="4:13" x14ac:dyDescent="0.3">
      <c r="D263" s="4"/>
      <c r="G263" s="7">
        <v>35018</v>
      </c>
      <c r="H263" s="1">
        <v>16.52</v>
      </c>
      <c r="I263" s="8">
        <v>153.6</v>
      </c>
      <c r="J263" s="10">
        <f t="shared" si="18"/>
        <v>10.755208333333334</v>
      </c>
      <c r="K263" s="11">
        <f t="shared" si="19"/>
        <v>2.6054708991719355</v>
      </c>
      <c r="L263" s="12">
        <v>72.888400000000004</v>
      </c>
      <c r="M263">
        <f t="shared" si="20"/>
        <v>0.15137584551492278</v>
      </c>
    </row>
    <row r="264" spans="4:13" x14ac:dyDescent="0.3">
      <c r="D264" s="4"/>
      <c r="G264" s="7">
        <v>35048</v>
      </c>
      <c r="H264" s="1">
        <v>17.53</v>
      </c>
      <c r="I264" s="8">
        <v>153.5</v>
      </c>
      <c r="J264" s="10">
        <f t="shared" si="18"/>
        <v>11.420195439739414</v>
      </c>
      <c r="K264" s="11">
        <f t="shared" si="19"/>
        <v>-0.37794039819227798</v>
      </c>
      <c r="L264" s="12">
        <v>73.142899999999997</v>
      </c>
      <c r="M264">
        <f t="shared" si="20"/>
        <v>-0.23564902004786781</v>
      </c>
    </row>
    <row r="265" spans="4:13" x14ac:dyDescent="0.3">
      <c r="D265" s="4"/>
      <c r="G265" s="7">
        <v>35079</v>
      </c>
      <c r="H265" s="1">
        <v>17.48</v>
      </c>
      <c r="I265" s="8">
        <v>154.4</v>
      </c>
      <c r="J265" s="10">
        <f t="shared" si="18"/>
        <v>11.321243523316062</v>
      </c>
      <c r="K265" s="11">
        <f t="shared" si="19"/>
        <v>0.57418777474287364</v>
      </c>
      <c r="L265" s="12">
        <v>72.747100000000003</v>
      </c>
      <c r="M265">
        <f t="shared" si="20"/>
        <v>0.61647566940319365</v>
      </c>
    </row>
    <row r="266" spans="4:13" x14ac:dyDescent="0.3">
      <c r="D266" s="4"/>
      <c r="G266" s="7">
        <v>35110</v>
      </c>
      <c r="H266" s="1">
        <v>17.77</v>
      </c>
      <c r="I266" s="8">
        <v>154.9</v>
      </c>
      <c r="J266" s="10">
        <f t="shared" si="18"/>
        <v>11.471917366042607</v>
      </c>
      <c r="K266" s="11">
        <f t="shared" si="19"/>
        <v>4.6928453795490821</v>
      </c>
      <c r="L266" s="12">
        <v>73.787099999999995</v>
      </c>
      <c r="M266">
        <f t="shared" si="20"/>
        <v>-6.608868762512099E-2</v>
      </c>
    </row>
    <row r="267" spans="4:13" x14ac:dyDescent="0.3">
      <c r="D267" s="4"/>
      <c r="G267" s="7">
        <v>35139</v>
      </c>
      <c r="H267" s="1">
        <v>19.899999999999999</v>
      </c>
      <c r="I267" s="8">
        <v>155.69999999999999</v>
      </c>
      <c r="J267" s="10">
        <f t="shared" si="18"/>
        <v>12.780989081567116</v>
      </c>
      <c r="K267" s="11">
        <f t="shared" si="19"/>
        <v>2.8467413588655344</v>
      </c>
      <c r="L267" s="12">
        <v>73.674899999999994</v>
      </c>
      <c r="M267">
        <f t="shared" si="20"/>
        <v>0.43426818745493367</v>
      </c>
    </row>
    <row r="268" spans="4:13" x14ac:dyDescent="0.3">
      <c r="D268" s="4"/>
      <c r="G268" s="7">
        <v>35170</v>
      </c>
      <c r="H268" s="1">
        <v>21.33</v>
      </c>
      <c r="I268" s="8">
        <v>156.30000000000001</v>
      </c>
      <c r="J268" s="10">
        <f t="shared" si="18"/>
        <v>13.6468330134357</v>
      </c>
      <c r="K268" s="11">
        <f t="shared" si="19"/>
        <v>-2.6195658768276564</v>
      </c>
      <c r="L268" s="12">
        <v>74.415300000000002</v>
      </c>
      <c r="M268">
        <f t="shared" si="20"/>
        <v>0.32357010366248495</v>
      </c>
    </row>
    <row r="269" spans="4:13" x14ac:dyDescent="0.3">
      <c r="D269" s="4"/>
      <c r="G269" s="7">
        <v>35200</v>
      </c>
      <c r="H269" s="1">
        <v>20.12</v>
      </c>
      <c r="I269" s="8">
        <v>156.6</v>
      </c>
      <c r="J269" s="10">
        <f t="shared" si="18"/>
        <v>12.848020434227331</v>
      </c>
      <c r="K269" s="11">
        <f t="shared" si="19"/>
        <v>-1.7898093051080588</v>
      </c>
      <c r="L269" s="12">
        <v>74.971800000000002</v>
      </c>
      <c r="M269">
        <f t="shared" si="20"/>
        <v>0.32313215598351874</v>
      </c>
    </row>
    <row r="270" spans="4:13" x14ac:dyDescent="0.3">
      <c r="D270" s="4"/>
      <c r="G270" s="7">
        <v>35231</v>
      </c>
      <c r="H270" s="1">
        <v>19.32</v>
      </c>
      <c r="I270" s="8">
        <v>156.69999999999999</v>
      </c>
      <c r="J270" s="10">
        <f t="shared" si="18"/>
        <v>12.329291640076582</v>
      </c>
      <c r="K270" s="11">
        <f t="shared" si="19"/>
        <v>0.54182933363577934</v>
      </c>
      <c r="L270" s="12">
        <v>75.531700000000001</v>
      </c>
      <c r="M270">
        <f t="shared" si="20"/>
        <v>3.449884673267789E-4</v>
      </c>
    </row>
    <row r="271" spans="4:13" x14ac:dyDescent="0.3">
      <c r="D271" s="4"/>
      <c r="G271" s="7">
        <v>35261</v>
      </c>
      <c r="H271" s="1">
        <v>19.600000000000001</v>
      </c>
      <c r="I271" s="8">
        <v>157</v>
      </c>
      <c r="J271" s="10">
        <f t="shared" si="18"/>
        <v>12.48407643312102</v>
      </c>
      <c r="K271" s="11">
        <f t="shared" si="19"/>
        <v>1.9303807800062689</v>
      </c>
      <c r="L271" s="12">
        <v>75.532300000000006</v>
      </c>
      <c r="M271">
        <f t="shared" si="20"/>
        <v>0.21828731157802483</v>
      </c>
    </row>
    <row r="272" spans="4:13" x14ac:dyDescent="0.3">
      <c r="D272" s="4"/>
      <c r="G272" s="7">
        <v>35292</v>
      </c>
      <c r="H272" s="1">
        <v>20.53</v>
      </c>
      <c r="I272" s="8">
        <v>157.30000000000001</v>
      </c>
      <c r="J272" s="10">
        <f t="shared" si="18"/>
        <v>13.051493960584871</v>
      </c>
      <c r="K272" s="11">
        <f t="shared" si="19"/>
        <v>2.9444364559040981</v>
      </c>
      <c r="L272" s="12">
        <v>75.912899999999993</v>
      </c>
      <c r="M272">
        <f t="shared" si="20"/>
        <v>0.27959660198553227</v>
      </c>
    </row>
    <row r="273" spans="4:13" x14ac:dyDescent="0.3">
      <c r="D273" s="4"/>
      <c r="G273" s="7">
        <v>35323</v>
      </c>
      <c r="H273" s="1">
        <v>22.04</v>
      </c>
      <c r="I273" s="8">
        <v>157.80000000000001</v>
      </c>
      <c r="J273" s="10">
        <f t="shared" si="18"/>
        <v>13.967046894803548</v>
      </c>
      <c r="K273" s="11">
        <f t="shared" si="19"/>
        <v>2.1276709233853053</v>
      </c>
      <c r="L273" s="12">
        <v>76.403199999999998</v>
      </c>
      <c r="M273">
        <f t="shared" si="20"/>
        <v>-5.7414666109201207E-3</v>
      </c>
    </row>
    <row r="274" spans="4:13" x14ac:dyDescent="0.3">
      <c r="D274" s="4"/>
      <c r="G274" s="7">
        <v>35353</v>
      </c>
      <c r="H274" s="1">
        <v>23.22</v>
      </c>
      <c r="I274" s="8">
        <v>158.30000000000001</v>
      </c>
      <c r="J274" s="10">
        <f t="shared" si="18"/>
        <v>14.668351231838281</v>
      </c>
      <c r="K274" s="11">
        <f t="shared" si="19"/>
        <v>-1.1424577994405549</v>
      </c>
      <c r="L274" s="12">
        <v>76.393100000000004</v>
      </c>
      <c r="M274">
        <f t="shared" si="20"/>
        <v>0.38154466431405964</v>
      </c>
    </row>
    <row r="275" spans="4:13" x14ac:dyDescent="0.3">
      <c r="D275" s="4"/>
      <c r="G275" s="7">
        <v>35384</v>
      </c>
      <c r="H275" s="1">
        <v>22.66</v>
      </c>
      <c r="I275" s="8">
        <v>158.6</v>
      </c>
      <c r="J275" s="10">
        <f t="shared" si="18"/>
        <v>14.287515762925599</v>
      </c>
      <c r="K275" s="11">
        <f t="shared" si="19"/>
        <v>1.0602309875176408</v>
      </c>
      <c r="L275" s="12">
        <v>77.0672</v>
      </c>
      <c r="M275">
        <f t="shared" si="20"/>
        <v>0.27363017684509661</v>
      </c>
    </row>
    <row r="276" spans="4:13" x14ac:dyDescent="0.3">
      <c r="D276" s="4"/>
      <c r="G276" s="7">
        <v>35414</v>
      </c>
      <c r="H276" s="1">
        <v>23.22</v>
      </c>
      <c r="I276" s="8">
        <v>158.6</v>
      </c>
      <c r="J276" s="10">
        <f t="shared" si="18"/>
        <v>14.640605296343001</v>
      </c>
      <c r="K276" s="11">
        <f t="shared" si="19"/>
        <v>-0.5123892773778449</v>
      </c>
      <c r="L276" s="12">
        <v>77.554299999999998</v>
      </c>
      <c r="M276">
        <f t="shared" si="20"/>
        <v>7.8439386217299401E-2</v>
      </c>
    </row>
    <row r="277" spans="4:13" x14ac:dyDescent="0.3">
      <c r="D277" s="4"/>
      <c r="G277" s="7">
        <v>35445</v>
      </c>
      <c r="H277" s="1">
        <v>23.02</v>
      </c>
      <c r="I277" s="8">
        <v>159.1</v>
      </c>
      <c r="J277" s="10">
        <f t="shared" si="18"/>
        <v>14.468887492143306</v>
      </c>
      <c r="K277" s="11">
        <f t="shared" si="19"/>
        <v>-4.3737532331677542</v>
      </c>
      <c r="L277" s="12">
        <v>77.694500000000005</v>
      </c>
      <c r="M277">
        <f t="shared" si="20"/>
        <v>0.50985693323666315</v>
      </c>
    </row>
    <row r="278" spans="4:13" x14ac:dyDescent="0.3">
      <c r="D278" s="4"/>
      <c r="G278" s="7">
        <v>35476</v>
      </c>
      <c r="H278" s="1">
        <v>20.88</v>
      </c>
      <c r="I278" s="8">
        <v>159.6</v>
      </c>
      <c r="J278" s="10">
        <f t="shared" si="18"/>
        <v>13.082706766917292</v>
      </c>
      <c r="K278" s="11">
        <f t="shared" si="19"/>
        <v>-3.8422085228913216</v>
      </c>
      <c r="L278" s="12">
        <v>78.611999999999995</v>
      </c>
      <c r="M278">
        <f t="shared" si="20"/>
        <v>0.26991678070595881</v>
      </c>
    </row>
    <row r="279" spans="4:13" x14ac:dyDescent="0.3">
      <c r="D279" s="4"/>
      <c r="G279" s="7">
        <v>35504</v>
      </c>
      <c r="H279" s="1">
        <v>19.16</v>
      </c>
      <c r="I279" s="8">
        <v>160</v>
      </c>
      <c r="J279" s="10">
        <f t="shared" si="18"/>
        <v>11.975</v>
      </c>
      <c r="K279" s="11">
        <f t="shared" si="19"/>
        <v>-3.1786690659465044</v>
      </c>
      <c r="L279" s="12">
        <v>79.102099999999993</v>
      </c>
      <c r="M279">
        <f t="shared" si="20"/>
        <v>3.6330604305834235E-2</v>
      </c>
    </row>
    <row r="280" spans="4:13" x14ac:dyDescent="0.3">
      <c r="D280" s="4"/>
      <c r="G280" s="7">
        <v>35535</v>
      </c>
      <c r="H280" s="1">
        <v>17.829999999999998</v>
      </c>
      <c r="I280" s="8">
        <v>160.19999999999999</v>
      </c>
      <c r="J280" s="10">
        <f t="shared" si="18"/>
        <v>11.129837702871411</v>
      </c>
      <c r="K280" s="11">
        <f t="shared" si="19"/>
        <v>1.7463750604629347</v>
      </c>
      <c r="L280" s="12">
        <v>79.168300000000002</v>
      </c>
      <c r="M280">
        <f t="shared" si="20"/>
        <v>0.2407576060941663</v>
      </c>
    </row>
    <row r="281" spans="4:13" x14ac:dyDescent="0.3">
      <c r="D281" s="4"/>
      <c r="G281" s="7">
        <v>35565</v>
      </c>
      <c r="H281" s="1">
        <v>18.55</v>
      </c>
      <c r="I281" s="8">
        <v>160.1</v>
      </c>
      <c r="J281" s="10">
        <f t="shared" si="18"/>
        <v>11.586508432229857</v>
      </c>
      <c r="K281" s="11">
        <f t="shared" si="19"/>
        <v>-2.9586625259017341</v>
      </c>
      <c r="L281" s="12">
        <v>79.608400000000003</v>
      </c>
      <c r="M281">
        <f t="shared" si="20"/>
        <v>0.20235904132275273</v>
      </c>
    </row>
    <row r="282" spans="4:13" x14ac:dyDescent="0.3">
      <c r="D282" s="4"/>
      <c r="G282" s="7">
        <v>35596</v>
      </c>
      <c r="H282" s="1">
        <v>17.350000000000001</v>
      </c>
      <c r="I282" s="8">
        <v>160.30000000000001</v>
      </c>
      <c r="J282" s="10">
        <f t="shared" si="18"/>
        <v>10.82345601996257</v>
      </c>
      <c r="K282" s="11">
        <f t="shared" si="19"/>
        <v>0.2948815965037932</v>
      </c>
      <c r="L282" s="12">
        <v>79.980199999999996</v>
      </c>
      <c r="M282">
        <f t="shared" si="20"/>
        <v>0.36175779569782573</v>
      </c>
    </row>
    <row r="283" spans="4:13" x14ac:dyDescent="0.3">
      <c r="D283" s="4"/>
      <c r="G283" s="7">
        <v>35626</v>
      </c>
      <c r="H283" s="1">
        <v>17.489999999999998</v>
      </c>
      <c r="I283" s="8">
        <v>160.5</v>
      </c>
      <c r="J283" s="10">
        <f t="shared" si="18"/>
        <v>10.897196261682241</v>
      </c>
      <c r="K283" s="11">
        <f t="shared" si="19"/>
        <v>1.0705515181067549</v>
      </c>
      <c r="L283" s="12">
        <v>80.649199999999993</v>
      </c>
      <c r="M283">
        <f t="shared" si="20"/>
        <v>0.43166179112055225</v>
      </c>
    </row>
    <row r="284" spans="4:13" x14ac:dyDescent="0.3">
      <c r="D284" s="4"/>
      <c r="G284" s="7">
        <v>35657</v>
      </c>
      <c r="H284" s="1">
        <v>17.96</v>
      </c>
      <c r="I284" s="8">
        <v>160.80000000000001</v>
      </c>
      <c r="J284" s="10">
        <f t="shared" si="18"/>
        <v>11.169154228855721</v>
      </c>
      <c r="K284" s="11">
        <f t="shared" si="19"/>
        <v>-0.37471049397128642</v>
      </c>
      <c r="L284" s="12">
        <v>81.454800000000006</v>
      </c>
      <c r="M284">
        <f t="shared" si="20"/>
        <v>0.40185318949725879</v>
      </c>
    </row>
    <row r="285" spans="4:13" x14ac:dyDescent="0.3">
      <c r="D285" s="4"/>
      <c r="G285" s="7">
        <v>35688</v>
      </c>
      <c r="H285" s="1">
        <v>17.850000000000001</v>
      </c>
      <c r="I285" s="8">
        <v>161.19999999999999</v>
      </c>
      <c r="J285" s="10">
        <f t="shared" si="18"/>
        <v>11.073200992555833</v>
      </c>
      <c r="K285" s="11">
        <f t="shared" si="19"/>
        <v>1.9823237957529827</v>
      </c>
      <c r="L285" s="12">
        <v>82.212000000000003</v>
      </c>
      <c r="M285">
        <f t="shared" si="20"/>
        <v>0.37811649819932125</v>
      </c>
    </row>
    <row r="286" spans="4:13" x14ac:dyDescent="0.3">
      <c r="D286" s="4"/>
      <c r="G286" s="7">
        <v>35718</v>
      </c>
      <c r="H286" s="1">
        <v>18.73</v>
      </c>
      <c r="I286" s="8">
        <v>161.6</v>
      </c>
      <c r="J286" s="10">
        <f t="shared" si="18"/>
        <v>11.590346534653467</v>
      </c>
      <c r="K286" s="11">
        <f t="shared" si="19"/>
        <v>-1.9901433143892922</v>
      </c>
      <c r="L286" s="12">
        <v>82.930899999999994</v>
      </c>
      <c r="M286">
        <f t="shared" si="20"/>
        <v>0.34478180798063196</v>
      </c>
    </row>
    <row r="287" spans="4:13" x14ac:dyDescent="0.3">
      <c r="D287" s="4"/>
      <c r="G287" s="7">
        <v>35749</v>
      </c>
      <c r="H287" s="1">
        <v>17.88</v>
      </c>
      <c r="I287" s="8">
        <v>161.5</v>
      </c>
      <c r="J287" s="10">
        <f t="shared" si="18"/>
        <v>11.071207430340557</v>
      </c>
      <c r="K287" s="11">
        <f t="shared" si="19"/>
        <v>-4.90686677885388</v>
      </c>
      <c r="L287" s="12">
        <v>83.591899999999995</v>
      </c>
      <c r="M287">
        <f t="shared" si="20"/>
        <v>0.19578877442683051</v>
      </c>
    </row>
    <row r="288" spans="4:13" x14ac:dyDescent="0.3">
      <c r="D288" s="4"/>
      <c r="G288" s="7">
        <v>35779</v>
      </c>
      <c r="H288" s="1">
        <v>15.95</v>
      </c>
      <c r="I288" s="8">
        <v>161.30000000000001</v>
      </c>
      <c r="J288" s="10">
        <f t="shared" si="18"/>
        <v>9.8884066955982632</v>
      </c>
      <c r="K288" s="11">
        <f t="shared" si="19"/>
        <v>-4.7321486045461159</v>
      </c>
      <c r="L288" s="12">
        <v>83.9696</v>
      </c>
      <c r="M288">
        <f t="shared" si="20"/>
        <v>0.194601144565687</v>
      </c>
    </row>
    <row r="289" spans="4:13" x14ac:dyDescent="0.3">
      <c r="D289" s="4"/>
      <c r="G289" s="7">
        <v>35810</v>
      </c>
      <c r="H289" s="1">
        <v>14.33</v>
      </c>
      <c r="I289" s="8">
        <v>161.6</v>
      </c>
      <c r="J289" s="10">
        <f t="shared" si="18"/>
        <v>8.8675742574257441</v>
      </c>
      <c r="K289" s="11">
        <f t="shared" si="19"/>
        <v>-3.2547457877868724</v>
      </c>
      <c r="L289" s="12">
        <v>84.346699999999998</v>
      </c>
      <c r="M289">
        <f t="shared" si="20"/>
        <v>7.1922326232298772E-2</v>
      </c>
    </row>
    <row r="290" spans="4:13" x14ac:dyDescent="0.3">
      <c r="D290" s="4"/>
      <c r="G290" s="7">
        <v>35841</v>
      </c>
      <c r="H290" s="1">
        <v>13.32</v>
      </c>
      <c r="I290" s="8">
        <v>161.9</v>
      </c>
      <c r="J290" s="10">
        <f t="shared" si="18"/>
        <v>8.2273008029647929</v>
      </c>
      <c r="K290" s="11">
        <f t="shared" si="19"/>
        <v>-3.3993066258822813</v>
      </c>
      <c r="L290" s="12">
        <v>84.486500000000007</v>
      </c>
      <c r="M290">
        <f t="shared" si="20"/>
        <v>1.7833529163224782E-2</v>
      </c>
    </row>
    <row r="291" spans="4:13" x14ac:dyDescent="0.3">
      <c r="D291" s="4"/>
      <c r="G291" s="7">
        <v>35869</v>
      </c>
      <c r="H291" s="1">
        <v>12.34</v>
      </c>
      <c r="I291" s="8">
        <v>162.19999999999999</v>
      </c>
      <c r="J291" s="10">
        <f t="shared" si="18"/>
        <v>7.6078914919852041</v>
      </c>
      <c r="K291" s="11">
        <f t="shared" si="19"/>
        <v>1.5431454607707451</v>
      </c>
      <c r="L291" s="12">
        <v>84.521199999999993</v>
      </c>
      <c r="M291">
        <f t="shared" si="20"/>
        <v>0.15710134753299521</v>
      </c>
    </row>
    <row r="292" spans="4:13" x14ac:dyDescent="0.3">
      <c r="D292" s="4"/>
      <c r="G292" s="7">
        <v>35900</v>
      </c>
      <c r="H292" s="1">
        <v>12.81</v>
      </c>
      <c r="I292" s="8">
        <v>162.5</v>
      </c>
      <c r="J292" s="10">
        <f t="shared" si="18"/>
        <v>7.8830769230769233</v>
      </c>
      <c r="K292" s="11">
        <f t="shared" si="19"/>
        <v>-0.76350784098940805</v>
      </c>
      <c r="L292" s="12">
        <v>84.827500000000001</v>
      </c>
      <c r="M292">
        <f t="shared" si="20"/>
        <v>0.27157034442180095</v>
      </c>
    </row>
    <row r="293" spans="4:13" x14ac:dyDescent="0.3">
      <c r="D293" s="4"/>
      <c r="G293" s="7">
        <v>35930</v>
      </c>
      <c r="H293" s="1">
        <v>12.61</v>
      </c>
      <c r="I293" s="8">
        <v>162.80000000000001</v>
      </c>
      <c r="J293" s="10">
        <f t="shared" si="18"/>
        <v>7.7457002457002444</v>
      </c>
      <c r="K293" s="11">
        <f t="shared" si="19"/>
        <v>-3.6416070685283075</v>
      </c>
      <c r="L293" s="12">
        <v>85.3596</v>
      </c>
      <c r="M293">
        <f t="shared" si="20"/>
        <v>-0.26179274767677008</v>
      </c>
    </row>
    <row r="294" spans="4:13" x14ac:dyDescent="0.3">
      <c r="D294" s="4"/>
      <c r="G294" s="7">
        <v>35961</v>
      </c>
      <c r="H294" s="1">
        <v>11.61</v>
      </c>
      <c r="I294" s="8">
        <v>163</v>
      </c>
      <c r="J294" s="10">
        <f t="shared" si="18"/>
        <v>7.1226993865030677</v>
      </c>
      <c r="K294" s="11">
        <f t="shared" si="19"/>
        <v>-0.27827855242952282</v>
      </c>
      <c r="L294" s="12">
        <v>84.846599999999995</v>
      </c>
      <c r="M294">
        <f t="shared" si="20"/>
        <v>-0.17463845613696627</v>
      </c>
    </row>
    <row r="295" spans="4:13" x14ac:dyDescent="0.3">
      <c r="D295" s="4"/>
      <c r="G295" s="7">
        <v>35991</v>
      </c>
      <c r="H295" s="1">
        <v>11.55</v>
      </c>
      <c r="I295" s="8">
        <v>163.19999999999999</v>
      </c>
      <c r="J295" s="10">
        <f t="shared" si="18"/>
        <v>7.077205882352942</v>
      </c>
      <c r="K295" s="11">
        <f t="shared" si="19"/>
        <v>-0.85008274498296066</v>
      </c>
      <c r="L295" s="12">
        <v>84.506100000000004</v>
      </c>
      <c r="M295">
        <f t="shared" si="20"/>
        <v>0.88529170388711442</v>
      </c>
    </row>
    <row r="296" spans="4:13" x14ac:dyDescent="0.3">
      <c r="D296" s="4"/>
      <c r="G296" s="7">
        <v>36022</v>
      </c>
      <c r="H296" s="1">
        <v>11.34</v>
      </c>
      <c r="I296" s="8">
        <v>163.4</v>
      </c>
      <c r="J296" s="10">
        <f t="shared" si="18"/>
        <v>6.9400244798041619</v>
      </c>
      <c r="K296" s="11">
        <f t="shared" si="19"/>
        <v>5.1046595567619928</v>
      </c>
      <c r="L296" s="12">
        <v>86.246399999999994</v>
      </c>
      <c r="M296">
        <f t="shared" si="20"/>
        <v>-3.8135538055739104E-2</v>
      </c>
    </row>
    <row r="297" spans="4:13" x14ac:dyDescent="0.3">
      <c r="D297" s="4"/>
      <c r="G297" s="7">
        <v>36053</v>
      </c>
      <c r="H297" s="1">
        <v>12.77</v>
      </c>
      <c r="I297" s="8">
        <v>163.6</v>
      </c>
      <c r="J297" s="10">
        <f t="shared" si="18"/>
        <v>7.8056234718826403</v>
      </c>
      <c r="K297" s="11">
        <f t="shared" si="19"/>
        <v>-2.410730283275675</v>
      </c>
      <c r="L297" s="12">
        <v>86.170699999999997</v>
      </c>
      <c r="M297">
        <f t="shared" si="20"/>
        <v>0.29954614414968717</v>
      </c>
    </row>
    <row r="298" spans="4:13" x14ac:dyDescent="0.3">
      <c r="D298" s="4"/>
      <c r="G298" s="7">
        <v>36083</v>
      </c>
      <c r="H298" s="1">
        <v>12.11</v>
      </c>
      <c r="I298" s="8">
        <v>164</v>
      </c>
      <c r="J298" s="10">
        <f t="shared" si="18"/>
        <v>7.3841463414634143</v>
      </c>
      <c r="K298" s="11">
        <f t="shared" si="19"/>
        <v>-4.214645071956169</v>
      </c>
      <c r="L298" s="12">
        <v>86.767099999999999</v>
      </c>
      <c r="M298">
        <f t="shared" si="20"/>
        <v>-3.7155139539657434E-2</v>
      </c>
    </row>
    <row r="299" spans="4:13" x14ac:dyDescent="0.3">
      <c r="D299" s="4"/>
      <c r="G299" s="7">
        <v>36114</v>
      </c>
      <c r="H299" s="1">
        <v>10.99</v>
      </c>
      <c r="I299" s="8">
        <v>164</v>
      </c>
      <c r="J299" s="10">
        <f t="shared" si="18"/>
        <v>6.7012195121951219</v>
      </c>
      <c r="K299" s="11">
        <f t="shared" si="19"/>
        <v>-6.8067205680180765</v>
      </c>
      <c r="L299" s="12">
        <v>86.692899999999995</v>
      </c>
      <c r="M299">
        <f t="shared" si="20"/>
        <v>0.18515934368255049</v>
      </c>
    </row>
    <row r="300" spans="4:13" x14ac:dyDescent="0.3">
      <c r="D300" s="4"/>
      <c r="G300" s="7">
        <v>36144</v>
      </c>
      <c r="H300" s="1">
        <v>9.39</v>
      </c>
      <c r="I300" s="8">
        <v>163.9</v>
      </c>
      <c r="J300" s="10">
        <f t="shared" si="18"/>
        <v>5.7291031116534477</v>
      </c>
      <c r="K300" s="11">
        <f t="shared" si="19"/>
        <v>3.3169505817226774</v>
      </c>
      <c r="L300" s="12">
        <v>87.063299999999998</v>
      </c>
      <c r="M300">
        <f t="shared" si="20"/>
        <v>0.18015101095019137</v>
      </c>
    </row>
    <row r="301" spans="4:13" x14ac:dyDescent="0.3">
      <c r="D301" s="4"/>
      <c r="G301" s="7">
        <v>36175</v>
      </c>
      <c r="H301" s="1">
        <v>10.16</v>
      </c>
      <c r="I301" s="8">
        <v>164.3</v>
      </c>
      <c r="J301" s="10">
        <f t="shared" si="18"/>
        <v>6.1838101034692627</v>
      </c>
      <c r="K301" s="11">
        <f t="shared" si="19"/>
        <v>0.66782747207888571</v>
      </c>
      <c r="L301" s="12">
        <v>87.425200000000004</v>
      </c>
      <c r="M301">
        <f t="shared" si="20"/>
        <v>0.24806818303126921</v>
      </c>
    </row>
    <row r="302" spans="4:13" x14ac:dyDescent="0.3">
      <c r="D302" s="4"/>
      <c r="G302" s="7">
        <v>36206</v>
      </c>
      <c r="H302" s="1">
        <v>10.33</v>
      </c>
      <c r="I302" s="8">
        <v>164.5</v>
      </c>
      <c r="J302" s="10">
        <f t="shared" si="18"/>
        <v>6.2796352583586623</v>
      </c>
      <c r="K302" s="11">
        <f t="shared" si="19"/>
        <v>6.7367006868916279</v>
      </c>
      <c r="L302" s="12">
        <v>87.926000000000002</v>
      </c>
      <c r="M302">
        <f t="shared" si="20"/>
        <v>9.0837780736152673E-2</v>
      </c>
    </row>
    <row r="303" spans="4:13" x14ac:dyDescent="0.3">
      <c r="D303" s="4"/>
      <c r="G303" s="7">
        <v>36234</v>
      </c>
      <c r="H303" s="1">
        <v>12.1</v>
      </c>
      <c r="I303" s="8">
        <v>165</v>
      </c>
      <c r="J303" s="10">
        <f t="shared" si="18"/>
        <v>7.333333333333333</v>
      </c>
      <c r="K303" s="11">
        <f t="shared" si="19"/>
        <v>8.4915758092673386</v>
      </c>
      <c r="L303" s="12">
        <v>88.110100000000003</v>
      </c>
      <c r="M303">
        <f t="shared" si="20"/>
        <v>9.8714131744070954E-2</v>
      </c>
    </row>
    <row r="304" spans="4:13" x14ac:dyDescent="0.3">
      <c r="D304" s="4"/>
      <c r="G304" s="7">
        <v>36265</v>
      </c>
      <c r="H304" s="1">
        <v>14.82</v>
      </c>
      <c r="I304" s="8">
        <v>166.2</v>
      </c>
      <c r="J304" s="10">
        <f t="shared" si="18"/>
        <v>8.9169675090252714</v>
      </c>
      <c r="K304" s="11">
        <f t="shared" si="19"/>
        <v>2.1440408924811027</v>
      </c>
      <c r="L304" s="12">
        <v>88.310599999999994</v>
      </c>
      <c r="M304">
        <f t="shared" si="20"/>
        <v>0.26382422980582021</v>
      </c>
    </row>
    <row r="305" spans="4:13" x14ac:dyDescent="0.3">
      <c r="D305" s="4"/>
      <c r="G305" s="7">
        <v>36295</v>
      </c>
      <c r="H305" s="1">
        <v>15.57</v>
      </c>
      <c r="I305" s="8">
        <v>166.2</v>
      </c>
      <c r="J305" s="10">
        <f t="shared" si="18"/>
        <v>9.3682310469314096</v>
      </c>
      <c r="K305" s="11">
        <f t="shared" si="19"/>
        <v>0.93815670784611616</v>
      </c>
      <c r="L305" s="12">
        <v>88.848699999999994</v>
      </c>
      <c r="M305">
        <f t="shared" si="20"/>
        <v>-2.4887166067233402E-2</v>
      </c>
    </row>
    <row r="306" spans="4:13" x14ac:dyDescent="0.3">
      <c r="D306" s="4"/>
      <c r="G306" s="7">
        <v>36326</v>
      </c>
      <c r="H306" s="1">
        <v>15.91</v>
      </c>
      <c r="I306" s="8">
        <v>166.2</v>
      </c>
      <c r="J306" s="10">
        <f t="shared" si="18"/>
        <v>9.5728038507821918</v>
      </c>
      <c r="K306" s="11">
        <f t="shared" si="19"/>
        <v>5.3502446215182076</v>
      </c>
      <c r="L306" s="12">
        <v>88.797799999999995</v>
      </c>
      <c r="M306">
        <f t="shared" si="20"/>
        <v>0.25071224442609896</v>
      </c>
    </row>
    <row r="307" spans="4:13" x14ac:dyDescent="0.3">
      <c r="D307" s="4"/>
      <c r="G307" s="7">
        <v>36356</v>
      </c>
      <c r="H307" s="1">
        <v>18.05</v>
      </c>
      <c r="I307" s="8">
        <v>166.7</v>
      </c>
      <c r="J307" s="10">
        <f t="shared" si="18"/>
        <v>10.827834433113379</v>
      </c>
      <c r="K307" s="11">
        <f t="shared" si="19"/>
        <v>3.3850794144519858</v>
      </c>
      <c r="L307" s="12">
        <v>89.311899999999994</v>
      </c>
      <c r="M307">
        <f t="shared" si="20"/>
        <v>0.19358850962341023</v>
      </c>
    </row>
    <row r="308" spans="4:13" x14ac:dyDescent="0.3">
      <c r="D308" s="4"/>
      <c r="G308" s="7">
        <v>36387</v>
      </c>
      <c r="H308" s="1">
        <v>19.559999999999999</v>
      </c>
      <c r="I308" s="8">
        <v>167.1</v>
      </c>
      <c r="J308" s="10">
        <f t="shared" si="18"/>
        <v>11.70556552962298</v>
      </c>
      <c r="K308" s="11">
        <f t="shared" si="19"/>
        <v>4.1814159738291723</v>
      </c>
      <c r="L308" s="12">
        <v>89.710899999999995</v>
      </c>
      <c r="M308">
        <f t="shared" si="20"/>
        <v>-0.18328086814498601</v>
      </c>
    </row>
    <row r="309" spans="4:13" x14ac:dyDescent="0.3">
      <c r="D309" s="4"/>
      <c r="G309" s="7">
        <v>36418</v>
      </c>
      <c r="H309" s="1">
        <v>21.64</v>
      </c>
      <c r="I309" s="8">
        <v>167.9</v>
      </c>
      <c r="J309" s="10">
        <f t="shared" si="18"/>
        <v>12.888624181060154</v>
      </c>
      <c r="K309" s="11">
        <f t="shared" si="19"/>
        <v>-0.11768621410848112</v>
      </c>
      <c r="L309" s="12">
        <v>89.333100000000002</v>
      </c>
      <c r="M309">
        <f t="shared" si="20"/>
        <v>0.55997015785347326</v>
      </c>
    </row>
    <row r="310" spans="4:13" x14ac:dyDescent="0.3">
      <c r="D310" s="4"/>
      <c r="G310" s="7">
        <v>36448</v>
      </c>
      <c r="H310" s="1">
        <v>21.62</v>
      </c>
      <c r="I310" s="8">
        <v>168.2</v>
      </c>
      <c r="J310" s="10">
        <f t="shared" si="18"/>
        <v>12.853745541022594</v>
      </c>
      <c r="K310" s="11">
        <f t="shared" si="19"/>
        <v>2.9249540484508563</v>
      </c>
      <c r="L310" s="12">
        <v>90.492400000000004</v>
      </c>
      <c r="M310">
        <f t="shared" si="20"/>
        <v>0.2262217316367332</v>
      </c>
    </row>
    <row r="311" spans="4:13" x14ac:dyDescent="0.3">
      <c r="D311" s="4"/>
      <c r="G311" s="7">
        <v>36479</v>
      </c>
      <c r="H311" s="1">
        <v>23.14</v>
      </c>
      <c r="I311" s="8">
        <v>168.3</v>
      </c>
      <c r="J311" s="10">
        <f t="shared" si="18"/>
        <v>13.749257278669042</v>
      </c>
      <c r="K311" s="11">
        <f t="shared" si="19"/>
        <v>2.2135610934922667</v>
      </c>
      <c r="L311" s="12">
        <v>90.965000000000003</v>
      </c>
      <c r="M311">
        <f t="shared" si="20"/>
        <v>0.34021755954753985</v>
      </c>
    </row>
    <row r="312" spans="4:13" x14ac:dyDescent="0.3">
      <c r="D312" s="4"/>
      <c r="G312" s="7">
        <v>36509</v>
      </c>
      <c r="H312" s="1">
        <v>24.35</v>
      </c>
      <c r="I312" s="8">
        <v>168.3</v>
      </c>
      <c r="J312" s="10">
        <f t="shared" si="18"/>
        <v>14.468211527035058</v>
      </c>
      <c r="K312" s="11">
        <f t="shared" si="19"/>
        <v>1.516153747993898</v>
      </c>
      <c r="L312" s="12">
        <v>91.680400000000006</v>
      </c>
      <c r="M312">
        <f t="shared" si="20"/>
        <v>-2.5729792513762284E-2</v>
      </c>
    </row>
    <row r="313" spans="4:13" x14ac:dyDescent="0.3">
      <c r="D313" s="4"/>
      <c r="G313" s="7">
        <v>36540</v>
      </c>
      <c r="H313" s="1">
        <v>25.29</v>
      </c>
      <c r="I313" s="8">
        <v>168.8</v>
      </c>
      <c r="J313" s="10">
        <f t="shared" si="18"/>
        <v>14.982227488151656</v>
      </c>
      <c r="K313" s="11">
        <f t="shared" si="19"/>
        <v>3.2077959291259228</v>
      </c>
      <c r="L313" s="12">
        <v>91.626099999999994</v>
      </c>
      <c r="M313">
        <f t="shared" si="20"/>
        <v>0.15920397803861341</v>
      </c>
    </row>
    <row r="314" spans="4:13" x14ac:dyDescent="0.3">
      <c r="D314" s="4"/>
      <c r="G314" s="7">
        <v>36571</v>
      </c>
      <c r="H314" s="1">
        <v>27.39</v>
      </c>
      <c r="I314" s="8">
        <v>169.8</v>
      </c>
      <c r="J314" s="10">
        <f t="shared" si="18"/>
        <v>16.130742049469966</v>
      </c>
      <c r="K314" s="11">
        <f t="shared" si="19"/>
        <v>0.13216623772864811</v>
      </c>
      <c r="L314" s="12">
        <v>91.962599999999995</v>
      </c>
      <c r="M314">
        <f t="shared" si="20"/>
        <v>0.16459781132276419</v>
      </c>
    </row>
    <row r="315" spans="4:13" x14ac:dyDescent="0.3">
      <c r="D315" s="4"/>
      <c r="G315" s="7">
        <v>36600</v>
      </c>
      <c r="H315" s="1">
        <v>27.7</v>
      </c>
      <c r="I315" s="8">
        <v>171.2</v>
      </c>
      <c r="J315" s="10">
        <f t="shared" si="18"/>
        <v>16.179906542056074</v>
      </c>
      <c r="K315" s="11">
        <f t="shared" si="19"/>
        <v>-5.7305856883694162</v>
      </c>
      <c r="L315" s="12">
        <v>92.311800000000005</v>
      </c>
      <c r="M315">
        <f t="shared" si="20"/>
        <v>0.26986522493592791</v>
      </c>
    </row>
    <row r="316" spans="4:13" x14ac:dyDescent="0.3">
      <c r="D316" s="4"/>
      <c r="G316" s="7">
        <v>36631</v>
      </c>
      <c r="H316" s="1">
        <v>24.29</v>
      </c>
      <c r="I316" s="8">
        <v>171.3</v>
      </c>
      <c r="J316" s="10">
        <f t="shared" si="18"/>
        <v>14.179801517805018</v>
      </c>
      <c r="K316" s="11">
        <f t="shared" si="19"/>
        <v>3.4846343330156238</v>
      </c>
      <c r="L316" s="12">
        <v>92.887200000000007</v>
      </c>
      <c r="M316">
        <f t="shared" si="20"/>
        <v>0.12829317235949489</v>
      </c>
    </row>
    <row r="317" spans="4:13" x14ac:dyDescent="0.3">
      <c r="D317" s="4"/>
      <c r="G317" s="7">
        <v>36661</v>
      </c>
      <c r="H317" s="1">
        <v>26.35</v>
      </c>
      <c r="I317" s="8">
        <v>171.5</v>
      </c>
      <c r="J317" s="10">
        <f t="shared" si="18"/>
        <v>15.364431486880466</v>
      </c>
      <c r="K317" s="11">
        <f t="shared" si="19"/>
        <v>3.799433501218763</v>
      </c>
      <c r="L317" s="12">
        <v>93.162000000000006</v>
      </c>
      <c r="M317">
        <f t="shared" si="20"/>
        <v>2.5538675315117665E-2</v>
      </c>
    </row>
    <row r="318" spans="4:13" x14ac:dyDescent="0.3">
      <c r="D318" s="4"/>
      <c r="G318" s="7">
        <v>36692</v>
      </c>
      <c r="H318" s="1">
        <v>28.91</v>
      </c>
      <c r="I318" s="8">
        <v>172.4</v>
      </c>
      <c r="J318" s="10">
        <f t="shared" si="18"/>
        <v>16.769141531322504</v>
      </c>
      <c r="K318" s="11">
        <f t="shared" si="19"/>
        <v>-1.4896536982619057</v>
      </c>
      <c r="L318" s="12">
        <v>93.216800000000006</v>
      </c>
      <c r="M318">
        <f t="shared" si="20"/>
        <v>-8.2448842095317332E-2</v>
      </c>
    </row>
    <row r="319" spans="4:13" x14ac:dyDescent="0.3">
      <c r="D319" s="4"/>
      <c r="G319" s="7">
        <v>36722</v>
      </c>
      <c r="H319" s="1">
        <v>28</v>
      </c>
      <c r="I319" s="8">
        <v>172.8</v>
      </c>
      <c r="J319" s="10">
        <f t="shared" si="18"/>
        <v>16.203703703703702</v>
      </c>
      <c r="K319" s="11">
        <f t="shared" si="19"/>
        <v>1.2234456417011597</v>
      </c>
      <c r="L319" s="12">
        <v>93.04</v>
      </c>
      <c r="M319">
        <f t="shared" si="20"/>
        <v>-0.11685269975505452</v>
      </c>
    </row>
    <row r="320" spans="4:13" x14ac:dyDescent="0.3">
      <c r="D320" s="4"/>
      <c r="G320" s="7">
        <v>36753</v>
      </c>
      <c r="H320" s="1">
        <v>28.8</v>
      </c>
      <c r="I320" s="8">
        <v>172.8</v>
      </c>
      <c r="J320" s="10">
        <f t="shared" si="18"/>
        <v>16.666666666666664</v>
      </c>
      <c r="K320" s="11">
        <f t="shared" si="19"/>
        <v>2.350478184019722</v>
      </c>
      <c r="L320" s="12">
        <v>92.79</v>
      </c>
      <c r="M320">
        <f t="shared" si="20"/>
        <v>0.17035968290273207</v>
      </c>
    </row>
    <row r="321" spans="4:13" x14ac:dyDescent="0.3">
      <c r="D321" s="4"/>
      <c r="G321" s="7">
        <v>36784</v>
      </c>
      <c r="H321" s="1">
        <v>30.56</v>
      </c>
      <c r="I321" s="8">
        <v>173.7</v>
      </c>
      <c r="J321" s="10">
        <f t="shared" si="18"/>
        <v>17.593552101324121</v>
      </c>
      <c r="K321" s="11">
        <f t="shared" si="19"/>
        <v>-1.3000127935489214</v>
      </c>
      <c r="L321" s="12">
        <v>93.154700000000005</v>
      </c>
      <c r="M321">
        <f t="shared" si="20"/>
        <v>-0.14878838875029832</v>
      </c>
    </row>
    <row r="322" spans="4:13" x14ac:dyDescent="0.3">
      <c r="D322" s="4"/>
      <c r="G322" s="7">
        <v>36814</v>
      </c>
      <c r="H322" s="1">
        <v>29.71</v>
      </c>
      <c r="I322" s="8">
        <v>174</v>
      </c>
      <c r="J322" s="10">
        <f t="shared" si="18"/>
        <v>17.074712643678161</v>
      </c>
      <c r="K322" s="11">
        <f t="shared" si="19"/>
        <v>0.39690800812668403</v>
      </c>
      <c r="L322" s="12">
        <v>92.836100000000002</v>
      </c>
      <c r="M322">
        <f t="shared" si="20"/>
        <v>1.590517266292224E-3</v>
      </c>
    </row>
    <row r="323" spans="4:13" x14ac:dyDescent="0.3">
      <c r="D323" s="4"/>
      <c r="G323" s="7">
        <v>36845</v>
      </c>
      <c r="H323" s="1">
        <v>30</v>
      </c>
      <c r="I323" s="8">
        <v>174.1</v>
      </c>
      <c r="J323" s="10">
        <f t="shared" ref="J323:J386" si="21">H323/I323*100</f>
        <v>17.231476163124643</v>
      </c>
      <c r="K323" s="11">
        <f t="shared" ref="K323:K386" si="22" xml:space="preserve"> (LOG(J324)-LOG(J323))*100</f>
        <v>-7.5643564386817852</v>
      </c>
      <c r="L323" s="12">
        <v>92.839500000000001</v>
      </c>
      <c r="M323">
        <f t="shared" ref="M323:M386" si="23">(LOG(L324)-LOG(L323))*100</f>
        <v>-0.14342728817084982</v>
      </c>
    </row>
    <row r="324" spans="4:13" x14ac:dyDescent="0.3">
      <c r="D324" s="4"/>
      <c r="G324" s="7">
        <v>36875</v>
      </c>
      <c r="H324" s="1">
        <v>25.19</v>
      </c>
      <c r="I324" s="8">
        <v>174</v>
      </c>
      <c r="J324" s="10">
        <f t="shared" si="21"/>
        <v>14.477011494252876</v>
      </c>
      <c r="K324" s="11">
        <f t="shared" si="22"/>
        <v>-1.497628017424546</v>
      </c>
      <c r="L324" s="12">
        <v>92.5334</v>
      </c>
      <c r="M324">
        <f t="shared" si="23"/>
        <v>-0.23672103115148779</v>
      </c>
    </row>
    <row r="325" spans="4:13" x14ac:dyDescent="0.3">
      <c r="D325" s="4"/>
      <c r="G325" s="7">
        <v>36906</v>
      </c>
      <c r="H325" s="1">
        <v>24.49</v>
      </c>
      <c r="I325" s="8">
        <v>175.1</v>
      </c>
      <c r="J325" s="10">
        <f t="shared" si="21"/>
        <v>13.986293546544831</v>
      </c>
      <c r="K325" s="11">
        <f t="shared" si="22"/>
        <v>0.66970325723267887</v>
      </c>
      <c r="L325" s="12">
        <v>92.0304</v>
      </c>
      <c r="M325">
        <f t="shared" si="23"/>
        <v>-0.29475780440821886</v>
      </c>
    </row>
    <row r="326" spans="4:13" x14ac:dyDescent="0.3">
      <c r="D326" s="4"/>
      <c r="G326" s="7">
        <v>36937</v>
      </c>
      <c r="H326" s="1">
        <v>24.97</v>
      </c>
      <c r="I326" s="8">
        <v>175.8</v>
      </c>
      <c r="J326" s="10">
        <f t="shared" si="21"/>
        <v>14.203640500568826</v>
      </c>
      <c r="K326" s="11">
        <f t="shared" si="22"/>
        <v>-3.6488957020980317</v>
      </c>
      <c r="L326" s="12">
        <v>91.407899999999998</v>
      </c>
      <c r="M326">
        <f t="shared" si="23"/>
        <v>-0.11074832835025195</v>
      </c>
    </row>
    <row r="327" spans="4:13" x14ac:dyDescent="0.3">
      <c r="D327" s="4"/>
      <c r="G327" s="7">
        <v>36965</v>
      </c>
      <c r="H327" s="1">
        <v>23.01</v>
      </c>
      <c r="I327" s="8">
        <v>176.2</v>
      </c>
      <c r="J327" s="10">
        <f t="shared" si="21"/>
        <v>13.059023836549377</v>
      </c>
      <c r="K327" s="11">
        <f t="shared" si="22"/>
        <v>-0.20995762330584533</v>
      </c>
      <c r="L327" s="12">
        <v>91.1751</v>
      </c>
      <c r="M327">
        <f t="shared" si="23"/>
        <v>-0.14237001716725928</v>
      </c>
    </row>
    <row r="328" spans="4:13" x14ac:dyDescent="0.3">
      <c r="D328" s="4"/>
      <c r="G328" s="7">
        <v>36996</v>
      </c>
      <c r="H328" s="1">
        <v>22.99</v>
      </c>
      <c r="I328" s="8">
        <v>176.9</v>
      </c>
      <c r="J328" s="10">
        <f t="shared" si="21"/>
        <v>12.996042962125493</v>
      </c>
      <c r="K328" s="11">
        <f t="shared" si="22"/>
        <v>2.796584567424576</v>
      </c>
      <c r="L328" s="12">
        <v>90.8767</v>
      </c>
      <c r="M328">
        <f t="shared" si="23"/>
        <v>-0.24042378419608657</v>
      </c>
    </row>
    <row r="329" spans="4:13" x14ac:dyDescent="0.3">
      <c r="D329" s="4"/>
      <c r="G329" s="7">
        <v>37026</v>
      </c>
      <c r="H329" s="1">
        <v>24.63</v>
      </c>
      <c r="I329" s="8">
        <v>177.7</v>
      </c>
      <c r="J329" s="10">
        <f t="shared" si="21"/>
        <v>13.860438942037142</v>
      </c>
      <c r="K329" s="11">
        <f t="shared" si="22"/>
        <v>-1.2891468592113764</v>
      </c>
      <c r="L329" s="12">
        <v>90.375</v>
      </c>
      <c r="M329">
        <f t="shared" si="23"/>
        <v>-0.24693303954839152</v>
      </c>
    </row>
    <row r="330" spans="4:13" x14ac:dyDescent="0.3">
      <c r="D330" s="4"/>
      <c r="G330" s="7">
        <v>37057</v>
      </c>
      <c r="H330" s="1">
        <v>23.95</v>
      </c>
      <c r="I330" s="8">
        <v>178</v>
      </c>
      <c r="J330" s="10">
        <f t="shared" si="21"/>
        <v>13.45505617977528</v>
      </c>
      <c r="K330" s="11">
        <f t="shared" si="22"/>
        <v>-2.0911615109767245</v>
      </c>
      <c r="L330" s="12">
        <v>89.8626</v>
      </c>
      <c r="M330">
        <f t="shared" si="23"/>
        <v>-0.25874799816445471</v>
      </c>
    </row>
    <row r="331" spans="4:13" x14ac:dyDescent="0.3">
      <c r="D331" s="4"/>
      <c r="G331" s="7">
        <v>37087</v>
      </c>
      <c r="H331" s="1">
        <v>22.76</v>
      </c>
      <c r="I331" s="8">
        <v>177.5</v>
      </c>
      <c r="J331" s="10">
        <f t="shared" si="21"/>
        <v>12.822535211267608</v>
      </c>
      <c r="K331" s="11">
        <f t="shared" si="22"/>
        <v>1.8856924005146825</v>
      </c>
      <c r="L331" s="12">
        <v>89.328800000000001</v>
      </c>
      <c r="M331">
        <f t="shared" si="23"/>
        <v>-5.2879425205265562E-2</v>
      </c>
    </row>
    <row r="332" spans="4:13" x14ac:dyDescent="0.3">
      <c r="D332" s="4"/>
      <c r="G332" s="7">
        <v>37118</v>
      </c>
      <c r="H332" s="1">
        <v>23.77</v>
      </c>
      <c r="I332" s="8">
        <v>177.5</v>
      </c>
      <c r="J332" s="10">
        <f t="shared" si="21"/>
        <v>13.391549295774649</v>
      </c>
      <c r="K332" s="11">
        <f t="shared" si="22"/>
        <v>-2.5606672511902184</v>
      </c>
      <c r="L332" s="12">
        <v>89.220100000000002</v>
      </c>
      <c r="M332">
        <f t="shared" si="23"/>
        <v>-0.23051096894017853</v>
      </c>
    </row>
    <row r="333" spans="4:13" x14ac:dyDescent="0.3">
      <c r="D333" s="4"/>
      <c r="G333" s="7">
        <v>37149</v>
      </c>
      <c r="H333" s="1">
        <v>22.51</v>
      </c>
      <c r="I333" s="8">
        <v>178.3</v>
      </c>
      <c r="J333" s="10">
        <f t="shared" si="21"/>
        <v>12.624789680314077</v>
      </c>
      <c r="K333" s="11">
        <f t="shared" si="22"/>
        <v>-7.767874558742105</v>
      </c>
      <c r="L333" s="12">
        <v>88.747799999999998</v>
      </c>
      <c r="M333">
        <f t="shared" si="23"/>
        <v>-0.13345703469314074</v>
      </c>
    </row>
    <row r="334" spans="4:13" x14ac:dyDescent="0.3">
      <c r="D334" s="4"/>
      <c r="G334" s="7">
        <v>37179</v>
      </c>
      <c r="H334" s="1">
        <v>18.760000000000002</v>
      </c>
      <c r="I334" s="8">
        <v>177.7</v>
      </c>
      <c r="J334" s="10">
        <f t="shared" si="21"/>
        <v>10.55711873944851</v>
      </c>
      <c r="K334" s="11">
        <f t="shared" si="22"/>
        <v>-6.6753480790789688</v>
      </c>
      <c r="L334" s="12">
        <v>88.475499999999997</v>
      </c>
      <c r="M334">
        <f t="shared" si="23"/>
        <v>-0.25224992506143185</v>
      </c>
    </row>
    <row r="335" spans="4:13" x14ac:dyDescent="0.3">
      <c r="D335" s="4"/>
      <c r="G335" s="7">
        <v>37210</v>
      </c>
      <c r="H335" s="1">
        <v>16.059999999999999</v>
      </c>
      <c r="I335" s="8">
        <v>177.4</v>
      </c>
      <c r="J335" s="10">
        <f t="shared" si="21"/>
        <v>9.0529875986471247</v>
      </c>
      <c r="K335" s="11">
        <f t="shared" si="22"/>
        <v>-0.12677875605187072</v>
      </c>
      <c r="L335" s="12">
        <v>87.963099999999997</v>
      </c>
      <c r="M335">
        <f t="shared" si="23"/>
        <v>-1.4913009371841923E-2</v>
      </c>
    </row>
    <row r="336" spans="4:13" x14ac:dyDescent="0.3">
      <c r="D336" s="4"/>
      <c r="G336" s="7">
        <v>37240</v>
      </c>
      <c r="H336" s="1">
        <v>15.95</v>
      </c>
      <c r="I336" s="8">
        <v>176.7</v>
      </c>
      <c r="J336" s="10">
        <f t="shared" si="21"/>
        <v>9.0265987549518965</v>
      </c>
      <c r="K336" s="11">
        <f t="shared" si="22"/>
        <v>2.7726891354170613</v>
      </c>
      <c r="L336" s="12">
        <v>87.932900000000004</v>
      </c>
      <c r="M336">
        <f t="shared" si="23"/>
        <v>0.30136269406921823</v>
      </c>
    </row>
    <row r="337" spans="4:13" x14ac:dyDescent="0.3">
      <c r="D337" s="4"/>
      <c r="G337" s="7">
        <v>37271</v>
      </c>
      <c r="H337" s="1">
        <v>17.04</v>
      </c>
      <c r="I337" s="8">
        <v>177.1</v>
      </c>
      <c r="J337" s="10">
        <f t="shared" si="21"/>
        <v>9.6216826651609253</v>
      </c>
      <c r="K337" s="11">
        <f t="shared" si="22"/>
        <v>2.784204811759583</v>
      </c>
      <c r="L337" s="12">
        <v>88.545199999999994</v>
      </c>
      <c r="M337">
        <f t="shared" si="23"/>
        <v>-4.414523874896048E-3</v>
      </c>
    </row>
    <row r="338" spans="4:13" x14ac:dyDescent="0.3">
      <c r="D338" s="4"/>
      <c r="G338" s="7">
        <v>37302</v>
      </c>
      <c r="H338" s="1">
        <v>18.239999999999998</v>
      </c>
      <c r="I338" s="8">
        <v>177.8</v>
      </c>
      <c r="J338" s="10">
        <f t="shared" si="21"/>
        <v>10.258717660292461</v>
      </c>
      <c r="K338" s="11">
        <f t="shared" si="22"/>
        <v>8.4649476662136394</v>
      </c>
      <c r="L338" s="12">
        <v>88.536199999999994</v>
      </c>
      <c r="M338">
        <f t="shared" si="23"/>
        <v>0.32912009043060131</v>
      </c>
    </row>
    <row r="339" spans="4:13" x14ac:dyDescent="0.3">
      <c r="D339" s="4"/>
      <c r="G339" s="7">
        <v>37330</v>
      </c>
      <c r="H339" s="1">
        <v>22.29</v>
      </c>
      <c r="I339" s="8">
        <v>178.8</v>
      </c>
      <c r="J339" s="10">
        <f t="shared" si="21"/>
        <v>12.466442953020133</v>
      </c>
      <c r="K339" s="11">
        <f t="shared" si="22"/>
        <v>2.9316937345281291</v>
      </c>
      <c r="L339" s="12">
        <v>89.209699999999998</v>
      </c>
      <c r="M339">
        <f t="shared" si="23"/>
        <v>0.20844395702226404</v>
      </c>
    </row>
    <row r="340" spans="4:13" x14ac:dyDescent="0.3">
      <c r="D340" s="4"/>
      <c r="G340" s="7">
        <v>37361</v>
      </c>
      <c r="H340" s="1">
        <v>23.98</v>
      </c>
      <c r="I340" s="8">
        <v>179.8</v>
      </c>
      <c r="J340" s="10">
        <f t="shared" si="21"/>
        <v>13.337041156840934</v>
      </c>
      <c r="K340" s="11">
        <f t="shared" si="22"/>
        <v>0.82520228076867763</v>
      </c>
      <c r="L340" s="12">
        <v>89.638900000000007</v>
      </c>
      <c r="M340">
        <f t="shared" si="23"/>
        <v>0.18767421797749595</v>
      </c>
    </row>
    <row r="341" spans="4:13" x14ac:dyDescent="0.3">
      <c r="D341" s="4"/>
      <c r="G341" s="7">
        <v>37391</v>
      </c>
      <c r="H341" s="1">
        <v>24.44</v>
      </c>
      <c r="I341" s="8">
        <v>179.8</v>
      </c>
      <c r="J341" s="10">
        <f t="shared" si="21"/>
        <v>13.592880978865407</v>
      </c>
      <c r="K341" s="11">
        <f t="shared" si="22"/>
        <v>-1.8199830467756195</v>
      </c>
      <c r="L341" s="12">
        <v>90.027100000000004</v>
      </c>
      <c r="M341">
        <f t="shared" si="23"/>
        <v>0.35427589209096055</v>
      </c>
    </row>
    <row r="342" spans="4:13" x14ac:dyDescent="0.3">
      <c r="D342" s="4"/>
      <c r="G342" s="7">
        <v>37422</v>
      </c>
      <c r="H342" s="1">
        <v>23.45</v>
      </c>
      <c r="I342" s="8">
        <v>179.9</v>
      </c>
      <c r="J342" s="10">
        <f t="shared" si="21"/>
        <v>13.035019455252916</v>
      </c>
      <c r="K342" s="11">
        <f t="shared" si="22"/>
        <v>2.714085960136603</v>
      </c>
      <c r="L342" s="12">
        <v>90.764499999999998</v>
      </c>
      <c r="M342">
        <f t="shared" si="23"/>
        <v>-9.9536277293532649E-3</v>
      </c>
    </row>
    <row r="343" spans="4:13" x14ac:dyDescent="0.3">
      <c r="D343" s="4"/>
      <c r="G343" s="7">
        <v>37452</v>
      </c>
      <c r="H343" s="1">
        <v>24.99</v>
      </c>
      <c r="I343" s="8">
        <v>180.1</v>
      </c>
      <c r="J343" s="10">
        <f t="shared" si="21"/>
        <v>13.875624652970572</v>
      </c>
      <c r="K343" s="11">
        <f t="shared" si="22"/>
        <v>1.0384323528967121</v>
      </c>
      <c r="L343" s="12">
        <v>90.743700000000004</v>
      </c>
      <c r="M343">
        <f t="shared" si="23"/>
        <v>-5.5983781226576212E-2</v>
      </c>
    </row>
    <row r="344" spans="4:13" x14ac:dyDescent="0.3">
      <c r="D344" s="4"/>
      <c r="G344" s="7">
        <v>37483</v>
      </c>
      <c r="H344" s="1">
        <v>25.68</v>
      </c>
      <c r="I344" s="8">
        <v>180.7</v>
      </c>
      <c r="J344" s="10">
        <f t="shared" si="21"/>
        <v>14.211400110680685</v>
      </c>
      <c r="K344" s="11">
        <f t="shared" si="22"/>
        <v>2.329440161865004</v>
      </c>
      <c r="L344" s="12">
        <v>90.626800000000003</v>
      </c>
      <c r="M344">
        <f t="shared" si="23"/>
        <v>4.6602313133181639E-2</v>
      </c>
    </row>
    <row r="345" spans="4:13" x14ac:dyDescent="0.3">
      <c r="D345" s="4"/>
      <c r="G345" s="7">
        <v>37514</v>
      </c>
      <c r="H345" s="1">
        <v>27.14</v>
      </c>
      <c r="I345" s="8">
        <v>181</v>
      </c>
      <c r="J345" s="10">
        <f t="shared" si="21"/>
        <v>14.994475138121546</v>
      </c>
      <c r="K345" s="11">
        <f t="shared" si="22"/>
        <v>-1.9522793049029818</v>
      </c>
      <c r="L345" s="12">
        <v>90.724100000000007</v>
      </c>
      <c r="M345">
        <f t="shared" si="23"/>
        <v>-0.11321591806203735</v>
      </c>
    </row>
    <row r="346" spans="4:13" x14ac:dyDescent="0.3">
      <c r="D346" s="4"/>
      <c r="G346" s="7">
        <v>37544</v>
      </c>
      <c r="H346" s="1">
        <v>25.99</v>
      </c>
      <c r="I346" s="8">
        <v>181.3</v>
      </c>
      <c r="J346" s="10">
        <f t="shared" si="21"/>
        <v>14.33535576392719</v>
      </c>
      <c r="K346" s="11">
        <f t="shared" si="22"/>
        <v>-4.0424581450130503</v>
      </c>
      <c r="L346" s="12">
        <v>90.487899999999996</v>
      </c>
      <c r="M346">
        <f t="shared" si="23"/>
        <v>0.23664020108173922</v>
      </c>
    </row>
    <row r="347" spans="4:13" x14ac:dyDescent="0.3">
      <c r="D347" s="4"/>
      <c r="G347" s="7">
        <v>37575</v>
      </c>
      <c r="H347" s="1">
        <v>23.68</v>
      </c>
      <c r="I347" s="8">
        <v>181.3</v>
      </c>
      <c r="J347" s="10">
        <f t="shared" si="21"/>
        <v>13.061224489795917</v>
      </c>
      <c r="K347" s="11">
        <f t="shared" si="22"/>
        <v>5.2763364429324167</v>
      </c>
      <c r="L347" s="12">
        <v>90.982299999999995</v>
      </c>
      <c r="M347">
        <f t="shared" si="23"/>
        <v>-0.23472045321164536</v>
      </c>
    </row>
    <row r="348" spans="4:13" x14ac:dyDescent="0.3">
      <c r="D348" s="4"/>
      <c r="G348" s="7">
        <v>37605</v>
      </c>
      <c r="H348" s="1">
        <v>26.68</v>
      </c>
      <c r="I348" s="8">
        <v>180.9</v>
      </c>
      <c r="J348" s="10">
        <f t="shared" si="21"/>
        <v>14.748479823106688</v>
      </c>
      <c r="K348" s="11">
        <f t="shared" si="22"/>
        <v>5.3340442809572952</v>
      </c>
      <c r="L348" s="12">
        <v>90.491900000000001</v>
      </c>
      <c r="M348">
        <f t="shared" si="23"/>
        <v>0.35731897317317074</v>
      </c>
    </row>
    <row r="349" spans="4:13" x14ac:dyDescent="0.3">
      <c r="D349" s="4"/>
      <c r="G349" s="7">
        <v>37636</v>
      </c>
      <c r="H349" s="1">
        <v>30.3</v>
      </c>
      <c r="I349" s="8">
        <v>181.7</v>
      </c>
      <c r="J349" s="10">
        <f t="shared" si="21"/>
        <v>16.675839295542101</v>
      </c>
      <c r="K349" s="11">
        <f t="shared" si="22"/>
        <v>2.3484260016367386</v>
      </c>
      <c r="L349" s="12">
        <v>91.239500000000007</v>
      </c>
      <c r="M349">
        <f t="shared" si="23"/>
        <v>4.7050303964790707E-2</v>
      </c>
    </row>
    <row r="350" spans="4:13" x14ac:dyDescent="0.3">
      <c r="D350" s="4"/>
      <c r="G350" s="7">
        <v>37667</v>
      </c>
      <c r="H350" s="1">
        <v>32.229999999999997</v>
      </c>
      <c r="I350" s="8">
        <v>183.1</v>
      </c>
      <c r="J350" s="10">
        <f t="shared" si="21"/>
        <v>17.602403058438011</v>
      </c>
      <c r="K350" s="11">
        <f t="shared" si="22"/>
        <v>-4.503277171403175</v>
      </c>
      <c r="L350" s="12">
        <v>91.338399999999993</v>
      </c>
      <c r="M350">
        <f t="shared" si="23"/>
        <v>-0.12828319299960089</v>
      </c>
    </row>
    <row r="351" spans="4:13" x14ac:dyDescent="0.3">
      <c r="D351" s="4"/>
      <c r="G351" s="7">
        <v>37695</v>
      </c>
      <c r="H351" s="1">
        <v>29.23</v>
      </c>
      <c r="I351" s="8">
        <v>184.2</v>
      </c>
      <c r="J351" s="10">
        <f t="shared" si="21"/>
        <v>15.868621064060804</v>
      </c>
      <c r="K351" s="11">
        <f t="shared" si="22"/>
        <v>-7.607328307317518</v>
      </c>
      <c r="L351" s="12">
        <v>91.069000000000003</v>
      </c>
      <c r="M351">
        <f t="shared" si="23"/>
        <v>-0.27637404090909978</v>
      </c>
    </row>
    <row r="352" spans="4:13" x14ac:dyDescent="0.3">
      <c r="D352" s="4"/>
      <c r="G352" s="7">
        <v>37726</v>
      </c>
      <c r="H352" s="1">
        <v>24.48</v>
      </c>
      <c r="I352" s="8">
        <v>183.8</v>
      </c>
      <c r="J352" s="10">
        <f t="shared" si="21"/>
        <v>13.318824809575624</v>
      </c>
      <c r="K352" s="11">
        <f t="shared" si="22"/>
        <v>1.2436014380406979</v>
      </c>
      <c r="L352" s="12">
        <v>90.491299999999995</v>
      </c>
      <c r="M352">
        <f t="shared" si="23"/>
        <v>-1.0367715533909916E-2</v>
      </c>
    </row>
    <row r="353" spans="4:13" x14ac:dyDescent="0.3">
      <c r="D353" s="4"/>
      <c r="G353" s="7">
        <v>37756</v>
      </c>
      <c r="H353" s="1">
        <v>25.15</v>
      </c>
      <c r="I353" s="8">
        <v>183.5</v>
      </c>
      <c r="J353" s="10">
        <f t="shared" si="21"/>
        <v>13.705722070844686</v>
      </c>
      <c r="K353" s="11">
        <f t="shared" si="22"/>
        <v>3.3877043757669423</v>
      </c>
      <c r="L353" s="12">
        <v>90.469700000000003</v>
      </c>
      <c r="M353">
        <f t="shared" si="23"/>
        <v>5.7663006428465557E-2</v>
      </c>
    </row>
    <row r="354" spans="4:13" x14ac:dyDescent="0.3">
      <c r="D354" s="4"/>
      <c r="G354" s="7">
        <v>37787</v>
      </c>
      <c r="H354" s="1">
        <v>27.22</v>
      </c>
      <c r="I354" s="8">
        <v>183.7</v>
      </c>
      <c r="J354" s="10">
        <f t="shared" si="21"/>
        <v>14.81763745236799</v>
      </c>
      <c r="K354" s="11">
        <f t="shared" si="22"/>
        <v>1.1021118422857246</v>
      </c>
      <c r="L354" s="12">
        <v>90.5899</v>
      </c>
      <c r="M354">
        <f t="shared" si="23"/>
        <v>0.22545427209721414</v>
      </c>
    </row>
    <row r="355" spans="4:13" x14ac:dyDescent="0.3">
      <c r="D355" s="4"/>
      <c r="G355" s="7">
        <v>37817</v>
      </c>
      <c r="H355" s="1">
        <v>27.95</v>
      </c>
      <c r="I355" s="8">
        <v>183.9</v>
      </c>
      <c r="J355" s="10">
        <f t="shared" si="21"/>
        <v>15.19847743338771</v>
      </c>
      <c r="K355" s="11">
        <f t="shared" si="22"/>
        <v>0.68130803342523194</v>
      </c>
      <c r="L355" s="12">
        <v>91.061400000000006</v>
      </c>
      <c r="M355">
        <f t="shared" si="23"/>
        <v>-0.10323375974132798</v>
      </c>
    </row>
    <row r="356" spans="4:13" x14ac:dyDescent="0.3">
      <c r="D356" s="4"/>
      <c r="G356" s="7">
        <v>37848</v>
      </c>
      <c r="H356" s="1">
        <v>28.5</v>
      </c>
      <c r="I356" s="8">
        <v>184.6</v>
      </c>
      <c r="J356" s="10">
        <f t="shared" si="21"/>
        <v>15.438786565547129</v>
      </c>
      <c r="K356" s="11">
        <f t="shared" si="22"/>
        <v>-4.6997493625622777</v>
      </c>
      <c r="L356" s="12">
        <v>90.845200000000006</v>
      </c>
      <c r="M356">
        <f t="shared" si="23"/>
        <v>0.2859403644895453</v>
      </c>
    </row>
    <row r="357" spans="4:13" x14ac:dyDescent="0.3">
      <c r="D357" s="4"/>
      <c r="G357" s="7">
        <v>37879</v>
      </c>
      <c r="H357" s="1">
        <v>25.66</v>
      </c>
      <c r="I357" s="8">
        <v>185.2</v>
      </c>
      <c r="J357" s="10">
        <f t="shared" si="21"/>
        <v>13.855291576673867</v>
      </c>
      <c r="K357" s="11">
        <f t="shared" si="22"/>
        <v>2.7693296913487098</v>
      </c>
      <c r="L357" s="12">
        <v>91.445300000000003</v>
      </c>
      <c r="M357">
        <f t="shared" si="23"/>
        <v>5.4202333787012336E-2</v>
      </c>
    </row>
    <row r="358" spans="4:13" x14ac:dyDescent="0.3">
      <c r="D358" s="4"/>
      <c r="G358" s="7">
        <v>37909</v>
      </c>
      <c r="H358" s="1">
        <v>27.32</v>
      </c>
      <c r="I358" s="8">
        <v>185</v>
      </c>
      <c r="J358" s="10">
        <f t="shared" si="21"/>
        <v>14.767567567567569</v>
      </c>
      <c r="K358" s="11">
        <f t="shared" si="22"/>
        <v>0.35533223190014063</v>
      </c>
      <c r="L358" s="12">
        <v>91.5595</v>
      </c>
      <c r="M358">
        <f t="shared" si="23"/>
        <v>0.29158589964608517</v>
      </c>
    </row>
    <row r="359" spans="4:13" x14ac:dyDescent="0.3">
      <c r="D359" s="4"/>
      <c r="G359" s="7">
        <v>37940</v>
      </c>
      <c r="H359" s="1">
        <v>27.47</v>
      </c>
      <c r="I359" s="8">
        <v>184.5</v>
      </c>
      <c r="J359" s="10">
        <f t="shared" si="21"/>
        <v>14.888888888888888</v>
      </c>
      <c r="K359" s="11">
        <f t="shared" si="22"/>
        <v>1.8433723877042008</v>
      </c>
      <c r="L359" s="12">
        <v>92.176299999999998</v>
      </c>
      <c r="M359">
        <f t="shared" si="23"/>
        <v>3.6216817367962229E-2</v>
      </c>
    </row>
    <row r="360" spans="4:13" x14ac:dyDescent="0.3">
      <c r="D360" s="4"/>
      <c r="G360" s="7">
        <v>37970</v>
      </c>
      <c r="H360" s="1">
        <v>28.63</v>
      </c>
      <c r="I360" s="8">
        <v>184.3</v>
      </c>
      <c r="J360" s="10">
        <f t="shared" si="21"/>
        <v>15.534454693434615</v>
      </c>
      <c r="K360" s="11">
        <f t="shared" si="22"/>
        <v>1.9773760364319104</v>
      </c>
      <c r="L360" s="12">
        <v>92.253200000000007</v>
      </c>
      <c r="M360">
        <f t="shared" si="23"/>
        <v>7.2202160108281177E-2</v>
      </c>
    </row>
    <row r="361" spans="4:13" x14ac:dyDescent="0.3">
      <c r="D361" s="4"/>
      <c r="G361" s="7">
        <v>38001</v>
      </c>
      <c r="H361" s="1">
        <v>30.11</v>
      </c>
      <c r="I361" s="8">
        <v>185.2</v>
      </c>
      <c r="J361" s="10">
        <f t="shared" si="21"/>
        <v>16.258099352051836</v>
      </c>
      <c r="K361" s="11">
        <f t="shared" si="22"/>
        <v>0.59474386196549656</v>
      </c>
      <c r="L361" s="12">
        <v>92.406700000000001</v>
      </c>
      <c r="M361">
        <f t="shared" si="23"/>
        <v>0.26332970459224114</v>
      </c>
    </row>
    <row r="362" spans="4:13" x14ac:dyDescent="0.3">
      <c r="D362" s="4"/>
      <c r="G362" s="7">
        <v>38032</v>
      </c>
      <c r="H362" s="1">
        <v>30.69</v>
      </c>
      <c r="I362" s="8">
        <v>186.2</v>
      </c>
      <c r="J362" s="10">
        <f t="shared" si="21"/>
        <v>16.482277121374867</v>
      </c>
      <c r="K362" s="11">
        <f t="shared" si="22"/>
        <v>1.7529241738155399</v>
      </c>
      <c r="L362" s="12">
        <v>92.968699999999998</v>
      </c>
      <c r="M362">
        <f t="shared" si="23"/>
        <v>-0.17257714925236201</v>
      </c>
    </row>
    <row r="363" spans="4:13" x14ac:dyDescent="0.3">
      <c r="D363" s="4"/>
      <c r="G363" s="7">
        <v>38061</v>
      </c>
      <c r="H363" s="1">
        <v>32.159999999999997</v>
      </c>
      <c r="I363" s="8">
        <v>187.4</v>
      </c>
      <c r="J363" s="10">
        <f t="shared" si="21"/>
        <v>17.161152614727854</v>
      </c>
      <c r="K363" s="11">
        <f t="shared" si="22"/>
        <v>0.10357127820483925</v>
      </c>
      <c r="L363" s="12">
        <v>92.6</v>
      </c>
      <c r="M363">
        <f t="shared" si="23"/>
        <v>0.17603385163693641</v>
      </c>
    </row>
    <row r="364" spans="4:13" x14ac:dyDescent="0.3">
      <c r="D364" s="4"/>
      <c r="G364" s="7">
        <v>38092</v>
      </c>
      <c r="H364" s="1">
        <v>32.340000000000003</v>
      </c>
      <c r="I364" s="8">
        <v>188</v>
      </c>
      <c r="J364" s="10">
        <f t="shared" si="21"/>
        <v>17.202127659574469</v>
      </c>
      <c r="K364" s="11">
        <f t="shared" si="22"/>
        <v>4.0151150552343084</v>
      </c>
      <c r="L364" s="12">
        <v>92.976100000000002</v>
      </c>
      <c r="M364">
        <f t="shared" si="23"/>
        <v>0.31114137172398859</v>
      </c>
    </row>
    <row r="365" spans="4:13" x14ac:dyDescent="0.3">
      <c r="D365" s="4"/>
      <c r="G365" s="7">
        <v>38122</v>
      </c>
      <c r="H365" s="1">
        <v>35.68</v>
      </c>
      <c r="I365" s="8">
        <v>189.1</v>
      </c>
      <c r="J365" s="10">
        <f t="shared" si="21"/>
        <v>18.868323638286622</v>
      </c>
      <c r="K365" s="11">
        <f t="shared" si="22"/>
        <v>-2.9404525643866197</v>
      </c>
      <c r="L365" s="12">
        <v>93.644599999999997</v>
      </c>
      <c r="M365">
        <f t="shared" si="23"/>
        <v>-0.33253997626216947</v>
      </c>
    </row>
    <row r="366" spans="4:13" x14ac:dyDescent="0.3">
      <c r="D366" s="4"/>
      <c r="G366" s="7">
        <v>38153</v>
      </c>
      <c r="H366" s="1">
        <v>33.450000000000003</v>
      </c>
      <c r="I366" s="8">
        <v>189.7</v>
      </c>
      <c r="J366" s="10">
        <f t="shared" si="21"/>
        <v>17.633104902477598</v>
      </c>
      <c r="K366" s="11">
        <f t="shared" si="22"/>
        <v>3.1264692450805764</v>
      </c>
      <c r="L366" s="12">
        <v>92.930300000000003</v>
      </c>
      <c r="M366">
        <f t="shared" si="23"/>
        <v>0.31690815322023003</v>
      </c>
    </row>
    <row r="367" spans="4:13" x14ac:dyDescent="0.3">
      <c r="D367" s="4"/>
      <c r="G367" s="7">
        <v>38183</v>
      </c>
      <c r="H367" s="1">
        <v>35.89</v>
      </c>
      <c r="I367" s="8">
        <v>189.4</v>
      </c>
      <c r="J367" s="10">
        <f t="shared" si="21"/>
        <v>18.949313621964098</v>
      </c>
      <c r="K367" s="11">
        <f t="shared" si="22"/>
        <v>4.0954382946096102</v>
      </c>
      <c r="L367" s="12">
        <v>93.610900000000001</v>
      </c>
      <c r="M367">
        <f t="shared" si="23"/>
        <v>3.9370299128327346E-2</v>
      </c>
    </row>
    <row r="368" spans="4:13" x14ac:dyDescent="0.3">
      <c r="D368" s="4"/>
      <c r="G368" s="7">
        <v>38214</v>
      </c>
      <c r="H368" s="1">
        <v>39.46</v>
      </c>
      <c r="I368" s="8">
        <v>189.5</v>
      </c>
      <c r="J368" s="10">
        <f t="shared" si="21"/>
        <v>20.823218997361479</v>
      </c>
      <c r="K368" s="11">
        <f t="shared" si="22"/>
        <v>0.95234778301862555</v>
      </c>
      <c r="L368" s="12">
        <v>93.695800000000006</v>
      </c>
      <c r="M368">
        <f t="shared" si="23"/>
        <v>4.6326824570752656E-2</v>
      </c>
    </row>
    <row r="369" spans="4:13" x14ac:dyDescent="0.3">
      <c r="D369" s="4"/>
      <c r="G369" s="7">
        <v>38245</v>
      </c>
      <c r="H369" s="1">
        <v>40.42</v>
      </c>
      <c r="I369" s="8">
        <v>189.9</v>
      </c>
      <c r="J369" s="10">
        <f t="shared" si="21"/>
        <v>21.284886782517116</v>
      </c>
      <c r="K369" s="11">
        <f t="shared" si="22"/>
        <v>4.7795773048915802</v>
      </c>
      <c r="L369" s="12">
        <v>93.7958</v>
      </c>
      <c r="M369">
        <f t="shared" si="23"/>
        <v>0.38114853154731509</v>
      </c>
    </row>
    <row r="370" spans="4:13" x14ac:dyDescent="0.3">
      <c r="D370" s="4"/>
      <c r="G370" s="7">
        <v>38275</v>
      </c>
      <c r="H370" s="1">
        <v>45.36</v>
      </c>
      <c r="I370" s="8">
        <v>190.9</v>
      </c>
      <c r="J370" s="10">
        <f t="shared" si="21"/>
        <v>23.761131482451546</v>
      </c>
      <c r="K370" s="11">
        <f t="shared" si="22"/>
        <v>-5.6036448429071406</v>
      </c>
      <c r="L370" s="12">
        <v>94.622600000000006</v>
      </c>
      <c r="M370">
        <f t="shared" si="23"/>
        <v>0.10383370921209778</v>
      </c>
    </row>
    <row r="371" spans="4:13" x14ac:dyDescent="0.3">
      <c r="D371" s="4"/>
      <c r="G371" s="7">
        <v>38306</v>
      </c>
      <c r="H371" s="1">
        <v>39.89</v>
      </c>
      <c r="I371" s="8">
        <v>191</v>
      </c>
      <c r="J371" s="10">
        <f t="shared" si="21"/>
        <v>20.884816753926703</v>
      </c>
      <c r="K371" s="11">
        <f t="shared" si="22"/>
        <v>-6.6897323781255125</v>
      </c>
      <c r="L371" s="12">
        <v>94.849100000000007</v>
      </c>
      <c r="M371">
        <f t="shared" si="23"/>
        <v>0.33524409530616417</v>
      </c>
    </row>
    <row r="372" spans="4:13" x14ac:dyDescent="0.3">
      <c r="D372" s="4"/>
      <c r="G372" s="7">
        <v>38336</v>
      </c>
      <c r="H372" s="1">
        <v>34.07</v>
      </c>
      <c r="I372" s="8">
        <v>190.3</v>
      </c>
      <c r="J372" s="10">
        <f t="shared" si="21"/>
        <v>17.9033105622701</v>
      </c>
      <c r="K372" s="11">
        <f t="shared" si="22"/>
        <v>4.1441545267211</v>
      </c>
      <c r="L372" s="12">
        <v>95.584100000000007</v>
      </c>
      <c r="M372">
        <f t="shared" si="23"/>
        <v>0.15619983312034069</v>
      </c>
    </row>
    <row r="373" spans="4:13" x14ac:dyDescent="0.3">
      <c r="D373" s="4"/>
      <c r="G373" s="7">
        <v>38367</v>
      </c>
      <c r="H373" s="1">
        <v>37.56</v>
      </c>
      <c r="I373" s="8">
        <v>190.7</v>
      </c>
      <c r="J373" s="10">
        <f t="shared" si="21"/>
        <v>19.695857367593081</v>
      </c>
      <c r="K373" s="11">
        <f t="shared" si="22"/>
        <v>2.1785746440630804</v>
      </c>
      <c r="L373" s="12">
        <v>95.9285</v>
      </c>
      <c r="M373">
        <f t="shared" si="23"/>
        <v>0.31584831578717054</v>
      </c>
    </row>
    <row r="374" spans="4:13" x14ac:dyDescent="0.3">
      <c r="D374" s="4"/>
      <c r="G374" s="7">
        <v>38398</v>
      </c>
      <c r="H374" s="1">
        <v>39.72</v>
      </c>
      <c r="I374" s="8">
        <v>191.8</v>
      </c>
      <c r="J374" s="10">
        <f t="shared" si="21"/>
        <v>20.709071949947859</v>
      </c>
      <c r="K374" s="11">
        <f t="shared" si="22"/>
        <v>5.780871036343016</v>
      </c>
      <c r="L374" s="12">
        <v>96.628699999999995</v>
      </c>
      <c r="M374">
        <f t="shared" si="23"/>
        <v>-6.2067973185264691E-2</v>
      </c>
    </row>
    <row r="375" spans="4:13" x14ac:dyDescent="0.3">
      <c r="D375" s="4"/>
      <c r="G375" s="7">
        <v>38426</v>
      </c>
      <c r="H375" s="1">
        <v>45.73</v>
      </c>
      <c r="I375" s="8">
        <v>193.3</v>
      </c>
      <c r="J375" s="10">
        <f t="shared" si="21"/>
        <v>23.657527159855142</v>
      </c>
      <c r="K375" s="11">
        <f t="shared" si="22"/>
        <v>-0.74935997432397095</v>
      </c>
      <c r="L375" s="12">
        <v>96.490700000000004</v>
      </c>
      <c r="M375">
        <f t="shared" si="23"/>
        <v>8.552275505473439E-2</v>
      </c>
    </row>
    <row r="376" spans="4:13" x14ac:dyDescent="0.3">
      <c r="D376" s="4"/>
      <c r="G376" s="7">
        <v>38457</v>
      </c>
      <c r="H376" s="1">
        <v>45.25</v>
      </c>
      <c r="I376" s="8">
        <v>194.6</v>
      </c>
      <c r="J376" s="10">
        <f t="shared" si="21"/>
        <v>23.252826310380268</v>
      </c>
      <c r="K376" s="11">
        <f t="shared" si="22"/>
        <v>-1.9788804151646522</v>
      </c>
      <c r="L376" s="12">
        <v>96.680899999999994</v>
      </c>
      <c r="M376">
        <f t="shared" si="23"/>
        <v>5.0102256491935115E-2</v>
      </c>
    </row>
    <row r="377" spans="4:13" x14ac:dyDescent="0.3">
      <c r="D377" s="4"/>
      <c r="G377" s="7">
        <v>38487</v>
      </c>
      <c r="H377" s="1">
        <v>43.19</v>
      </c>
      <c r="I377" s="8">
        <v>194.4</v>
      </c>
      <c r="J377" s="10">
        <f t="shared" si="21"/>
        <v>22.217078189300409</v>
      </c>
      <c r="K377" s="11">
        <f t="shared" si="22"/>
        <v>5.7064150037399841</v>
      </c>
      <c r="L377" s="12">
        <v>96.792500000000004</v>
      </c>
      <c r="M377">
        <f t="shared" si="23"/>
        <v>0.17798749700237426</v>
      </c>
    </row>
    <row r="378" spans="4:13" x14ac:dyDescent="0.3">
      <c r="D378" s="4"/>
      <c r="G378" s="7">
        <v>38518</v>
      </c>
      <c r="H378" s="1">
        <v>49.28</v>
      </c>
      <c r="I378" s="8">
        <v>194.5</v>
      </c>
      <c r="J378" s="10">
        <f t="shared" si="21"/>
        <v>25.33676092544987</v>
      </c>
      <c r="K378" s="11">
        <f t="shared" si="22"/>
        <v>2.7876009123561696</v>
      </c>
      <c r="L378" s="12">
        <v>97.19</v>
      </c>
      <c r="M378">
        <f t="shared" si="23"/>
        <v>-0.13063207362820073</v>
      </c>
    </row>
    <row r="379" spans="4:13" x14ac:dyDescent="0.3">
      <c r="D379" s="4"/>
      <c r="G379" s="7">
        <v>38548</v>
      </c>
      <c r="H379" s="1">
        <v>52.79</v>
      </c>
      <c r="I379" s="8">
        <v>195.4</v>
      </c>
      <c r="J379" s="10">
        <f t="shared" si="21"/>
        <v>27.01637666325486</v>
      </c>
      <c r="K379" s="11">
        <f t="shared" si="22"/>
        <v>4.3647502147196704</v>
      </c>
      <c r="L379" s="12">
        <v>96.898099999999999</v>
      </c>
      <c r="M379">
        <f t="shared" si="23"/>
        <v>0.14506296292333687</v>
      </c>
    </row>
    <row r="380" spans="4:13" x14ac:dyDescent="0.3">
      <c r="D380" s="4"/>
      <c r="G380" s="7">
        <v>38579</v>
      </c>
      <c r="H380" s="1">
        <v>58.67</v>
      </c>
      <c r="I380" s="8">
        <v>196.4</v>
      </c>
      <c r="J380" s="10">
        <f t="shared" si="21"/>
        <v>29.872708757637472</v>
      </c>
      <c r="K380" s="11">
        <f t="shared" si="22"/>
        <v>-0.43875246376137156</v>
      </c>
      <c r="L380" s="12">
        <v>97.222300000000004</v>
      </c>
      <c r="M380">
        <f t="shared" si="23"/>
        <v>-0.84620465022842151</v>
      </c>
    </row>
    <row r="381" spans="4:13" x14ac:dyDescent="0.3">
      <c r="D381" s="4"/>
      <c r="G381" s="7">
        <v>38610</v>
      </c>
      <c r="H381" s="1">
        <v>58.79</v>
      </c>
      <c r="I381" s="8">
        <v>198.8</v>
      </c>
      <c r="J381" s="10">
        <f t="shared" si="21"/>
        <v>29.572434607645874</v>
      </c>
      <c r="K381" s="11">
        <f t="shared" si="22"/>
        <v>-2.7372755746301491</v>
      </c>
      <c r="L381" s="12">
        <v>95.346299999999999</v>
      </c>
      <c r="M381">
        <f t="shared" si="23"/>
        <v>0.52149178676514918</v>
      </c>
    </row>
    <row r="382" spans="4:13" x14ac:dyDescent="0.3">
      <c r="D382" s="4"/>
      <c r="G382" s="7">
        <v>38640</v>
      </c>
      <c r="H382" s="1">
        <v>55.31</v>
      </c>
      <c r="I382" s="8">
        <v>199.2</v>
      </c>
      <c r="J382" s="10">
        <f t="shared" si="21"/>
        <v>27.766064257028116</v>
      </c>
      <c r="K382" s="11">
        <f t="shared" si="22"/>
        <v>-4.0591915190508088</v>
      </c>
      <c r="L382" s="12">
        <v>96.498099999999994</v>
      </c>
      <c r="M382">
        <f t="shared" si="23"/>
        <v>0.47735059647449063</v>
      </c>
    </row>
    <row r="383" spans="4:13" x14ac:dyDescent="0.3">
      <c r="D383" s="4"/>
      <c r="G383" s="7">
        <v>38671</v>
      </c>
      <c r="H383" s="1">
        <v>49.97</v>
      </c>
      <c r="I383" s="8">
        <v>197.6</v>
      </c>
      <c r="J383" s="10">
        <f t="shared" si="21"/>
        <v>25.288461538461537</v>
      </c>
      <c r="K383" s="11">
        <f t="shared" si="22"/>
        <v>0.93434539724630561</v>
      </c>
      <c r="L383" s="12">
        <v>97.564599999999999</v>
      </c>
      <c r="M383">
        <f t="shared" si="23"/>
        <v>0.20321771973568215</v>
      </c>
    </row>
    <row r="384" spans="4:13" x14ac:dyDescent="0.3">
      <c r="D384" s="4"/>
      <c r="G384" s="7">
        <v>38701</v>
      </c>
      <c r="H384" s="1">
        <v>50.85</v>
      </c>
      <c r="I384" s="8">
        <v>196.8</v>
      </c>
      <c r="J384" s="10">
        <f t="shared" si="21"/>
        <v>25.838414634146339</v>
      </c>
      <c r="K384" s="11">
        <f t="shared" si="22"/>
        <v>3.7434600082884462</v>
      </c>
      <c r="L384" s="12">
        <v>98.022199999999998</v>
      </c>
      <c r="M384">
        <f t="shared" si="23"/>
        <v>8.0650102833046411E-2</v>
      </c>
    </row>
    <row r="385" spans="4:13" x14ac:dyDescent="0.3">
      <c r="D385" s="4"/>
      <c r="G385" s="7">
        <v>38732</v>
      </c>
      <c r="H385" s="1">
        <v>55.85</v>
      </c>
      <c r="I385" s="8">
        <v>198.3</v>
      </c>
      <c r="J385" s="10">
        <f t="shared" si="21"/>
        <v>28.164397377710536</v>
      </c>
      <c r="K385" s="11">
        <f t="shared" si="22"/>
        <v>-2.5264407822327861</v>
      </c>
      <c r="L385" s="12">
        <v>98.204400000000007</v>
      </c>
      <c r="M385">
        <f t="shared" si="23"/>
        <v>1.5917551926580842E-2</v>
      </c>
    </row>
    <row r="386" spans="4:13" x14ac:dyDescent="0.3">
      <c r="D386" s="4"/>
      <c r="G386" s="7">
        <v>38763</v>
      </c>
      <c r="H386" s="1">
        <v>52.8</v>
      </c>
      <c r="I386" s="8">
        <v>198.7</v>
      </c>
      <c r="J386" s="10">
        <f t="shared" si="21"/>
        <v>26.572722697533973</v>
      </c>
      <c r="K386" s="11">
        <f t="shared" si="22"/>
        <v>1.7772119155204935</v>
      </c>
      <c r="L386" s="12">
        <v>98.240399999999994</v>
      </c>
      <c r="M386">
        <f t="shared" si="23"/>
        <v>0.10323392130480169</v>
      </c>
    </row>
    <row r="387" spans="4:13" x14ac:dyDescent="0.3">
      <c r="D387" s="4"/>
      <c r="G387" s="7">
        <v>38791</v>
      </c>
      <c r="H387" s="1">
        <v>55.31</v>
      </c>
      <c r="I387" s="8">
        <v>199.8</v>
      </c>
      <c r="J387" s="10">
        <f t="shared" ref="J387:J409" si="24">H387/I387*100</f>
        <v>27.682682682682682</v>
      </c>
      <c r="K387" s="11">
        <f t="shared" ref="K387:K408" si="25" xml:space="preserve"> (LOG(J388)-LOG(J387))*100</f>
        <v>4.8770957524552516</v>
      </c>
      <c r="L387" s="12">
        <v>98.474199999999996</v>
      </c>
      <c r="M387">
        <f t="shared" ref="M387:M408" si="26">(LOG(L388)-LOG(L387))*100</f>
        <v>0.13311722053916952</v>
      </c>
    </row>
    <row r="388" spans="4:13" x14ac:dyDescent="0.3">
      <c r="D388" s="4"/>
      <c r="G388" s="7">
        <v>38822</v>
      </c>
      <c r="H388" s="1">
        <v>62.41</v>
      </c>
      <c r="I388" s="8">
        <v>201.5</v>
      </c>
      <c r="J388" s="10">
        <f t="shared" si="24"/>
        <v>30.972704714640198</v>
      </c>
      <c r="K388" s="11">
        <f t="shared" si="25"/>
        <v>1.1414265437682314</v>
      </c>
      <c r="L388" s="12">
        <v>98.776499999999999</v>
      </c>
      <c r="M388">
        <f t="shared" si="26"/>
        <v>5.2318041726007181E-3</v>
      </c>
    </row>
    <row r="389" spans="4:13" x14ac:dyDescent="0.3">
      <c r="D389" s="4"/>
      <c r="G389" s="7">
        <v>38852</v>
      </c>
      <c r="H389" s="1">
        <v>64.39</v>
      </c>
      <c r="I389" s="8">
        <v>202.5</v>
      </c>
      <c r="J389" s="10">
        <f t="shared" si="24"/>
        <v>31.797530864197533</v>
      </c>
      <c r="K389" s="11">
        <f t="shared" si="25"/>
        <v>-0.49228424243223934</v>
      </c>
      <c r="L389" s="12">
        <v>98.788399999999996</v>
      </c>
      <c r="M389">
        <f t="shared" si="26"/>
        <v>0.13979403443971083</v>
      </c>
    </row>
    <row r="390" spans="4:13" x14ac:dyDescent="0.3">
      <c r="D390" s="4"/>
      <c r="G390" s="7">
        <v>38883</v>
      </c>
      <c r="H390" s="1">
        <v>63.79</v>
      </c>
      <c r="I390" s="8">
        <v>202.9</v>
      </c>
      <c r="J390" s="10">
        <f t="shared" si="24"/>
        <v>31.439132577624445</v>
      </c>
      <c r="K390" s="11">
        <f t="shared" si="25"/>
        <v>2.6410072495757442</v>
      </c>
      <c r="L390" s="12">
        <v>99.106899999999996</v>
      </c>
      <c r="M390">
        <f t="shared" si="26"/>
        <v>-3.1211630858196671E-2</v>
      </c>
    </row>
    <row r="391" spans="4:13" x14ac:dyDescent="0.3">
      <c r="D391" s="4"/>
      <c r="G391" s="7">
        <v>38913</v>
      </c>
      <c r="H391" s="1">
        <v>67.989999999999995</v>
      </c>
      <c r="I391" s="8">
        <v>203.5</v>
      </c>
      <c r="J391" s="10">
        <f t="shared" si="24"/>
        <v>33.410319410319403</v>
      </c>
      <c r="K391" s="11">
        <f t="shared" si="25"/>
        <v>-1.0802868112261166</v>
      </c>
      <c r="L391" s="12">
        <v>99.035700000000006</v>
      </c>
      <c r="M391">
        <f t="shared" si="26"/>
        <v>0.18492561524021678</v>
      </c>
    </row>
    <row r="392" spans="4:13" x14ac:dyDescent="0.3">
      <c r="D392" s="4"/>
      <c r="G392" s="7">
        <v>38944</v>
      </c>
      <c r="H392" s="1">
        <v>66.45</v>
      </c>
      <c r="I392" s="8">
        <v>203.9</v>
      </c>
      <c r="J392" s="10">
        <f t="shared" si="24"/>
        <v>32.589504659146641</v>
      </c>
      <c r="K392" s="11">
        <f t="shared" si="25"/>
        <v>-6.2280984284344365</v>
      </c>
      <c r="L392" s="12">
        <v>99.458299999999994</v>
      </c>
      <c r="M392">
        <f t="shared" si="26"/>
        <v>-8.9126337610867523E-2</v>
      </c>
    </row>
    <row r="393" spans="4:13" x14ac:dyDescent="0.3">
      <c r="D393" s="4"/>
      <c r="G393" s="7">
        <v>38975</v>
      </c>
      <c r="H393" s="1">
        <v>57.29</v>
      </c>
      <c r="I393" s="8">
        <v>202.9</v>
      </c>
      <c r="J393" s="10">
        <f t="shared" si="24"/>
        <v>28.235584031542633</v>
      </c>
      <c r="K393" s="11">
        <f t="shared" si="25"/>
        <v>-3.3907321904611543</v>
      </c>
      <c r="L393" s="12">
        <v>99.254400000000004</v>
      </c>
      <c r="M393">
        <f t="shared" si="26"/>
        <v>-4.5091762090176957E-2</v>
      </c>
    </row>
    <row r="394" spans="4:13" x14ac:dyDescent="0.3">
      <c r="D394" s="4"/>
      <c r="G394" s="7">
        <v>39005</v>
      </c>
      <c r="H394" s="1">
        <v>52.7</v>
      </c>
      <c r="I394" s="8">
        <v>201.8</v>
      </c>
      <c r="J394" s="10">
        <f t="shared" si="24"/>
        <v>26.114965312190286</v>
      </c>
      <c r="K394" s="11">
        <f t="shared" si="25"/>
        <v>6.4611142376347352E-2</v>
      </c>
      <c r="L394" s="12">
        <v>99.151399999999995</v>
      </c>
      <c r="M394">
        <f t="shared" si="26"/>
        <v>-2.3659061343894727E-2</v>
      </c>
    </row>
    <row r="395" spans="4:13" x14ac:dyDescent="0.3">
      <c r="D395" s="4"/>
      <c r="G395" s="7">
        <v>39036</v>
      </c>
      <c r="H395" s="1">
        <v>52.7</v>
      </c>
      <c r="I395" s="8">
        <v>201.5</v>
      </c>
      <c r="J395" s="10">
        <f t="shared" si="24"/>
        <v>26.153846153846157</v>
      </c>
      <c r="K395" s="11">
        <f t="shared" si="25"/>
        <v>1.7669010329420365</v>
      </c>
      <c r="L395" s="12">
        <v>99.097399999999993</v>
      </c>
      <c r="M395">
        <f t="shared" si="26"/>
        <v>0.44225760742135911</v>
      </c>
    </row>
    <row r="396" spans="4:13" x14ac:dyDescent="0.3">
      <c r="D396" s="4"/>
      <c r="G396" s="7">
        <v>39066</v>
      </c>
      <c r="H396" s="1">
        <v>54.97</v>
      </c>
      <c r="I396" s="8">
        <v>201.8</v>
      </c>
      <c r="J396" s="10">
        <f t="shared" si="24"/>
        <v>27.239841427155596</v>
      </c>
      <c r="K396" s="11">
        <f t="shared" si="25"/>
        <v>-4.623049455013839</v>
      </c>
      <c r="L396" s="12">
        <v>100.1117</v>
      </c>
      <c r="M396">
        <f t="shared" si="26"/>
        <v>-0.16912431595832444</v>
      </c>
    </row>
    <row r="397" spans="4:13" x14ac:dyDescent="0.3">
      <c r="D397" s="4"/>
      <c r="G397" s="7">
        <v>39097</v>
      </c>
      <c r="H397" s="1">
        <v>49.57</v>
      </c>
      <c r="I397" s="9">
        <v>202.416</v>
      </c>
      <c r="J397" s="10">
        <f t="shared" si="24"/>
        <v>24.489170816536245</v>
      </c>
      <c r="K397" s="11">
        <f t="shared" si="25"/>
        <v>3.3003676531641712</v>
      </c>
      <c r="L397" s="12">
        <v>99.7226</v>
      </c>
      <c r="M397">
        <f t="shared" si="26"/>
        <v>0.42009427827180978</v>
      </c>
    </row>
    <row r="398" spans="4:13" x14ac:dyDescent="0.3">
      <c r="D398" s="4"/>
      <c r="G398" s="7">
        <v>39128</v>
      </c>
      <c r="H398" s="1">
        <v>53.77</v>
      </c>
      <c r="I398" s="9">
        <v>203.499</v>
      </c>
      <c r="J398" s="10">
        <f t="shared" si="24"/>
        <v>26.42273426405044</v>
      </c>
      <c r="K398" s="11">
        <f t="shared" si="25"/>
        <v>1.6108833327863614</v>
      </c>
      <c r="L398" s="12">
        <v>100.6919</v>
      </c>
      <c r="M398">
        <f t="shared" si="26"/>
        <v>8.3507588665687749E-2</v>
      </c>
    </row>
    <row r="399" spans="4:13" x14ac:dyDescent="0.3">
      <c r="D399" s="4"/>
      <c r="G399" s="7">
        <v>39156</v>
      </c>
      <c r="H399" s="1">
        <v>56.31</v>
      </c>
      <c r="I399" s="9">
        <v>205.352</v>
      </c>
      <c r="J399" s="10">
        <f t="shared" si="24"/>
        <v>27.42120846156843</v>
      </c>
      <c r="K399" s="11">
        <f t="shared" si="25"/>
        <v>2.7998654395888778</v>
      </c>
      <c r="L399" s="12">
        <v>100.8857</v>
      </c>
      <c r="M399">
        <f t="shared" si="26"/>
        <v>0.29687632605321923</v>
      </c>
    </row>
    <row r="400" spans="4:13" x14ac:dyDescent="0.3">
      <c r="D400" s="4"/>
      <c r="G400" s="7">
        <v>39187</v>
      </c>
      <c r="H400" s="1">
        <v>60.45</v>
      </c>
      <c r="I400" s="9">
        <v>206.68600000000001</v>
      </c>
      <c r="J400" s="10">
        <f t="shared" si="24"/>
        <v>29.247263965629024</v>
      </c>
      <c r="K400" s="11">
        <f t="shared" si="25"/>
        <v>0.51859762575823254</v>
      </c>
      <c r="L400" s="12">
        <v>101.57769999999999</v>
      </c>
      <c r="M400">
        <f t="shared" si="26"/>
        <v>3.0089026835167232E-2</v>
      </c>
    </row>
    <row r="401" spans="4:13" x14ac:dyDescent="0.3">
      <c r="D401" s="4"/>
      <c r="G401" s="7">
        <v>39217</v>
      </c>
      <c r="H401" s="1">
        <v>61.55</v>
      </c>
      <c r="I401" s="9">
        <v>207.94900000000001</v>
      </c>
      <c r="J401" s="10">
        <f t="shared" si="24"/>
        <v>29.598603503743703</v>
      </c>
      <c r="K401" s="11">
        <f t="shared" si="25"/>
        <v>2.4445057673758708</v>
      </c>
      <c r="L401" s="12">
        <v>101.6481</v>
      </c>
      <c r="M401">
        <f t="shared" si="26"/>
        <v>1.1107155628886645E-2</v>
      </c>
    </row>
    <row r="402" spans="4:13" x14ac:dyDescent="0.3">
      <c r="D402" s="4"/>
      <c r="G402" s="7">
        <v>39248</v>
      </c>
      <c r="H402" s="1">
        <v>65.239999999999995</v>
      </c>
      <c r="I402" s="9">
        <v>208.352</v>
      </c>
      <c r="J402" s="10">
        <f t="shared" si="24"/>
        <v>31.312394409460907</v>
      </c>
      <c r="K402" s="11">
        <f t="shared" si="25"/>
        <v>3.5322980499255863</v>
      </c>
      <c r="L402" s="12">
        <v>101.6741</v>
      </c>
      <c r="M402">
        <f t="shared" si="26"/>
        <v>-4.7609891642919067E-2</v>
      </c>
    </row>
    <row r="403" spans="4:13" x14ac:dyDescent="0.3">
      <c r="D403" s="4"/>
      <c r="G403" s="7">
        <v>39278</v>
      </c>
      <c r="H403" s="1">
        <v>70.75</v>
      </c>
      <c r="I403" s="9">
        <v>208.29900000000001</v>
      </c>
      <c r="J403" s="10">
        <f t="shared" si="24"/>
        <v>33.965597530473019</v>
      </c>
      <c r="K403" s="11">
        <f t="shared" si="25"/>
        <v>-1.4635746932919469</v>
      </c>
      <c r="L403" s="12">
        <v>101.56270000000001</v>
      </c>
      <c r="M403">
        <f t="shared" si="26"/>
        <v>9.072998872428073E-2</v>
      </c>
    </row>
    <row r="404" spans="4:13" x14ac:dyDescent="0.3">
      <c r="D404" s="4"/>
      <c r="G404" s="7">
        <v>39309</v>
      </c>
      <c r="H404" s="1">
        <v>68.28</v>
      </c>
      <c r="I404" s="9">
        <v>207.917</v>
      </c>
      <c r="J404" s="10">
        <f t="shared" si="24"/>
        <v>32.84002751097794</v>
      </c>
      <c r="K404" s="11">
        <f t="shared" si="25"/>
        <v>2.3889762819130356</v>
      </c>
      <c r="L404" s="12">
        <v>101.77509999999999</v>
      </c>
      <c r="M404">
        <f t="shared" si="26"/>
        <v>0.10774100610255744</v>
      </c>
    </row>
    <row r="405" spans="4:13" x14ac:dyDescent="0.3">
      <c r="D405" s="4"/>
      <c r="G405" s="7">
        <v>39340</v>
      </c>
      <c r="H405" s="1">
        <v>72.34</v>
      </c>
      <c r="I405" s="9">
        <v>208.49</v>
      </c>
      <c r="J405" s="10">
        <f t="shared" si="24"/>
        <v>34.697107774953231</v>
      </c>
      <c r="K405" s="11">
        <f t="shared" si="25"/>
        <v>3.5171245141782714</v>
      </c>
      <c r="L405" s="12">
        <v>102.0279</v>
      </c>
      <c r="M405">
        <f t="shared" si="26"/>
        <v>-0.1274599358617845</v>
      </c>
    </row>
    <row r="406" spans="4:13" x14ac:dyDescent="0.3">
      <c r="D406" s="4"/>
      <c r="G406" s="7">
        <v>39370</v>
      </c>
      <c r="H406" s="1">
        <v>78.61</v>
      </c>
      <c r="I406" s="9">
        <v>208.93600000000001</v>
      </c>
      <c r="J406" s="10">
        <f t="shared" si="24"/>
        <v>37.623961404449204</v>
      </c>
      <c r="K406" s="11">
        <f t="shared" si="25"/>
        <v>3.4068763036888772</v>
      </c>
      <c r="L406" s="12">
        <v>101.7289</v>
      </c>
      <c r="M406">
        <f t="shared" si="26"/>
        <v>0.25098162405292612</v>
      </c>
    </row>
    <row r="407" spans="4:13" x14ac:dyDescent="0.3">
      <c r="D407" s="4"/>
      <c r="G407" s="7">
        <v>39401</v>
      </c>
      <c r="H407" s="1">
        <v>85.53</v>
      </c>
      <c r="I407" s="9">
        <v>210.17699999999999</v>
      </c>
      <c r="J407" s="10">
        <f t="shared" si="24"/>
        <v>40.694271970767495</v>
      </c>
      <c r="K407" s="11">
        <f t="shared" si="25"/>
        <v>-1.1651500091341527</v>
      </c>
      <c r="L407" s="12">
        <v>102.3185</v>
      </c>
      <c r="M407">
        <f t="shared" si="26"/>
        <v>-4.7116897262888813E-3</v>
      </c>
    </row>
    <row r="408" spans="4:13" x14ac:dyDescent="0.3">
      <c r="D408" s="4"/>
      <c r="G408" s="7">
        <v>39431</v>
      </c>
      <c r="H408" s="1">
        <v>83.21</v>
      </c>
      <c r="I408" s="9">
        <v>210.036</v>
      </c>
      <c r="J408" s="10">
        <f t="shared" si="24"/>
        <v>39.617018035003518</v>
      </c>
      <c r="K408" s="11">
        <f t="shared" si="25"/>
        <v>0.61693994443723366</v>
      </c>
      <c r="L408" s="12">
        <v>102.3074</v>
      </c>
      <c r="M408">
        <f t="shared" si="26"/>
        <v>-5.8960546320196983E-2</v>
      </c>
    </row>
    <row r="409" spans="4:13" x14ac:dyDescent="0.3">
      <c r="D409" s="4"/>
      <c r="G409" s="7">
        <v>39462</v>
      </c>
      <c r="H409" s="1">
        <v>84.82</v>
      </c>
      <c r="I409" s="9">
        <v>211.08</v>
      </c>
      <c r="J409" s="10">
        <f t="shared" si="24"/>
        <v>40.183816562440775</v>
      </c>
      <c r="K409" s="11"/>
      <c r="L409" s="12">
        <v>102.1686</v>
      </c>
      <c r="M409" t="e">
        <f>(LOG(K410)-LOG(L409))*100</f>
        <v>#NUM!</v>
      </c>
    </row>
    <row r="410" spans="4:13" x14ac:dyDescent="0.3">
      <c r="H410" s="9"/>
      <c r="I410" s="10"/>
      <c r="J410" s="11"/>
      <c r="K410" s="12"/>
    </row>
    <row r="411" spans="4:13" x14ac:dyDescent="0.3">
      <c r="H411" s="9"/>
      <c r="I411" s="10"/>
      <c r="J411" s="11"/>
      <c r="K411" s="12"/>
    </row>
    <row r="412" spans="4:13" x14ac:dyDescent="0.3">
      <c r="H412" s="9"/>
      <c r="I412" s="10"/>
      <c r="J412" s="11"/>
      <c r="K412" s="12"/>
    </row>
    <row r="413" spans="4:13" x14ac:dyDescent="0.3">
      <c r="H413" s="9"/>
      <c r="I413" s="10"/>
      <c r="J413" s="11"/>
      <c r="K413" s="12"/>
    </row>
    <row r="414" spans="4:13" x14ac:dyDescent="0.3">
      <c r="H414" s="9"/>
      <c r="I414" s="10"/>
      <c r="J414" s="11"/>
      <c r="K414" s="12"/>
    </row>
    <row r="415" spans="4:13" x14ac:dyDescent="0.3">
      <c r="H415" s="9"/>
      <c r="I415" s="10"/>
      <c r="J415" s="11"/>
      <c r="K415" s="12"/>
    </row>
    <row r="416" spans="4:13" x14ac:dyDescent="0.3">
      <c r="H416" s="9"/>
      <c r="I416" s="10"/>
      <c r="J416" s="11"/>
      <c r="K416" s="12"/>
    </row>
    <row r="417" spans="8:11" x14ac:dyDescent="0.3">
      <c r="H417" s="9"/>
      <c r="I417" s="10"/>
      <c r="J417" s="11"/>
      <c r="K417" s="12"/>
    </row>
    <row r="418" spans="8:11" x14ac:dyDescent="0.3">
      <c r="H418" s="9"/>
      <c r="I418" s="10"/>
      <c r="J418" s="11"/>
      <c r="K418" s="12"/>
    </row>
    <row r="419" spans="8:11" x14ac:dyDescent="0.3">
      <c r="H419" s="9"/>
      <c r="I419" s="10"/>
      <c r="J419" s="11"/>
      <c r="K419" s="12"/>
    </row>
    <row r="420" spans="8:11" x14ac:dyDescent="0.3">
      <c r="H420" s="9"/>
      <c r="I420" s="10"/>
      <c r="J420" s="11"/>
      <c r="K420" s="12"/>
    </row>
    <row r="421" spans="8:11" x14ac:dyDescent="0.3">
      <c r="K421" s="12"/>
    </row>
    <row r="422" spans="8:11" x14ac:dyDescent="0.3">
      <c r="K422" s="12"/>
    </row>
    <row r="423" spans="8:11" x14ac:dyDescent="0.3">
      <c r="K423" s="12"/>
    </row>
    <row r="424" spans="8:11" x14ac:dyDescent="0.3">
      <c r="K424" s="12"/>
    </row>
    <row r="425" spans="8:11" x14ac:dyDescent="0.3">
      <c r="K425" s="12"/>
    </row>
    <row r="426" spans="8:11" x14ac:dyDescent="0.3">
      <c r="K426" s="12"/>
    </row>
    <row r="427" spans="8:11" x14ac:dyDescent="0.3">
      <c r="K427" s="12"/>
    </row>
    <row r="428" spans="8:11" x14ac:dyDescent="0.3">
      <c r="K428" s="12"/>
    </row>
    <row r="429" spans="8:11" x14ac:dyDescent="0.3">
      <c r="K429" s="12"/>
    </row>
    <row r="430" spans="8:11" x14ac:dyDescent="0.3">
      <c r="K430" s="12"/>
    </row>
    <row r="431" spans="8:11" x14ac:dyDescent="0.3">
      <c r="K431" s="12"/>
    </row>
    <row r="432" spans="8:11" x14ac:dyDescent="0.3">
      <c r="K432" s="12"/>
    </row>
    <row r="433" spans="11:11" x14ac:dyDescent="0.3">
      <c r="K433" s="12"/>
    </row>
    <row r="434" spans="11:11" x14ac:dyDescent="0.3">
      <c r="K434" s="12"/>
    </row>
    <row r="435" spans="11:11" x14ac:dyDescent="0.3">
      <c r="K435" s="12"/>
    </row>
    <row r="436" spans="11:11" x14ac:dyDescent="0.3">
      <c r="K436" s="12"/>
    </row>
    <row r="437" spans="11:11" x14ac:dyDescent="0.3">
      <c r="K437" s="12"/>
    </row>
    <row r="438" spans="11:11" x14ac:dyDescent="0.3">
      <c r="K438" s="12"/>
    </row>
    <row r="439" spans="11:11" x14ac:dyDescent="0.3">
      <c r="K439" s="12"/>
    </row>
    <row r="440" spans="11:11" x14ac:dyDescent="0.3">
      <c r="K440" s="12"/>
    </row>
    <row r="441" spans="11:11" x14ac:dyDescent="0.3">
      <c r="K441" s="12"/>
    </row>
    <row r="442" spans="11:11" x14ac:dyDescent="0.3">
      <c r="K442" s="12"/>
    </row>
    <row r="443" spans="11:11" x14ac:dyDescent="0.3">
      <c r="K443" s="12"/>
    </row>
    <row r="444" spans="11:11" x14ac:dyDescent="0.3">
      <c r="K444" s="12"/>
    </row>
    <row r="445" spans="11:11" x14ac:dyDescent="0.3">
      <c r="K445" s="12"/>
    </row>
    <row r="446" spans="11:11" x14ac:dyDescent="0.3">
      <c r="K446" s="12"/>
    </row>
    <row r="447" spans="11:11" x14ac:dyDescent="0.3">
      <c r="K447" s="12"/>
    </row>
    <row r="448" spans="11:11" x14ac:dyDescent="0.3">
      <c r="K448" s="12"/>
    </row>
    <row r="449" spans="11:11" x14ac:dyDescent="0.3">
      <c r="K449" s="12"/>
    </row>
    <row r="450" spans="11:11" x14ac:dyDescent="0.3">
      <c r="K450" s="12"/>
    </row>
    <row r="451" spans="11:11" x14ac:dyDescent="0.3">
      <c r="K451" s="12"/>
    </row>
    <row r="452" spans="11:11" x14ac:dyDescent="0.3">
      <c r="K452" s="12"/>
    </row>
    <row r="453" spans="11:11" x14ac:dyDescent="0.3">
      <c r="K453" s="12"/>
    </row>
    <row r="454" spans="11:11" x14ac:dyDescent="0.3">
      <c r="K454" s="12"/>
    </row>
    <row r="455" spans="11:11" x14ac:dyDescent="0.3">
      <c r="K455" s="12"/>
    </row>
    <row r="456" spans="11:11" x14ac:dyDescent="0.3">
      <c r="K456" s="12"/>
    </row>
    <row r="457" spans="11:11" x14ac:dyDescent="0.3">
      <c r="K457" s="12"/>
    </row>
    <row r="458" spans="11:11" x14ac:dyDescent="0.3">
      <c r="K458" s="12"/>
    </row>
    <row r="459" spans="11:11" x14ac:dyDescent="0.3">
      <c r="K459" s="12"/>
    </row>
    <row r="460" spans="11:11" x14ac:dyDescent="0.3">
      <c r="K460" s="12"/>
    </row>
    <row r="461" spans="11:11" x14ac:dyDescent="0.3">
      <c r="K461" s="12"/>
    </row>
    <row r="462" spans="11:11" x14ac:dyDescent="0.3">
      <c r="K462" s="12"/>
    </row>
    <row r="463" spans="11:11" x14ac:dyDescent="0.3">
      <c r="K463" s="12"/>
    </row>
    <row r="464" spans="11:11" x14ac:dyDescent="0.3">
      <c r="K464" s="12"/>
    </row>
    <row r="465" spans="11:11" x14ac:dyDescent="0.3">
      <c r="K465" s="12"/>
    </row>
    <row r="466" spans="11:11" x14ac:dyDescent="0.3">
      <c r="K466" s="12"/>
    </row>
    <row r="467" spans="11:11" x14ac:dyDescent="0.3">
      <c r="K467" s="12"/>
    </row>
    <row r="468" spans="11:11" x14ac:dyDescent="0.3">
      <c r="K468" s="12"/>
    </row>
    <row r="469" spans="11:11" x14ac:dyDescent="0.3">
      <c r="K469" s="12"/>
    </row>
    <row r="470" spans="11:11" x14ac:dyDescent="0.3">
      <c r="K470" s="12"/>
    </row>
    <row r="471" spans="11:11" x14ac:dyDescent="0.3">
      <c r="K471" s="12"/>
    </row>
    <row r="472" spans="11:11" x14ac:dyDescent="0.3">
      <c r="K472" s="12"/>
    </row>
    <row r="473" spans="11:11" x14ac:dyDescent="0.3">
      <c r="K473" s="12"/>
    </row>
    <row r="474" spans="11:11" x14ac:dyDescent="0.3">
      <c r="K474" s="12"/>
    </row>
    <row r="475" spans="11:11" x14ac:dyDescent="0.3">
      <c r="K475" s="12"/>
    </row>
    <row r="476" spans="11:11" x14ac:dyDescent="0.3">
      <c r="K476" s="12"/>
    </row>
    <row r="477" spans="11:11" x14ac:dyDescent="0.3">
      <c r="K477" s="12"/>
    </row>
    <row r="478" spans="11:11" x14ac:dyDescent="0.3">
      <c r="K478" s="12"/>
    </row>
    <row r="479" spans="11:11" x14ac:dyDescent="0.3">
      <c r="K479" s="12"/>
    </row>
    <row r="480" spans="11:11" x14ac:dyDescent="0.3">
      <c r="K480" s="12"/>
    </row>
    <row r="481" spans="11:11" x14ac:dyDescent="0.3">
      <c r="K481" s="12"/>
    </row>
    <row r="482" spans="11:11" x14ac:dyDescent="0.3">
      <c r="K482" s="12"/>
    </row>
    <row r="483" spans="11:11" x14ac:dyDescent="0.3">
      <c r="K483" s="12"/>
    </row>
    <row r="484" spans="11:11" x14ac:dyDescent="0.3">
      <c r="K484" s="12"/>
    </row>
    <row r="485" spans="11:11" x14ac:dyDescent="0.3">
      <c r="K485" s="12"/>
    </row>
    <row r="486" spans="11:11" x14ac:dyDescent="0.3">
      <c r="K486" s="12"/>
    </row>
    <row r="487" spans="11:11" x14ac:dyDescent="0.3">
      <c r="K487" s="12"/>
    </row>
    <row r="488" spans="11:11" x14ac:dyDescent="0.3">
      <c r="K488" s="12"/>
    </row>
    <row r="489" spans="11:11" x14ac:dyDescent="0.3">
      <c r="K489" s="12"/>
    </row>
    <row r="490" spans="11:11" x14ac:dyDescent="0.3">
      <c r="K490" s="12"/>
    </row>
    <row r="491" spans="11:11" x14ac:dyDescent="0.3">
      <c r="K491" s="12"/>
    </row>
    <row r="492" spans="11:11" x14ac:dyDescent="0.3">
      <c r="K492" s="12"/>
    </row>
    <row r="493" spans="11:11" x14ac:dyDescent="0.3">
      <c r="K493" s="12"/>
    </row>
    <row r="494" spans="11:11" x14ac:dyDescent="0.3">
      <c r="K494" s="12"/>
    </row>
    <row r="495" spans="11:11" x14ac:dyDescent="0.3">
      <c r="K495" s="12"/>
    </row>
    <row r="496" spans="11:11" x14ac:dyDescent="0.3">
      <c r="K496" s="12"/>
    </row>
    <row r="497" spans="11:11" x14ac:dyDescent="0.3">
      <c r="K497" s="12"/>
    </row>
    <row r="498" spans="11:11" x14ac:dyDescent="0.3">
      <c r="K498" s="12"/>
    </row>
    <row r="499" spans="11:11" x14ac:dyDescent="0.3">
      <c r="K499" s="12"/>
    </row>
    <row r="500" spans="11:11" x14ac:dyDescent="0.3">
      <c r="K500" s="12"/>
    </row>
    <row r="501" spans="11:11" x14ac:dyDescent="0.3">
      <c r="K501" s="12"/>
    </row>
    <row r="502" spans="11:11" x14ac:dyDescent="0.3">
      <c r="K502" s="12"/>
    </row>
    <row r="503" spans="11:11" x14ac:dyDescent="0.3">
      <c r="K503" s="12"/>
    </row>
    <row r="504" spans="11:11" x14ac:dyDescent="0.3">
      <c r="K504" s="12"/>
    </row>
    <row r="505" spans="11:11" x14ac:dyDescent="0.3">
      <c r="K505" s="12"/>
    </row>
    <row r="506" spans="11:11" x14ac:dyDescent="0.3">
      <c r="K506" s="12"/>
    </row>
    <row r="507" spans="11:11" x14ac:dyDescent="0.3">
      <c r="K507" s="12"/>
    </row>
    <row r="508" spans="11:11" x14ac:dyDescent="0.3">
      <c r="K508" s="12"/>
    </row>
    <row r="509" spans="11:11" x14ac:dyDescent="0.3">
      <c r="K509" s="12"/>
    </row>
    <row r="510" spans="11:11" x14ac:dyDescent="0.3">
      <c r="K510" s="12"/>
    </row>
    <row r="511" spans="11:11" x14ac:dyDescent="0.3">
      <c r="K511" s="12"/>
    </row>
    <row r="512" spans="11:11" x14ac:dyDescent="0.3">
      <c r="K512" s="12"/>
    </row>
    <row r="513" spans="11:11" x14ac:dyDescent="0.3">
      <c r="K513" s="12"/>
    </row>
    <row r="514" spans="11:11" x14ac:dyDescent="0.3">
      <c r="K514" s="12"/>
    </row>
    <row r="515" spans="11:11" x14ac:dyDescent="0.3">
      <c r="K515" s="12"/>
    </row>
    <row r="516" spans="11:11" x14ac:dyDescent="0.3">
      <c r="K516" s="12"/>
    </row>
    <row r="517" spans="11:11" x14ac:dyDescent="0.3">
      <c r="K517" s="12"/>
    </row>
    <row r="518" spans="11:11" x14ac:dyDescent="0.3">
      <c r="K518" s="12"/>
    </row>
    <row r="519" spans="11:11" x14ac:dyDescent="0.3">
      <c r="K519" s="12"/>
    </row>
    <row r="520" spans="11:11" x14ac:dyDescent="0.3">
      <c r="K520" s="12"/>
    </row>
    <row r="521" spans="11:11" x14ac:dyDescent="0.3">
      <c r="K521" s="12"/>
    </row>
    <row r="522" spans="11:11" x14ac:dyDescent="0.3">
      <c r="K522" s="12"/>
    </row>
    <row r="523" spans="11:11" x14ac:dyDescent="0.3">
      <c r="K523" s="12"/>
    </row>
    <row r="524" spans="11:11" x14ac:dyDescent="0.3">
      <c r="K524" s="12"/>
    </row>
    <row r="525" spans="11:11" x14ac:dyDescent="0.3">
      <c r="K525" s="12"/>
    </row>
    <row r="526" spans="11:11" x14ac:dyDescent="0.3">
      <c r="K526" s="12"/>
    </row>
    <row r="527" spans="11:11" x14ac:dyDescent="0.3">
      <c r="K527" s="12"/>
    </row>
    <row r="528" spans="11:11" x14ac:dyDescent="0.3">
      <c r="K528" s="12"/>
    </row>
    <row r="529" spans="11:11" x14ac:dyDescent="0.3">
      <c r="K529" s="12"/>
    </row>
    <row r="530" spans="11:11" x14ac:dyDescent="0.3">
      <c r="K530" s="12"/>
    </row>
    <row r="531" spans="11:11" x14ac:dyDescent="0.3">
      <c r="K531" s="12"/>
    </row>
    <row r="532" spans="11:11" x14ac:dyDescent="0.3">
      <c r="K532" s="12"/>
    </row>
    <row r="533" spans="11:11" x14ac:dyDescent="0.3">
      <c r="K533" s="12"/>
    </row>
    <row r="534" spans="11:11" x14ac:dyDescent="0.3">
      <c r="K534" s="12"/>
    </row>
    <row r="535" spans="11:11" x14ac:dyDescent="0.3">
      <c r="K535" s="12"/>
    </row>
    <row r="536" spans="11:11" x14ac:dyDescent="0.3">
      <c r="K536" s="12"/>
    </row>
    <row r="537" spans="11:11" x14ac:dyDescent="0.3">
      <c r="K537" s="12"/>
    </row>
    <row r="538" spans="11:11" x14ac:dyDescent="0.3">
      <c r="K538" s="12"/>
    </row>
    <row r="539" spans="11:11" x14ac:dyDescent="0.3">
      <c r="K539" s="12"/>
    </row>
    <row r="540" spans="11:11" x14ac:dyDescent="0.3">
      <c r="K540" s="12"/>
    </row>
    <row r="541" spans="11:11" x14ac:dyDescent="0.3">
      <c r="K541" s="12"/>
    </row>
    <row r="542" spans="11:11" x14ac:dyDescent="0.3">
      <c r="K542" s="12"/>
    </row>
    <row r="543" spans="11:11" x14ac:dyDescent="0.3">
      <c r="K543" s="12"/>
    </row>
    <row r="544" spans="11:11" x14ac:dyDescent="0.3">
      <c r="K544" s="12"/>
    </row>
    <row r="545" spans="11:11" x14ac:dyDescent="0.3">
      <c r="K545" s="12"/>
    </row>
    <row r="546" spans="11:11" x14ac:dyDescent="0.3">
      <c r="K546" s="12"/>
    </row>
    <row r="547" spans="11:11" x14ac:dyDescent="0.3">
      <c r="K547" s="12"/>
    </row>
    <row r="548" spans="11:11" x14ac:dyDescent="0.3">
      <c r="K548" s="12"/>
    </row>
    <row r="549" spans="11:11" x14ac:dyDescent="0.3">
      <c r="K549" s="12"/>
    </row>
    <row r="550" spans="11:11" x14ac:dyDescent="0.3">
      <c r="K550" s="12"/>
    </row>
    <row r="551" spans="11:11" x14ac:dyDescent="0.3">
      <c r="K551" s="12"/>
    </row>
    <row r="552" spans="11:11" x14ac:dyDescent="0.3">
      <c r="K552" s="12"/>
    </row>
    <row r="553" spans="11:11" x14ac:dyDescent="0.3">
      <c r="K553" s="12"/>
    </row>
    <row r="554" spans="11:11" x14ac:dyDescent="0.3">
      <c r="K554" s="12"/>
    </row>
    <row r="555" spans="11:11" x14ac:dyDescent="0.3">
      <c r="K555" s="12"/>
    </row>
    <row r="556" spans="11:11" x14ac:dyDescent="0.3">
      <c r="K556" s="12"/>
    </row>
    <row r="557" spans="11:11" x14ac:dyDescent="0.3">
      <c r="K557" s="12"/>
    </row>
    <row r="558" spans="11:11" x14ac:dyDescent="0.3">
      <c r="K558" s="12"/>
    </row>
    <row r="559" spans="11:11" x14ac:dyDescent="0.3">
      <c r="K559" s="12"/>
    </row>
    <row r="560" spans="11:11" x14ac:dyDescent="0.3">
      <c r="K560" s="12"/>
    </row>
    <row r="561" spans="11:11" x14ac:dyDescent="0.3">
      <c r="K561" s="12"/>
    </row>
    <row r="562" spans="11:11" x14ac:dyDescent="0.3">
      <c r="K562" s="12"/>
    </row>
    <row r="563" spans="11:11" x14ac:dyDescent="0.3">
      <c r="K563" s="12"/>
    </row>
    <row r="564" spans="11:11" x14ac:dyDescent="0.3">
      <c r="K564" s="12"/>
    </row>
    <row r="565" spans="11:11" x14ac:dyDescent="0.3">
      <c r="K565" s="12"/>
    </row>
    <row r="566" spans="11:11" x14ac:dyDescent="0.3">
      <c r="K566" s="12"/>
    </row>
    <row r="567" spans="11:11" x14ac:dyDescent="0.3">
      <c r="K567" s="12"/>
    </row>
    <row r="568" spans="11:11" x14ac:dyDescent="0.3">
      <c r="K568" s="12"/>
    </row>
    <row r="569" spans="11:11" x14ac:dyDescent="0.3">
      <c r="K569" s="12"/>
    </row>
    <row r="570" spans="11:11" x14ac:dyDescent="0.3">
      <c r="K570" s="12"/>
    </row>
    <row r="571" spans="11:11" x14ac:dyDescent="0.3">
      <c r="K571" s="12"/>
    </row>
    <row r="572" spans="11:11" x14ac:dyDescent="0.3">
      <c r="K572" s="12"/>
    </row>
    <row r="573" spans="11:11" x14ac:dyDescent="0.3">
      <c r="K573" s="12"/>
    </row>
    <row r="574" spans="11:11" x14ac:dyDescent="0.3">
      <c r="K574" s="12"/>
    </row>
    <row r="575" spans="11:11" x14ac:dyDescent="0.3">
      <c r="K575" s="12"/>
    </row>
    <row r="576" spans="11:11" x14ac:dyDescent="0.3">
      <c r="K576" s="12"/>
    </row>
    <row r="577" spans="11:11" x14ac:dyDescent="0.3">
      <c r="K577" s="12"/>
    </row>
    <row r="578" spans="11:11" x14ac:dyDescent="0.3">
      <c r="K578" s="12"/>
    </row>
    <row r="579" spans="11:11" x14ac:dyDescent="0.3">
      <c r="K579" s="12"/>
    </row>
    <row r="580" spans="11:11" x14ac:dyDescent="0.3">
      <c r="K580" s="12"/>
    </row>
    <row r="581" spans="11:11" x14ac:dyDescent="0.3">
      <c r="K581" s="12"/>
    </row>
    <row r="582" spans="11:11" x14ac:dyDescent="0.3">
      <c r="K582" s="12"/>
    </row>
    <row r="583" spans="11:11" x14ac:dyDescent="0.3">
      <c r="K583" s="12"/>
    </row>
    <row r="584" spans="11:11" x14ac:dyDescent="0.3">
      <c r="K584" s="12"/>
    </row>
    <row r="585" spans="11:11" x14ac:dyDescent="0.3">
      <c r="K585" s="12"/>
    </row>
    <row r="586" spans="11:11" x14ac:dyDescent="0.3">
      <c r="K586" s="12"/>
    </row>
    <row r="587" spans="11:11" x14ac:dyDescent="0.3">
      <c r="K587" s="12"/>
    </row>
    <row r="588" spans="11:11" x14ac:dyDescent="0.3">
      <c r="K588" s="12"/>
    </row>
    <row r="589" spans="11:11" x14ac:dyDescent="0.3">
      <c r="K589" s="12"/>
    </row>
    <row r="590" spans="11:11" x14ac:dyDescent="0.3">
      <c r="K590" s="12"/>
    </row>
    <row r="591" spans="11:11" x14ac:dyDescent="0.3">
      <c r="K591" s="12"/>
    </row>
    <row r="592" spans="11:11" x14ac:dyDescent="0.3">
      <c r="K592" s="12"/>
    </row>
    <row r="593" spans="11:11" x14ac:dyDescent="0.3">
      <c r="K593" s="12"/>
    </row>
    <row r="594" spans="11:11" x14ac:dyDescent="0.3">
      <c r="K594" s="12"/>
    </row>
    <row r="595" spans="11:11" x14ac:dyDescent="0.3">
      <c r="K595" s="12"/>
    </row>
    <row r="596" spans="11:11" x14ac:dyDescent="0.3">
      <c r="K596" s="12"/>
    </row>
    <row r="597" spans="11:11" x14ac:dyDescent="0.3">
      <c r="K597" s="12"/>
    </row>
    <row r="598" spans="11:11" x14ac:dyDescent="0.3">
      <c r="K598" s="12"/>
    </row>
    <row r="599" spans="11:11" x14ac:dyDescent="0.3">
      <c r="K599" s="12"/>
    </row>
    <row r="600" spans="11:11" x14ac:dyDescent="0.3">
      <c r="K600" s="12"/>
    </row>
    <row r="601" spans="11:11" x14ac:dyDescent="0.3">
      <c r="K601" s="12"/>
    </row>
    <row r="602" spans="11:11" x14ac:dyDescent="0.3">
      <c r="K602" s="12"/>
    </row>
    <row r="603" spans="11:11" x14ac:dyDescent="0.3">
      <c r="K603" s="12"/>
    </row>
    <row r="604" spans="11:11" x14ac:dyDescent="0.3">
      <c r="K604" s="12"/>
    </row>
    <row r="605" spans="11:11" x14ac:dyDescent="0.3">
      <c r="K605" s="12"/>
    </row>
    <row r="606" spans="11:11" x14ac:dyDescent="0.3">
      <c r="K606" s="12"/>
    </row>
    <row r="607" spans="11:11" x14ac:dyDescent="0.3">
      <c r="K607" s="12"/>
    </row>
    <row r="608" spans="11:11" x14ac:dyDescent="0.3">
      <c r="K608" s="12"/>
    </row>
    <row r="609" spans="11:11" x14ac:dyDescent="0.3">
      <c r="K609" s="12"/>
    </row>
    <row r="610" spans="11:11" x14ac:dyDescent="0.3">
      <c r="K610" s="12"/>
    </row>
    <row r="611" spans="11:11" x14ac:dyDescent="0.3">
      <c r="K611" s="12"/>
    </row>
    <row r="612" spans="11:11" x14ac:dyDescent="0.3">
      <c r="K612" s="12"/>
    </row>
    <row r="613" spans="11:11" x14ac:dyDescent="0.3">
      <c r="K613" s="12"/>
    </row>
    <row r="614" spans="11:11" x14ac:dyDescent="0.3">
      <c r="K614" s="12"/>
    </row>
    <row r="615" spans="11:11" x14ac:dyDescent="0.3">
      <c r="K615" s="12"/>
    </row>
    <row r="616" spans="11:11" x14ac:dyDescent="0.3">
      <c r="K616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0F5B-EDB5-491F-9B81-FE5BA9EC6557}">
  <dimension ref="A1:E409"/>
  <sheetViews>
    <sheetView workbookViewId="0">
      <selection activeCell="E137" sqref="E137"/>
    </sheetView>
  </sheetViews>
  <sheetFormatPr defaultRowHeight="16.5" x14ac:dyDescent="0.3"/>
  <cols>
    <col min="1" max="3" width="13.375" bestFit="1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16</v>
      </c>
    </row>
    <row r="2" spans="1:5" x14ac:dyDescent="0.3">
      <c r="A2" s="4"/>
      <c r="B2" s="4">
        <f>C2/D2*100</f>
        <v>26.242808216948156</v>
      </c>
      <c r="C2" s="4">
        <v>1491.2090000000001</v>
      </c>
      <c r="D2" s="4">
        <v>5682.3530000000001</v>
      </c>
      <c r="E2">
        <f>(D3-D2)/D2*100</f>
        <v>0.2376832273531812</v>
      </c>
    </row>
    <row r="3" spans="1:5" x14ac:dyDescent="0.3">
      <c r="A3" s="4"/>
      <c r="B3" s="4">
        <f t="shared" ref="B3:B10" si="0">C3/D3*100</f>
        <v>26.862603164860644</v>
      </c>
      <c r="C3" s="4">
        <v>1530.056</v>
      </c>
      <c r="D3" s="4">
        <v>5695.8590000000004</v>
      </c>
      <c r="E3">
        <f t="shared" ref="E3:E66" si="1">(D4-D3)/D3*100</f>
        <v>-0.94514277828859072</v>
      </c>
    </row>
    <row r="4" spans="1:5" x14ac:dyDescent="0.3">
      <c r="A4" s="4"/>
      <c r="B4" s="4">
        <f t="shared" si="0"/>
        <v>27.650107895658032</v>
      </c>
      <c r="C4" s="4">
        <v>1560.0260000000001</v>
      </c>
      <c r="D4" s="4">
        <v>5642.0249999999996</v>
      </c>
      <c r="E4">
        <f t="shared" si="1"/>
        <v>-0.38814078278631226</v>
      </c>
    </row>
    <row r="5" spans="1:5" x14ac:dyDescent="0.3">
      <c r="A5" s="4"/>
      <c r="B5" s="4">
        <f t="shared" si="0"/>
        <v>28.463400998482953</v>
      </c>
      <c r="C5" s="4">
        <v>1599.6790000000001</v>
      </c>
      <c r="D5" s="4">
        <v>5620.1260000000002</v>
      </c>
      <c r="E5">
        <f t="shared" si="1"/>
        <v>-1.217285875797099</v>
      </c>
    </row>
    <row r="6" spans="1:5" x14ac:dyDescent="0.3">
      <c r="A6" s="4"/>
      <c r="B6" s="4">
        <f t="shared" si="0"/>
        <v>29.110222376408867</v>
      </c>
      <c r="C6" s="4">
        <v>1616.116</v>
      </c>
      <c r="D6" s="4">
        <v>5551.7129999999997</v>
      </c>
      <c r="E6">
        <f t="shared" si="1"/>
        <v>0.71453621611923868</v>
      </c>
    </row>
    <row r="7" spans="1:5" x14ac:dyDescent="0.3">
      <c r="A7" s="4"/>
      <c r="B7" s="4">
        <f t="shared" si="0"/>
        <v>29.542839319509923</v>
      </c>
      <c r="C7" s="4">
        <v>1651.8530000000001</v>
      </c>
      <c r="D7" s="4">
        <v>5591.3819999999996</v>
      </c>
      <c r="E7">
        <f t="shared" si="1"/>
        <v>1.7116519672596298</v>
      </c>
    </row>
    <row r="8" spans="1:5" x14ac:dyDescent="0.3">
      <c r="A8" s="4"/>
      <c r="B8" s="4">
        <f t="shared" si="0"/>
        <v>30.064952408851841</v>
      </c>
      <c r="C8" s="4">
        <v>1709.82</v>
      </c>
      <c r="D8" s="4">
        <v>5687.0870000000004</v>
      </c>
      <c r="E8">
        <f t="shared" si="1"/>
        <v>1.346524151995556</v>
      </c>
    </row>
    <row r="9" spans="1:5" x14ac:dyDescent="0.3">
      <c r="A9" s="4"/>
      <c r="B9" s="4">
        <f t="shared" si="0"/>
        <v>30.567893866142459</v>
      </c>
      <c r="C9" s="4">
        <v>1761.8309999999999</v>
      </c>
      <c r="D9" s="4">
        <v>5763.665</v>
      </c>
      <c r="E9">
        <f t="shared" si="1"/>
        <v>2.2487601205135945</v>
      </c>
    </row>
    <row r="10" spans="1:5" x14ac:dyDescent="0.3">
      <c r="A10" s="4"/>
      <c r="B10" s="4">
        <f t="shared" si="0"/>
        <v>30.890917038333182</v>
      </c>
      <c r="C10" s="4">
        <v>1820.4870000000001</v>
      </c>
      <c r="D10" s="4">
        <v>5893.2759999999998</v>
      </c>
      <c r="E10">
        <f t="shared" si="1"/>
        <v>0.73370057672507605</v>
      </c>
    </row>
    <row r="11" spans="1:5" x14ac:dyDescent="0.3">
      <c r="A11" s="4"/>
      <c r="B11" s="4">
        <f t="shared" ref="B11:B74" si="2">C11/D11*100</f>
        <v>31.202346831432248</v>
      </c>
      <c r="C11" s="4">
        <v>1852.3320000000001</v>
      </c>
      <c r="D11" s="4">
        <v>5936.5150000000003</v>
      </c>
      <c r="E11">
        <f t="shared" si="1"/>
        <v>0.54870576424046114</v>
      </c>
    </row>
    <row r="12" spans="1:5" x14ac:dyDescent="0.3">
      <c r="A12" s="4"/>
      <c r="B12" s="4">
        <f t="shared" si="2"/>
        <v>31.605459392547168</v>
      </c>
      <c r="C12" s="4">
        <v>1886.558</v>
      </c>
      <c r="D12" s="4">
        <v>5969.0889999999999</v>
      </c>
      <c r="E12">
        <f t="shared" si="1"/>
        <v>0.72485097809732479</v>
      </c>
    </row>
    <row r="13" spans="1:5" x14ac:dyDescent="0.3">
      <c r="A13" s="4"/>
      <c r="B13" s="4">
        <f t="shared" si="2"/>
        <v>32.171631220772689</v>
      </c>
      <c r="C13" s="4">
        <v>1934.2729999999999</v>
      </c>
      <c r="D13" s="4">
        <v>6012.3559999999998</v>
      </c>
      <c r="E13">
        <f t="shared" si="1"/>
        <v>1.1814835981102891</v>
      </c>
    </row>
    <row r="14" spans="1:5" x14ac:dyDescent="0.3">
      <c r="A14" s="4"/>
      <c r="B14" s="4">
        <f t="shared" si="2"/>
        <v>32.689794228251969</v>
      </c>
      <c r="C14" s="4">
        <v>1988.6479999999999</v>
      </c>
      <c r="D14" s="4">
        <v>6083.3909999999996</v>
      </c>
      <c r="E14">
        <f t="shared" si="1"/>
        <v>1.9441130777226063</v>
      </c>
    </row>
    <row r="15" spans="1:5" x14ac:dyDescent="0.3">
      <c r="A15" s="4"/>
      <c r="B15" s="4">
        <f t="shared" si="2"/>
        <v>33.150952027513931</v>
      </c>
      <c r="C15" s="4">
        <v>2055.9090000000001</v>
      </c>
      <c r="D15" s="4">
        <v>6201.6589999999997</v>
      </c>
      <c r="E15">
        <f t="shared" si="1"/>
        <v>1.8043558989618835</v>
      </c>
    </row>
    <row r="16" spans="1:5" x14ac:dyDescent="0.3">
      <c r="A16" s="4"/>
      <c r="B16" s="4">
        <f t="shared" si="2"/>
        <v>33.554339161160925</v>
      </c>
      <c r="C16" s="4">
        <v>2118.473</v>
      </c>
      <c r="D16" s="4">
        <v>6313.5590000000002</v>
      </c>
      <c r="E16">
        <f t="shared" si="1"/>
        <v>2.1857719235683069E-3</v>
      </c>
    </row>
    <row r="17" spans="1:5" x14ac:dyDescent="0.3">
      <c r="A17" s="4"/>
      <c r="B17" s="4">
        <f t="shared" si="2"/>
        <v>34.278965240175445</v>
      </c>
      <c r="C17" s="4">
        <v>2164.27</v>
      </c>
      <c r="D17" s="4">
        <v>6313.6970000000001</v>
      </c>
      <c r="E17">
        <f t="shared" si="1"/>
        <v>0.31916324144158076</v>
      </c>
    </row>
    <row r="18" spans="1:5" x14ac:dyDescent="0.3">
      <c r="A18" s="4"/>
      <c r="B18" s="4">
        <f t="shared" si="2"/>
        <v>34.777594915444773</v>
      </c>
      <c r="C18" s="4">
        <v>2202.7600000000002</v>
      </c>
      <c r="D18" s="4">
        <v>6333.848</v>
      </c>
      <c r="E18">
        <f t="shared" si="1"/>
        <v>3.8642701877278967</v>
      </c>
    </row>
    <row r="19" spans="1:5" x14ac:dyDescent="0.3">
      <c r="A19" s="4"/>
      <c r="B19" s="4">
        <f t="shared" si="2"/>
        <v>35.442666036340533</v>
      </c>
      <c r="C19" s="4">
        <v>2331.6329999999998</v>
      </c>
      <c r="D19" s="4">
        <v>6578.6049999999996</v>
      </c>
      <c r="E19">
        <f t="shared" si="1"/>
        <v>1.0055171271113001</v>
      </c>
    </row>
    <row r="20" spans="1:5" x14ac:dyDescent="0.3">
      <c r="A20" s="4"/>
      <c r="B20" s="4">
        <f t="shared" si="2"/>
        <v>36.044268907471967</v>
      </c>
      <c r="C20" s="4">
        <v>2395.0529999999999</v>
      </c>
      <c r="D20" s="4">
        <v>6644.7539999999999</v>
      </c>
      <c r="E20">
        <f t="shared" si="1"/>
        <v>1.3441430638365319</v>
      </c>
    </row>
    <row r="21" spans="1:5" x14ac:dyDescent="0.3">
      <c r="A21" s="4"/>
      <c r="B21" s="4">
        <f t="shared" si="2"/>
        <v>36.782352541977218</v>
      </c>
      <c r="C21" s="4">
        <v>2476.9490000000001</v>
      </c>
      <c r="D21" s="4">
        <v>6734.0690000000004</v>
      </c>
      <c r="E21">
        <f t="shared" si="1"/>
        <v>0.17978728759684481</v>
      </c>
    </row>
    <row r="22" spans="1:5" x14ac:dyDescent="0.3">
      <c r="A22" s="4"/>
      <c r="B22" s="4">
        <f t="shared" si="2"/>
        <v>37.452476780920037</v>
      </c>
      <c r="C22" s="4">
        <v>2526.61</v>
      </c>
      <c r="D22" s="4">
        <v>6746.1760000000004</v>
      </c>
      <c r="E22">
        <f t="shared" si="1"/>
        <v>0.10691983132369712</v>
      </c>
    </row>
    <row r="23" spans="1:5" x14ac:dyDescent="0.3">
      <c r="A23" s="4"/>
      <c r="B23" s="4">
        <f t="shared" si="2"/>
        <v>38.369580073056653</v>
      </c>
      <c r="C23" s="4">
        <v>2591.2469999999998</v>
      </c>
      <c r="D23" s="4">
        <v>6753.3890000000001</v>
      </c>
      <c r="E23">
        <f t="shared" si="1"/>
        <v>0.74287146794002046</v>
      </c>
    </row>
    <row r="24" spans="1:5" x14ac:dyDescent="0.3">
      <c r="A24" s="4"/>
      <c r="B24" s="4">
        <f t="shared" si="2"/>
        <v>39.208381849614568</v>
      </c>
      <c r="C24" s="4">
        <v>2667.5650000000001</v>
      </c>
      <c r="D24" s="4">
        <v>6803.558</v>
      </c>
      <c r="E24">
        <f t="shared" si="1"/>
        <v>0.25007503426883587</v>
      </c>
    </row>
    <row r="25" spans="1:5" x14ac:dyDescent="0.3">
      <c r="A25" s="4"/>
      <c r="B25" s="4">
        <f t="shared" si="2"/>
        <v>39.936283936303283</v>
      </c>
      <c r="C25" s="4">
        <v>2723.8829999999998</v>
      </c>
      <c r="D25" s="4">
        <v>6820.5720000000001</v>
      </c>
      <c r="E25">
        <f t="shared" si="1"/>
        <v>0.31451907552622016</v>
      </c>
    </row>
    <row r="26" spans="1:5" x14ac:dyDescent="0.3">
      <c r="A26" s="4"/>
      <c r="B26" s="4">
        <f t="shared" si="2"/>
        <v>40.775098128857778</v>
      </c>
      <c r="C26" s="4">
        <v>2789.8420000000001</v>
      </c>
      <c r="D26" s="4">
        <v>6842.0240000000003</v>
      </c>
      <c r="E26">
        <f t="shared" si="1"/>
        <v>-2.0604721643770914</v>
      </c>
    </row>
    <row r="27" spans="1:5" x14ac:dyDescent="0.3">
      <c r="A27" s="4"/>
      <c r="B27" s="4">
        <f t="shared" si="2"/>
        <v>41.745005182772957</v>
      </c>
      <c r="C27" s="4">
        <v>2797.3519999999999</v>
      </c>
      <c r="D27" s="4">
        <v>6701.0460000000003</v>
      </c>
      <c r="E27">
        <f t="shared" si="1"/>
        <v>-0.11884711730079069</v>
      </c>
    </row>
    <row r="28" spans="1:5" x14ac:dyDescent="0.3">
      <c r="A28" s="4"/>
      <c r="B28" s="4">
        <f t="shared" si="2"/>
        <v>42.678141400329473</v>
      </c>
      <c r="C28" s="4">
        <v>2856.4830000000002</v>
      </c>
      <c r="D28" s="4">
        <v>6693.0820000000003</v>
      </c>
      <c r="E28">
        <f t="shared" si="1"/>
        <v>1.8649256052742207</v>
      </c>
    </row>
    <row r="29" spans="1:5" x14ac:dyDescent="0.3">
      <c r="A29" s="4"/>
      <c r="B29" s="4">
        <f t="shared" si="2"/>
        <v>43.789960050766332</v>
      </c>
      <c r="C29" s="4">
        <v>2985.5569999999998</v>
      </c>
      <c r="D29" s="4">
        <v>6817.9030000000002</v>
      </c>
      <c r="E29">
        <f t="shared" si="1"/>
        <v>1.9594294609354173</v>
      </c>
    </row>
    <row r="30" spans="1:5" x14ac:dyDescent="0.3">
      <c r="A30" s="4"/>
      <c r="B30" s="4">
        <f t="shared" si="2"/>
        <v>44.942936735191495</v>
      </c>
      <c r="C30" s="4">
        <v>3124.2060000000001</v>
      </c>
      <c r="D30" s="4">
        <v>6951.4949999999999</v>
      </c>
      <c r="E30">
        <f t="shared" si="1"/>
        <v>-0.74106361293506406</v>
      </c>
    </row>
    <row r="31" spans="1:5" x14ac:dyDescent="0.3">
      <c r="A31" s="4"/>
      <c r="B31" s="4">
        <f t="shared" si="2"/>
        <v>45.83392995342016</v>
      </c>
      <c r="C31" s="4">
        <v>3162.5320000000002</v>
      </c>
      <c r="D31" s="4">
        <v>6899.98</v>
      </c>
      <c r="E31">
        <f t="shared" si="1"/>
        <v>1.1975252102180125</v>
      </c>
    </row>
    <row r="32" spans="1:5" x14ac:dyDescent="0.3">
      <c r="A32" s="4"/>
      <c r="B32" s="4">
        <f t="shared" si="2"/>
        <v>46.696141800292693</v>
      </c>
      <c r="C32" s="4">
        <v>3260.6089999999999</v>
      </c>
      <c r="D32" s="4">
        <v>6982.6090000000004</v>
      </c>
      <c r="E32">
        <f t="shared" si="1"/>
        <v>-1.0895640870053003</v>
      </c>
    </row>
    <row r="33" spans="1:5" x14ac:dyDescent="0.3">
      <c r="A33" s="4"/>
      <c r="B33" s="4">
        <f t="shared" si="2"/>
        <v>47.503137972779093</v>
      </c>
      <c r="C33" s="4">
        <v>3280.8180000000002</v>
      </c>
      <c r="D33" s="4">
        <v>6906.5290000000005</v>
      </c>
      <c r="E33">
        <f t="shared" si="1"/>
        <v>-1.5535444794338846</v>
      </c>
    </row>
    <row r="34" spans="1:5" x14ac:dyDescent="0.3">
      <c r="A34" s="4"/>
      <c r="B34" s="4">
        <f t="shared" si="2"/>
        <v>48.156931818633076</v>
      </c>
      <c r="C34" s="4">
        <v>3274.3020000000001</v>
      </c>
      <c r="D34" s="4">
        <v>6799.2330000000002</v>
      </c>
      <c r="E34">
        <f t="shared" si="1"/>
        <v>0.45619851533253863</v>
      </c>
    </row>
    <row r="35" spans="1:5" x14ac:dyDescent="0.3">
      <c r="A35" s="4"/>
      <c r="B35" s="4">
        <f t="shared" si="2"/>
        <v>48.782570362348324</v>
      </c>
      <c r="C35" s="4">
        <v>3331.9720000000002</v>
      </c>
      <c r="D35" s="4">
        <v>6830.2510000000002</v>
      </c>
      <c r="E35">
        <f t="shared" si="1"/>
        <v>-0.382299274214082</v>
      </c>
    </row>
    <row r="36" spans="1:5" x14ac:dyDescent="0.3">
      <c r="A36" s="4"/>
      <c r="B36" s="4">
        <f t="shared" si="2"/>
        <v>49.474621256267696</v>
      </c>
      <c r="C36" s="4">
        <v>3366.3220000000001</v>
      </c>
      <c r="D36" s="4">
        <v>6804.1390000000001</v>
      </c>
      <c r="E36">
        <f t="shared" si="1"/>
        <v>3.9946273878294476E-2</v>
      </c>
    </row>
    <row r="37" spans="1:5" x14ac:dyDescent="0.3">
      <c r="A37" s="4"/>
      <c r="B37" s="4">
        <f t="shared" si="2"/>
        <v>49.987255498389352</v>
      </c>
      <c r="C37" s="4">
        <v>3402.5610000000001</v>
      </c>
      <c r="D37" s="4">
        <v>6806.857</v>
      </c>
      <c r="E37">
        <f t="shared" si="1"/>
        <v>1.3178475763483752</v>
      </c>
    </row>
    <row r="38" spans="1:5" x14ac:dyDescent="0.3">
      <c r="A38" s="4"/>
      <c r="B38" s="4">
        <f t="shared" si="2"/>
        <v>50.364420759854077</v>
      </c>
      <c r="C38" s="4">
        <v>3473.413</v>
      </c>
      <c r="D38" s="4">
        <v>6896.5609999999997</v>
      </c>
      <c r="E38">
        <f t="shared" si="1"/>
        <v>2.2756124393012738</v>
      </c>
    </row>
    <row r="39" spans="1:5" x14ac:dyDescent="0.3">
      <c r="A39" s="4"/>
      <c r="B39" s="4">
        <f t="shared" si="2"/>
        <v>50.738612036577578</v>
      </c>
      <c r="C39" s="4">
        <v>3578.848</v>
      </c>
      <c r="D39" s="4">
        <v>7053.5</v>
      </c>
      <c r="E39">
        <f t="shared" si="1"/>
        <v>1.9990642943219665</v>
      </c>
    </row>
    <row r="40" spans="1:5" x14ac:dyDescent="0.3">
      <c r="A40" s="4"/>
      <c r="B40" s="4">
        <f t="shared" si="2"/>
        <v>51.277739229834332</v>
      </c>
      <c r="C40" s="4">
        <v>3689.1790000000001</v>
      </c>
      <c r="D40" s="4">
        <v>7194.5039999999999</v>
      </c>
      <c r="E40">
        <f t="shared" si="1"/>
        <v>2.086217479342563</v>
      </c>
    </row>
    <row r="41" spans="1:5" x14ac:dyDescent="0.3">
      <c r="A41" s="4"/>
      <c r="B41" s="4">
        <f t="shared" si="2"/>
        <v>51.666633308811903</v>
      </c>
      <c r="C41" s="4">
        <v>3794.7060000000001</v>
      </c>
      <c r="D41" s="4">
        <v>7344.5969999999998</v>
      </c>
      <c r="E41">
        <f t="shared" si="1"/>
        <v>1.9547702889620848</v>
      </c>
    </row>
    <row r="42" spans="1:5" x14ac:dyDescent="0.3">
      <c r="A42" s="4"/>
      <c r="B42" s="4">
        <f t="shared" si="2"/>
        <v>52.189728140411397</v>
      </c>
      <c r="C42" s="4">
        <v>3908.0540000000001</v>
      </c>
      <c r="D42" s="4">
        <v>7488.1670000000004</v>
      </c>
      <c r="E42">
        <f t="shared" si="1"/>
        <v>1.7277926627437556</v>
      </c>
    </row>
    <row r="43" spans="1:5" x14ac:dyDescent="0.3">
      <c r="A43" s="4"/>
      <c r="B43" s="4">
        <f t="shared" si="2"/>
        <v>52.636380189055622</v>
      </c>
      <c r="C43" s="4">
        <v>4009.6010000000001</v>
      </c>
      <c r="D43" s="4">
        <v>7617.5469999999996</v>
      </c>
      <c r="E43">
        <f t="shared" si="1"/>
        <v>0.96406362835700399</v>
      </c>
    </row>
    <row r="44" spans="1:5" x14ac:dyDescent="0.3">
      <c r="A44" s="4"/>
      <c r="B44" s="4">
        <f t="shared" si="2"/>
        <v>53.10438129836426</v>
      </c>
      <c r="C44" s="4">
        <v>4084.25</v>
      </c>
      <c r="D44" s="4">
        <v>7690.9849999999997</v>
      </c>
      <c r="E44">
        <f t="shared" si="1"/>
        <v>0.8208571463863279</v>
      </c>
    </row>
    <row r="45" spans="1:5" x14ac:dyDescent="0.3">
      <c r="A45" s="4"/>
      <c r="B45" s="4">
        <f t="shared" si="2"/>
        <v>53.50126906777394</v>
      </c>
      <c r="C45" s="4">
        <v>4148.5510000000004</v>
      </c>
      <c r="D45" s="4">
        <v>7754.1170000000002</v>
      </c>
      <c r="E45">
        <f t="shared" si="1"/>
        <v>0.96907230055981908</v>
      </c>
    </row>
    <row r="46" spans="1:5" x14ac:dyDescent="0.3">
      <c r="A46" s="4"/>
      <c r="B46" s="4">
        <f t="shared" si="2"/>
        <v>54.030240405862109</v>
      </c>
      <c r="C46" s="4">
        <v>4230.1679999999997</v>
      </c>
      <c r="D46" s="4">
        <v>7829.26</v>
      </c>
      <c r="E46">
        <f t="shared" si="1"/>
        <v>0.88046635314193411</v>
      </c>
    </row>
    <row r="47" spans="1:5" x14ac:dyDescent="0.3">
      <c r="A47" s="4"/>
      <c r="B47" s="4">
        <f t="shared" si="2"/>
        <v>54.378089472099568</v>
      </c>
      <c r="C47" s="4">
        <v>4294.8869999999997</v>
      </c>
      <c r="D47" s="4">
        <v>7898.1940000000004</v>
      </c>
      <c r="E47">
        <f t="shared" si="1"/>
        <v>1.5271212634179381</v>
      </c>
    </row>
    <row r="48" spans="1:5" x14ac:dyDescent="0.3">
      <c r="A48" s="4"/>
      <c r="B48" s="4">
        <f t="shared" si="2"/>
        <v>54.706041757572734</v>
      </c>
      <c r="C48" s="4">
        <v>4386.7730000000001</v>
      </c>
      <c r="D48" s="4">
        <v>8018.8090000000002</v>
      </c>
      <c r="E48">
        <f t="shared" si="1"/>
        <v>0.7433273444971662</v>
      </c>
    </row>
    <row r="49" spans="1:5" x14ac:dyDescent="0.3">
      <c r="A49" s="4"/>
      <c r="B49" s="4">
        <f t="shared" si="2"/>
        <v>55.011954696558675</v>
      </c>
      <c r="C49" s="4">
        <v>4444.0940000000001</v>
      </c>
      <c r="D49" s="4">
        <v>8078.415</v>
      </c>
      <c r="E49">
        <f t="shared" si="1"/>
        <v>0.93352470750759609</v>
      </c>
    </row>
    <row r="50" spans="1:5" x14ac:dyDescent="0.3">
      <c r="A50" s="4"/>
      <c r="B50" s="4">
        <f t="shared" si="2"/>
        <v>55.285608761233526</v>
      </c>
      <c r="C50" s="4">
        <v>4507.8940000000002</v>
      </c>
      <c r="D50" s="4">
        <v>8153.8289999999997</v>
      </c>
      <c r="E50">
        <f t="shared" si="1"/>
        <v>0.45037736258633776</v>
      </c>
    </row>
    <row r="51" spans="1:5" x14ac:dyDescent="0.3">
      <c r="A51" s="4"/>
      <c r="B51" s="4">
        <f t="shared" si="2"/>
        <v>55.494916581934895</v>
      </c>
      <c r="C51" s="4">
        <v>4545.34</v>
      </c>
      <c r="D51" s="4">
        <v>8190.5519999999997</v>
      </c>
      <c r="E51">
        <f t="shared" si="1"/>
        <v>0.95699288643793257</v>
      </c>
    </row>
    <row r="52" spans="1:5" x14ac:dyDescent="0.3">
      <c r="A52" s="4"/>
      <c r="B52" s="4">
        <f t="shared" si="2"/>
        <v>55.722641428430627</v>
      </c>
      <c r="C52" s="4">
        <v>4607.6689999999999</v>
      </c>
      <c r="D52" s="4">
        <v>8268.9349999999995</v>
      </c>
      <c r="E52">
        <f t="shared" si="1"/>
        <v>0.53698571823336683</v>
      </c>
    </row>
    <row r="53" spans="1:5" x14ac:dyDescent="0.3">
      <c r="A53" s="4"/>
      <c r="B53" s="4">
        <f t="shared" si="2"/>
        <v>56.025954917266695</v>
      </c>
      <c r="C53" s="4">
        <v>4657.6270000000004</v>
      </c>
      <c r="D53" s="4">
        <v>8313.3379999999997</v>
      </c>
      <c r="E53">
        <f t="shared" si="1"/>
        <v>0.74501962990076542</v>
      </c>
    </row>
    <row r="54" spans="1:5" x14ac:dyDescent="0.3">
      <c r="A54" s="4"/>
      <c r="B54" s="4">
        <f t="shared" si="2"/>
        <v>56.382107618210462</v>
      </c>
      <c r="C54" s="4">
        <v>4722.1559999999999</v>
      </c>
      <c r="D54" s="4">
        <v>8375.2739999999994</v>
      </c>
      <c r="E54">
        <f t="shared" si="1"/>
        <v>1.0788423160842233</v>
      </c>
    </row>
    <row r="55" spans="1:5" x14ac:dyDescent="0.3">
      <c r="A55" s="4"/>
      <c r="B55" s="4">
        <f t="shared" si="2"/>
        <v>56.772620584646397</v>
      </c>
      <c r="C55" s="4">
        <v>4806.16</v>
      </c>
      <c r="D55" s="4">
        <v>8465.6299999999992</v>
      </c>
      <c r="E55">
        <f t="shared" si="1"/>
        <v>0.86756685562682911</v>
      </c>
    </row>
    <row r="56" spans="1:5" x14ac:dyDescent="0.3">
      <c r="A56" s="4"/>
      <c r="B56" s="4">
        <f t="shared" si="2"/>
        <v>57.202390188632847</v>
      </c>
      <c r="C56" s="4">
        <v>4884.5550000000003</v>
      </c>
      <c r="D56" s="4">
        <v>8539.0750000000007</v>
      </c>
      <c r="E56">
        <f t="shared" si="1"/>
        <v>1.7170360958300372</v>
      </c>
    </row>
    <row r="57" spans="1:5" x14ac:dyDescent="0.3">
      <c r="A57" s="4"/>
      <c r="B57" s="4">
        <f t="shared" si="2"/>
        <v>57.657960319578386</v>
      </c>
      <c r="C57" s="4">
        <v>5007.9939999999997</v>
      </c>
      <c r="D57" s="4">
        <v>8685.6939999999995</v>
      </c>
      <c r="E57">
        <f t="shared" si="1"/>
        <v>0.51665416718571944</v>
      </c>
    </row>
    <row r="58" spans="1:5" x14ac:dyDescent="0.3">
      <c r="A58" s="4"/>
      <c r="B58" s="4">
        <f t="shared" si="2"/>
        <v>58.110439308136741</v>
      </c>
      <c r="C58" s="4">
        <v>5073.3720000000003</v>
      </c>
      <c r="D58" s="4">
        <v>8730.5689999999995</v>
      </c>
      <c r="E58">
        <f t="shared" si="1"/>
        <v>1.3139006174740862</v>
      </c>
    </row>
    <row r="59" spans="1:5" x14ac:dyDescent="0.3">
      <c r="A59" s="4"/>
      <c r="B59" s="4">
        <f t="shared" si="2"/>
        <v>58.675768319374853</v>
      </c>
      <c r="C59" s="4">
        <v>5190.0360000000001</v>
      </c>
      <c r="D59" s="4">
        <v>8845.2800000000007</v>
      </c>
      <c r="E59">
        <f t="shared" si="1"/>
        <v>0.58592831430999714</v>
      </c>
    </row>
    <row r="60" spans="1:5" x14ac:dyDescent="0.3">
      <c r="A60" s="4"/>
      <c r="B60" s="4">
        <f t="shared" si="2"/>
        <v>59.37699748918385</v>
      </c>
      <c r="C60" s="4">
        <v>5282.835</v>
      </c>
      <c r="D60" s="4">
        <v>8897.107</v>
      </c>
      <c r="E60">
        <f t="shared" si="1"/>
        <v>1.3325005532697323</v>
      </c>
    </row>
    <row r="61" spans="1:5" x14ac:dyDescent="0.3">
      <c r="A61" s="4"/>
      <c r="B61" s="4">
        <f t="shared" si="2"/>
        <v>59.890328618167878</v>
      </c>
      <c r="C61" s="4">
        <v>5399.509</v>
      </c>
      <c r="D61" s="4">
        <v>9015.6610000000001</v>
      </c>
      <c r="E61">
        <f t="shared" si="1"/>
        <v>1.0165976737590317</v>
      </c>
    </row>
    <row r="62" spans="1:5" x14ac:dyDescent="0.3">
      <c r="A62" s="4"/>
      <c r="B62" s="4">
        <f t="shared" si="2"/>
        <v>60.514582016168539</v>
      </c>
      <c r="C62" s="4">
        <v>5511.2529999999997</v>
      </c>
      <c r="D62" s="4">
        <v>9107.3140000000003</v>
      </c>
      <c r="E62">
        <f t="shared" si="1"/>
        <v>0.76326565659204249</v>
      </c>
    </row>
    <row r="63" spans="1:5" x14ac:dyDescent="0.3">
      <c r="A63" s="4"/>
      <c r="B63" s="4">
        <f t="shared" si="2"/>
        <v>61.159080366231166</v>
      </c>
      <c r="C63" s="4">
        <v>5612.4629999999997</v>
      </c>
      <c r="D63" s="4">
        <v>9176.8269999999993</v>
      </c>
      <c r="E63">
        <f t="shared" si="1"/>
        <v>0.74087699375831539</v>
      </c>
    </row>
    <row r="64" spans="1:5" x14ac:dyDescent="0.3">
      <c r="A64" s="4"/>
      <c r="B64" s="4">
        <f t="shared" si="2"/>
        <v>61.606039536103253</v>
      </c>
      <c r="C64" s="4">
        <v>5695.3649999999998</v>
      </c>
      <c r="D64" s="4">
        <v>9244.8160000000007</v>
      </c>
      <c r="E64">
        <f t="shared" si="1"/>
        <v>0.19705097429736548</v>
      </c>
    </row>
    <row r="65" spans="1:5" x14ac:dyDescent="0.3">
      <c r="A65" s="4"/>
      <c r="B65" s="4">
        <f t="shared" si="2"/>
        <v>62.044872343648137</v>
      </c>
      <c r="C65" s="4">
        <v>5747.2370000000001</v>
      </c>
      <c r="D65" s="4">
        <v>9263.0329999999994</v>
      </c>
      <c r="E65">
        <f t="shared" si="1"/>
        <v>1.0927954159291084</v>
      </c>
    </row>
    <row r="66" spans="1:5" x14ac:dyDescent="0.3">
      <c r="A66" s="4"/>
      <c r="B66" s="4">
        <f t="shared" si="2"/>
        <v>62.713995843130775</v>
      </c>
      <c r="C66" s="4">
        <v>5872.701</v>
      </c>
      <c r="D66" s="4">
        <v>9364.259</v>
      </c>
      <c r="E66">
        <f t="shared" si="1"/>
        <v>0.36291179045774341</v>
      </c>
    </row>
    <row r="67" spans="1:5" x14ac:dyDescent="0.3">
      <c r="A67" s="4"/>
      <c r="B67" s="4">
        <f t="shared" si="2"/>
        <v>63.416406662394245</v>
      </c>
      <c r="C67" s="4">
        <v>5960.0280000000002</v>
      </c>
      <c r="D67" s="4">
        <v>9398.2430000000004</v>
      </c>
      <c r="E67">
        <f t="shared" ref="E67:E130" si="3">(D68-D67)/D67*100</f>
        <v>6.6512432164184343E-2</v>
      </c>
    </row>
    <row r="68" spans="1:5" x14ac:dyDescent="0.3">
      <c r="A68" s="4"/>
      <c r="B68" s="4">
        <f t="shared" si="2"/>
        <v>63.960017412951721</v>
      </c>
      <c r="C68" s="4">
        <v>6015.116</v>
      </c>
      <c r="D68" s="4">
        <v>9404.4940000000006</v>
      </c>
      <c r="E68">
        <f t="shared" si="3"/>
        <v>-0.91039454116298435</v>
      </c>
    </row>
    <row r="69" spans="1:5" x14ac:dyDescent="0.3">
      <c r="A69" s="4"/>
      <c r="B69" s="4">
        <f t="shared" si="2"/>
        <v>64.436236730695853</v>
      </c>
      <c r="C69" s="4">
        <v>6004.7330000000002</v>
      </c>
      <c r="D69" s="4">
        <v>9318.8760000000002</v>
      </c>
      <c r="E69">
        <f t="shared" si="3"/>
        <v>-0.46786758403052431</v>
      </c>
    </row>
    <row r="70" spans="1:5" x14ac:dyDescent="0.3">
      <c r="A70" s="4"/>
      <c r="B70" s="4">
        <f t="shared" si="2"/>
        <v>65.067368345696664</v>
      </c>
      <c r="C70" s="4">
        <v>6035.1779999999999</v>
      </c>
      <c r="D70" s="4">
        <v>9275.2759999999998</v>
      </c>
      <c r="E70">
        <f t="shared" si="3"/>
        <v>0.77971803750098556</v>
      </c>
    </row>
    <row r="71" spans="1:5" x14ac:dyDescent="0.3">
      <c r="A71" s="4"/>
      <c r="B71" s="4">
        <f t="shared" si="2"/>
        <v>65.544781188149216</v>
      </c>
      <c r="C71" s="4">
        <v>6126.8620000000001</v>
      </c>
      <c r="D71" s="4">
        <v>9347.5969999999998</v>
      </c>
      <c r="E71">
        <f t="shared" si="3"/>
        <v>0.5053384308288108</v>
      </c>
    </row>
    <row r="72" spans="1:5" x14ac:dyDescent="0.3">
      <c r="A72" s="4"/>
      <c r="B72" s="4">
        <f t="shared" si="2"/>
        <v>66.056909573921146</v>
      </c>
      <c r="C72" s="4">
        <v>6205.9369999999999</v>
      </c>
      <c r="D72" s="4">
        <v>9394.8340000000007</v>
      </c>
      <c r="E72">
        <f t="shared" si="3"/>
        <v>0.34856390224669626</v>
      </c>
    </row>
    <row r="73" spans="1:5" x14ac:dyDescent="0.3">
      <c r="A73" s="4"/>
      <c r="B73" s="4">
        <f t="shared" si="2"/>
        <v>66.449071081966835</v>
      </c>
      <c r="C73" s="4">
        <v>6264.54</v>
      </c>
      <c r="D73" s="4">
        <v>9427.5810000000001</v>
      </c>
      <c r="E73">
        <f t="shared" si="3"/>
        <v>1.19715757414335</v>
      </c>
    </row>
    <row r="74" spans="1:5" x14ac:dyDescent="0.3">
      <c r="A74" s="4"/>
      <c r="B74" s="4">
        <f t="shared" si="2"/>
        <v>66.696078295727119</v>
      </c>
      <c r="C74" s="4">
        <v>6363.1019999999999</v>
      </c>
      <c r="D74" s="4">
        <v>9540.4439999999995</v>
      </c>
      <c r="E74">
        <f t="shared" si="3"/>
        <v>1.0843206039467401</v>
      </c>
    </row>
    <row r="75" spans="1:5" x14ac:dyDescent="0.3">
      <c r="A75" s="4"/>
      <c r="B75" s="4">
        <f t="shared" ref="B75:B138" si="4">C75/D75*100</f>
        <v>67.097001179917697</v>
      </c>
      <c r="C75" s="4">
        <v>6470.7629999999999</v>
      </c>
      <c r="D75" s="4">
        <v>9643.893</v>
      </c>
      <c r="E75">
        <f t="shared" si="3"/>
        <v>0.9881071886633277</v>
      </c>
    </row>
    <row r="76" spans="1:5" x14ac:dyDescent="0.3">
      <c r="A76" s="4"/>
      <c r="B76" s="4">
        <f t="shared" si="4"/>
        <v>67.42495393608398</v>
      </c>
      <c r="C76" s="4">
        <v>6566.6409999999996</v>
      </c>
      <c r="D76" s="4">
        <v>9739.1849999999995</v>
      </c>
      <c r="E76">
        <f t="shared" si="3"/>
        <v>1.042879871365018</v>
      </c>
    </row>
    <row r="77" spans="1:5" x14ac:dyDescent="0.3">
      <c r="A77" s="4"/>
      <c r="B77" s="4">
        <f t="shared" si="4"/>
        <v>67.889144255525963</v>
      </c>
      <c r="C77" s="4">
        <v>6680.8029999999999</v>
      </c>
      <c r="D77" s="4">
        <v>9840.7530000000006</v>
      </c>
      <c r="E77">
        <f t="shared" si="3"/>
        <v>0.16697909194549318</v>
      </c>
    </row>
    <row r="78" spans="1:5" x14ac:dyDescent="0.3">
      <c r="A78" s="4"/>
      <c r="B78" s="4">
        <f t="shared" si="4"/>
        <v>68.26958203584492</v>
      </c>
      <c r="C78" s="4">
        <v>6729.4589999999998</v>
      </c>
      <c r="D78" s="4">
        <v>9857.1849999999995</v>
      </c>
      <c r="E78">
        <f t="shared" si="3"/>
        <v>0.5821134532830724</v>
      </c>
    </row>
    <row r="79" spans="1:5" x14ac:dyDescent="0.3">
      <c r="A79" s="4"/>
      <c r="B79" s="4">
        <f t="shared" si="4"/>
        <v>68.676124469404357</v>
      </c>
      <c r="C79" s="4">
        <v>6808.9390000000003</v>
      </c>
      <c r="D79" s="4">
        <v>9914.5650000000005</v>
      </c>
      <c r="E79">
        <f t="shared" si="3"/>
        <v>0.47715658730361932</v>
      </c>
    </row>
    <row r="80" spans="1:5" x14ac:dyDescent="0.3">
      <c r="A80" s="4"/>
      <c r="B80" s="4">
        <f t="shared" si="4"/>
        <v>69.084378008031223</v>
      </c>
      <c r="C80" s="4">
        <v>6882.098</v>
      </c>
      <c r="D80" s="4">
        <v>9961.8729999999996</v>
      </c>
      <c r="E80">
        <f t="shared" si="3"/>
        <v>1.3600755600879433</v>
      </c>
    </row>
    <row r="81" spans="1:5" x14ac:dyDescent="0.3">
      <c r="A81" s="4"/>
      <c r="B81" s="4">
        <f t="shared" si="4"/>
        <v>69.461092907236576</v>
      </c>
      <c r="C81" s="4">
        <v>7013.7380000000003</v>
      </c>
      <c r="D81" s="4">
        <v>10097.361999999999</v>
      </c>
      <c r="E81">
        <f t="shared" si="3"/>
        <v>0.9703128401259713</v>
      </c>
    </row>
    <row r="82" spans="1:5" x14ac:dyDescent="0.3">
      <c r="A82" s="4"/>
      <c r="B82" s="4">
        <f t="shared" si="4"/>
        <v>69.793193712655736</v>
      </c>
      <c r="C82" s="4">
        <v>7115.652</v>
      </c>
      <c r="D82" s="4">
        <v>10195.338</v>
      </c>
      <c r="E82">
        <f t="shared" si="3"/>
        <v>1.3550997524554955</v>
      </c>
    </row>
    <row r="83" spans="1:5" x14ac:dyDescent="0.3">
      <c r="A83" s="4"/>
      <c r="B83" s="4">
        <f t="shared" si="4"/>
        <v>70.130493119704411</v>
      </c>
      <c r="C83" s="4">
        <v>7246.9309999999996</v>
      </c>
      <c r="D83" s="4">
        <v>10333.495000000001</v>
      </c>
      <c r="E83">
        <f t="shared" si="3"/>
        <v>0.5845360161300549</v>
      </c>
    </row>
    <row r="84" spans="1:5" x14ac:dyDescent="0.3">
      <c r="A84" s="4"/>
      <c r="B84" s="4">
        <f t="shared" si="4"/>
        <v>70.532489350963417</v>
      </c>
      <c r="C84" s="4">
        <v>7331.0749999999998</v>
      </c>
      <c r="D84" s="4">
        <v>10393.897999999999</v>
      </c>
      <c r="E84">
        <f t="shared" si="3"/>
        <v>1.1455182646587478</v>
      </c>
    </row>
    <row r="85" spans="1:5" x14ac:dyDescent="0.3">
      <c r="A85" s="4"/>
      <c r="B85" s="4">
        <f t="shared" si="4"/>
        <v>70.915199731531416</v>
      </c>
      <c r="C85" s="4">
        <v>7455.2879999999996</v>
      </c>
      <c r="D85" s="4">
        <v>10512.962</v>
      </c>
      <c r="E85">
        <f t="shared" si="3"/>
        <v>0.35469547022048281</v>
      </c>
    </row>
    <row r="86" spans="1:5" x14ac:dyDescent="0.3">
      <c r="A86" s="4"/>
      <c r="B86" s="4">
        <f t="shared" si="4"/>
        <v>71.299621212803359</v>
      </c>
      <c r="C86" s="4">
        <v>7522.2889999999998</v>
      </c>
      <c r="D86" s="4">
        <v>10550.251</v>
      </c>
      <c r="E86">
        <f t="shared" si="3"/>
        <v>0.29830569907767834</v>
      </c>
    </row>
    <row r="87" spans="1:5" x14ac:dyDescent="0.3">
      <c r="A87" s="4"/>
      <c r="B87" s="4">
        <f t="shared" si="4"/>
        <v>71.642368638831314</v>
      </c>
      <c r="C87" s="4">
        <v>7580.9970000000003</v>
      </c>
      <c r="D87" s="4">
        <v>10581.723</v>
      </c>
      <c r="E87">
        <f t="shared" si="3"/>
        <v>0.85066486809378217</v>
      </c>
    </row>
    <row r="88" spans="1:5" x14ac:dyDescent="0.3">
      <c r="A88" s="4"/>
      <c r="B88" s="4">
        <f t="shared" si="4"/>
        <v>71.995067719990885</v>
      </c>
      <c r="C88" s="4">
        <v>7683.125</v>
      </c>
      <c r="D88" s="4">
        <v>10671.737999999999</v>
      </c>
      <c r="E88">
        <f t="shared" si="3"/>
        <v>0.67903653556712273</v>
      </c>
    </row>
    <row r="89" spans="1:5" x14ac:dyDescent="0.3">
      <c r="A89" s="4"/>
      <c r="B89" s="4">
        <f t="shared" si="4"/>
        <v>72.342136499096313</v>
      </c>
      <c r="C89" s="4">
        <v>7772.5860000000002</v>
      </c>
      <c r="D89" s="4">
        <v>10744.203</v>
      </c>
      <c r="E89">
        <f t="shared" si="3"/>
        <v>0.74897132900412788</v>
      </c>
    </row>
    <row r="90" spans="1:5" x14ac:dyDescent="0.3">
      <c r="A90" s="4"/>
      <c r="B90" s="4">
        <f t="shared" si="4"/>
        <v>72.69011519423124</v>
      </c>
      <c r="C90" s="4">
        <v>7868.4679999999998</v>
      </c>
      <c r="D90" s="4">
        <v>10824.674000000001</v>
      </c>
      <c r="E90">
        <f t="shared" si="3"/>
        <v>1.6678839473595199</v>
      </c>
    </row>
    <row r="91" spans="1:5" x14ac:dyDescent="0.3">
      <c r="A91" s="4"/>
      <c r="B91" s="4">
        <f t="shared" si="4"/>
        <v>72.991200446115684</v>
      </c>
      <c r="C91" s="4">
        <v>8032.84</v>
      </c>
      <c r="D91" s="4">
        <v>11005.217000000001</v>
      </c>
      <c r="E91">
        <f t="shared" si="3"/>
        <v>0.89701093581343228</v>
      </c>
    </row>
    <row r="92" spans="1:5" x14ac:dyDescent="0.3">
      <c r="A92" s="4"/>
      <c r="B92" s="4">
        <f t="shared" si="4"/>
        <v>73.229967574558032</v>
      </c>
      <c r="C92" s="4">
        <v>8131.4080000000004</v>
      </c>
      <c r="D92" s="4">
        <v>11103.934999999999</v>
      </c>
      <c r="E92">
        <f t="shared" si="3"/>
        <v>1.0383976491216842</v>
      </c>
    </row>
    <row r="93" spans="1:5" x14ac:dyDescent="0.3">
      <c r="A93" s="4"/>
      <c r="B93" s="4">
        <f t="shared" si="4"/>
        <v>73.62149728885332</v>
      </c>
      <c r="C93" s="4">
        <v>8259.7710000000006</v>
      </c>
      <c r="D93" s="4">
        <v>11219.237999999999</v>
      </c>
      <c r="E93">
        <f t="shared" si="3"/>
        <v>0.64556077694404479</v>
      </c>
    </row>
    <row r="94" spans="1:5" x14ac:dyDescent="0.3">
      <c r="A94" s="4"/>
      <c r="B94" s="4">
        <f t="shared" si="4"/>
        <v>74.060424215560772</v>
      </c>
      <c r="C94" s="4">
        <v>8362.6550000000007</v>
      </c>
      <c r="D94" s="4">
        <v>11291.665000000001</v>
      </c>
      <c r="E94">
        <f t="shared" si="3"/>
        <v>1.6619781050890108</v>
      </c>
    </row>
    <row r="95" spans="1:5" x14ac:dyDescent="0.3">
      <c r="A95" s="4"/>
      <c r="B95" s="4">
        <f t="shared" si="4"/>
        <v>74.21012376157843</v>
      </c>
      <c r="C95" s="4">
        <v>8518.8250000000007</v>
      </c>
      <c r="D95" s="4">
        <v>11479.33</v>
      </c>
      <c r="E95">
        <f t="shared" si="3"/>
        <v>1.2507785733139489</v>
      </c>
    </row>
    <row r="96" spans="1:5" x14ac:dyDescent="0.3">
      <c r="A96" s="4"/>
      <c r="B96" s="4">
        <f t="shared" si="4"/>
        <v>74.532300901211414</v>
      </c>
      <c r="C96" s="4">
        <v>8662.8230000000003</v>
      </c>
      <c r="D96" s="4">
        <v>11622.911</v>
      </c>
      <c r="E96">
        <f t="shared" si="3"/>
        <v>0.85874356260664553</v>
      </c>
    </row>
    <row r="97" spans="1:5" x14ac:dyDescent="0.3">
      <c r="A97" s="4"/>
      <c r="B97" s="4">
        <f t="shared" si="4"/>
        <v>74.7770611637809</v>
      </c>
      <c r="C97" s="4">
        <v>8765.9069999999992</v>
      </c>
      <c r="D97" s="4">
        <v>11722.722</v>
      </c>
      <c r="E97">
        <f t="shared" si="3"/>
        <v>0.99937540103740807</v>
      </c>
    </row>
    <row r="98" spans="1:5" x14ac:dyDescent="0.3">
      <c r="A98" s="4"/>
      <c r="B98" s="4">
        <f t="shared" si="4"/>
        <v>74.886595096097281</v>
      </c>
      <c r="C98" s="4">
        <v>8866.48</v>
      </c>
      <c r="D98" s="4">
        <v>11839.876</v>
      </c>
      <c r="E98">
        <f t="shared" si="3"/>
        <v>0.92582050690395734</v>
      </c>
    </row>
    <row r="99" spans="1:5" x14ac:dyDescent="0.3">
      <c r="A99" s="4"/>
      <c r="B99" s="4">
        <f t="shared" si="4"/>
        <v>75.063433658937143</v>
      </c>
      <c r="C99" s="4">
        <v>8969.6990000000005</v>
      </c>
      <c r="D99" s="4">
        <v>11949.492</v>
      </c>
      <c r="E99">
        <f t="shared" si="3"/>
        <v>1.2527645526688542</v>
      </c>
    </row>
    <row r="100" spans="1:5" x14ac:dyDescent="0.3">
      <c r="A100" s="4"/>
      <c r="B100" s="4">
        <f t="shared" si="4"/>
        <v>75.386007213209538</v>
      </c>
      <c r="C100" s="4">
        <v>9121.0969999999998</v>
      </c>
      <c r="D100" s="4">
        <v>12099.191000000001</v>
      </c>
      <c r="E100">
        <f t="shared" si="3"/>
        <v>1.6161907023370277</v>
      </c>
    </row>
    <row r="101" spans="1:5" x14ac:dyDescent="0.3">
      <c r="A101" s="4"/>
      <c r="B101" s="4">
        <f t="shared" si="4"/>
        <v>75.593247744949736</v>
      </c>
      <c r="C101" s="4">
        <v>9293.991</v>
      </c>
      <c r="D101" s="4">
        <v>12294.736999999999</v>
      </c>
      <c r="E101">
        <f t="shared" si="3"/>
        <v>0.9438266145912767</v>
      </c>
    </row>
    <row r="102" spans="1:5" x14ac:dyDescent="0.3">
      <c r="A102" s="4"/>
      <c r="B102" s="4">
        <f t="shared" si="4"/>
        <v>75.834746218166188</v>
      </c>
      <c r="C102" s="4">
        <v>9411.6820000000007</v>
      </c>
      <c r="D102" s="4">
        <v>12410.778</v>
      </c>
      <c r="E102">
        <f t="shared" si="3"/>
        <v>0.83500002981279009</v>
      </c>
    </row>
    <row r="103" spans="1:5" x14ac:dyDescent="0.3">
      <c r="A103" s="4"/>
      <c r="B103" s="4">
        <f t="shared" si="4"/>
        <v>76.12193880845183</v>
      </c>
      <c r="C103" s="4">
        <v>9526.2099999999991</v>
      </c>
      <c r="D103" s="4">
        <v>12514.407999999999</v>
      </c>
      <c r="E103">
        <f t="shared" si="3"/>
        <v>1.3230270261286137</v>
      </c>
    </row>
    <row r="104" spans="1:5" x14ac:dyDescent="0.3">
      <c r="A104" s="4"/>
      <c r="B104" s="4">
        <f t="shared" si="4"/>
        <v>76.393088094718152</v>
      </c>
      <c r="C104" s="4">
        <v>9686.6260000000002</v>
      </c>
      <c r="D104" s="4">
        <v>12679.977000000001</v>
      </c>
      <c r="E104">
        <f t="shared" si="3"/>
        <v>1.6427790050407824</v>
      </c>
    </row>
    <row r="105" spans="1:5" x14ac:dyDescent="0.3">
      <c r="A105" s="4"/>
      <c r="B105" s="4">
        <f t="shared" si="4"/>
        <v>76.815278934405598</v>
      </c>
      <c r="C105" s="4">
        <v>9900.1689999999999</v>
      </c>
      <c r="D105" s="4">
        <v>12888.281000000001</v>
      </c>
      <c r="E105">
        <f t="shared" si="3"/>
        <v>0.36444736113372717</v>
      </c>
    </row>
    <row r="106" spans="1:5" x14ac:dyDescent="0.3">
      <c r="A106" s="4"/>
      <c r="B106" s="4">
        <f t="shared" si="4"/>
        <v>77.324964368687986</v>
      </c>
      <c r="C106" s="4">
        <v>10002.179</v>
      </c>
      <c r="D106" s="4">
        <v>12935.252</v>
      </c>
      <c r="E106">
        <f t="shared" si="3"/>
        <v>1.8205830083557659</v>
      </c>
    </row>
    <row r="107" spans="1:5" x14ac:dyDescent="0.3">
      <c r="A107" s="4"/>
      <c r="B107" s="4">
        <f t="shared" si="4"/>
        <v>77.806660805699039</v>
      </c>
      <c r="C107" s="4">
        <v>10247.719999999999</v>
      </c>
      <c r="D107" s="4">
        <v>13170.749</v>
      </c>
      <c r="E107">
        <f t="shared" si="3"/>
        <v>9.9774128259521325E-2</v>
      </c>
    </row>
    <row r="108" spans="1:5" x14ac:dyDescent="0.3">
      <c r="A108" s="4"/>
      <c r="B108" s="4">
        <f t="shared" si="4"/>
        <v>78.263433629983268</v>
      </c>
      <c r="C108" s="4">
        <v>10318.165000000001</v>
      </c>
      <c r="D108" s="4">
        <v>13183.89</v>
      </c>
      <c r="E108">
        <f t="shared" si="3"/>
        <v>0.59436175514207557</v>
      </c>
    </row>
    <row r="109" spans="1:5" x14ac:dyDescent="0.3">
      <c r="A109" s="4"/>
      <c r="B109" s="4">
        <f t="shared" si="4"/>
        <v>78.687583177816748</v>
      </c>
      <c r="C109" s="4">
        <v>10435.744000000001</v>
      </c>
      <c r="D109" s="4">
        <v>13262.25</v>
      </c>
      <c r="E109">
        <f t="shared" si="3"/>
        <v>-0.32422100322343339</v>
      </c>
    </row>
    <row r="110" spans="1:5" x14ac:dyDescent="0.3">
      <c r="A110" s="4"/>
      <c r="B110" s="4">
        <f t="shared" si="4"/>
        <v>79.204419372928157</v>
      </c>
      <c r="C110" s="4">
        <v>10470.231</v>
      </c>
      <c r="D110" s="4">
        <v>13219.251</v>
      </c>
      <c r="E110">
        <f t="shared" si="3"/>
        <v>0.62138921486550203</v>
      </c>
    </row>
    <row r="111" spans="1:5" x14ac:dyDescent="0.3">
      <c r="A111" s="4"/>
      <c r="B111" s="4">
        <f t="shared" si="4"/>
        <v>79.683377546744353</v>
      </c>
      <c r="C111" s="4">
        <v>10599</v>
      </c>
      <c r="D111" s="4">
        <v>13301.394</v>
      </c>
      <c r="E111">
        <f t="shared" si="3"/>
        <v>-0.40034901605050122</v>
      </c>
    </row>
    <row r="112" spans="1:5" x14ac:dyDescent="0.3">
      <c r="A112" s="4"/>
      <c r="B112" s="4">
        <f t="shared" si="4"/>
        <v>79.996274194524801</v>
      </c>
      <c r="C112" s="4">
        <v>10598.02</v>
      </c>
      <c r="D112" s="4">
        <v>13248.142</v>
      </c>
      <c r="E112">
        <f t="shared" si="3"/>
        <v>0.27731435849645614</v>
      </c>
    </row>
    <row r="113" spans="1:5" x14ac:dyDescent="0.3">
      <c r="A113" s="4"/>
      <c r="B113" s="4">
        <f t="shared" si="4"/>
        <v>80.245092146478385</v>
      </c>
      <c r="C113" s="4">
        <v>10660.465</v>
      </c>
      <c r="D113" s="4">
        <v>13284.880999999999</v>
      </c>
      <c r="E113">
        <f t="shared" si="3"/>
        <v>0.82822721558439594</v>
      </c>
    </row>
    <row r="114" spans="1:5" x14ac:dyDescent="0.3">
      <c r="A114" s="4"/>
      <c r="B114" s="4">
        <f t="shared" si="4"/>
        <v>80.504460276328842</v>
      </c>
      <c r="C114" s="4">
        <v>10783.5</v>
      </c>
      <c r="D114" s="4">
        <v>13394.91</v>
      </c>
      <c r="E114">
        <f t="shared" si="3"/>
        <v>0.61550245578357687</v>
      </c>
    </row>
    <row r="115" spans="1:5" x14ac:dyDescent="0.3">
      <c r="A115" s="4"/>
      <c r="B115" s="4">
        <f t="shared" si="4"/>
        <v>80.783352461714301</v>
      </c>
      <c r="C115" s="4">
        <v>10887.46</v>
      </c>
      <c r="D115" s="4">
        <v>13477.356</v>
      </c>
      <c r="E115">
        <f t="shared" si="3"/>
        <v>0.40352870399802615</v>
      </c>
    </row>
    <row r="116" spans="1:5" x14ac:dyDescent="0.3">
      <c r="A116" s="4"/>
      <c r="B116" s="4">
        <f t="shared" si="4"/>
        <v>81.172407896367517</v>
      </c>
      <c r="C116" s="4">
        <v>10984.04</v>
      </c>
      <c r="D116" s="4">
        <v>13531.741</v>
      </c>
      <c r="E116">
        <f t="shared" si="3"/>
        <v>0.13065576705909676</v>
      </c>
    </row>
    <row r="117" spans="1:5" x14ac:dyDescent="0.3">
      <c r="A117" s="4"/>
      <c r="B117" s="4">
        <f t="shared" si="4"/>
        <v>81.637680311210346</v>
      </c>
      <c r="C117" s="4">
        <v>11061.433000000001</v>
      </c>
      <c r="D117" s="4">
        <v>13549.421</v>
      </c>
      <c r="E117">
        <f t="shared" si="3"/>
        <v>0.51672318691698349</v>
      </c>
    </row>
    <row r="118" spans="1:5" x14ac:dyDescent="0.3">
      <c r="A118" s="4"/>
      <c r="B118" s="4">
        <f t="shared" si="4"/>
        <v>82.04547266795376</v>
      </c>
      <c r="C118" s="4">
        <v>11174.129000000001</v>
      </c>
      <c r="D118" s="4">
        <v>13619.433999999999</v>
      </c>
      <c r="E118">
        <f t="shared" si="3"/>
        <v>0.89337780116266718</v>
      </c>
    </row>
    <row r="119" spans="1:5" x14ac:dyDescent="0.3">
      <c r="A119" s="4"/>
      <c r="B119" s="4">
        <f t="shared" si="4"/>
        <v>82.32790851566763</v>
      </c>
      <c r="C119" s="4">
        <v>11312.766</v>
      </c>
      <c r="D119" s="4">
        <v>13741.107</v>
      </c>
      <c r="E119">
        <f t="shared" si="3"/>
        <v>1.6668962697110157</v>
      </c>
    </row>
    <row r="120" spans="1:5" x14ac:dyDescent="0.3">
      <c r="A120" s="4"/>
      <c r="B120" s="4">
        <f t="shared" si="4"/>
        <v>82.79555483878957</v>
      </c>
      <c r="C120" s="4">
        <v>11566.669</v>
      </c>
      <c r="D120" s="4">
        <v>13970.156999999999</v>
      </c>
      <c r="E120">
        <f t="shared" si="3"/>
        <v>1.1540457276178184</v>
      </c>
    </row>
    <row r="121" spans="1:5" x14ac:dyDescent="0.3">
      <c r="A121" s="4"/>
      <c r="B121" s="4">
        <f t="shared" si="4"/>
        <v>83.305627851322924</v>
      </c>
      <c r="C121" s="4">
        <v>11772.234</v>
      </c>
      <c r="D121" s="4">
        <v>14131.379000000001</v>
      </c>
      <c r="E121">
        <f t="shared" si="3"/>
        <v>0.57291648606975532</v>
      </c>
    </row>
    <row r="122" spans="1:5" x14ac:dyDescent="0.3">
      <c r="A122" s="4"/>
      <c r="B122" s="4">
        <f t="shared" si="4"/>
        <v>83.895030656457706</v>
      </c>
      <c r="C122" s="4">
        <v>11923.447</v>
      </c>
      <c r="D122" s="4">
        <v>14212.34</v>
      </c>
      <c r="E122">
        <f t="shared" si="3"/>
        <v>0.77873875800888304</v>
      </c>
    </row>
    <row r="123" spans="1:5" x14ac:dyDescent="0.3">
      <c r="A123" s="4"/>
      <c r="B123" s="4">
        <f t="shared" si="4"/>
        <v>84.56887958731042</v>
      </c>
      <c r="C123" s="4">
        <v>12112.815000000001</v>
      </c>
      <c r="D123" s="4">
        <v>14323.017</v>
      </c>
      <c r="E123">
        <f t="shared" si="3"/>
        <v>0.9412472246594451</v>
      </c>
    </row>
    <row r="124" spans="1:5" x14ac:dyDescent="0.3">
      <c r="A124" s="4"/>
      <c r="B124" s="4">
        <f t="shared" si="4"/>
        <v>85.111702778120531</v>
      </c>
      <c r="C124" s="4">
        <v>12305.307000000001</v>
      </c>
      <c r="D124" s="4">
        <v>14457.832</v>
      </c>
      <c r="E124">
        <f t="shared" si="3"/>
        <v>1.0220273689720494</v>
      </c>
    </row>
    <row r="125" spans="1:5" x14ac:dyDescent="0.3">
      <c r="A125" s="4"/>
      <c r="B125" s="4">
        <f t="shared" si="4"/>
        <v>85.769966920211061</v>
      </c>
      <c r="C125" s="4">
        <v>12527.214</v>
      </c>
      <c r="D125" s="4">
        <v>14605.594999999999</v>
      </c>
      <c r="E125">
        <f t="shared" si="3"/>
        <v>1.1108825076965383</v>
      </c>
    </row>
    <row r="126" spans="1:5" x14ac:dyDescent="0.3">
      <c r="A126" s="4"/>
      <c r="B126" s="4">
        <f t="shared" si="4"/>
        <v>86.453271519759895</v>
      </c>
      <c r="C126" s="4">
        <v>12767.286</v>
      </c>
      <c r="D126" s="4">
        <v>14767.846</v>
      </c>
      <c r="E126">
        <f t="shared" si="3"/>
        <v>0.48660447840531912</v>
      </c>
    </row>
    <row r="127" spans="1:5" x14ac:dyDescent="0.3">
      <c r="A127" s="4"/>
      <c r="B127" s="4">
        <f t="shared" si="4"/>
        <v>87.081611516992893</v>
      </c>
      <c r="C127" s="4">
        <v>12922.656000000001</v>
      </c>
      <c r="D127" s="4">
        <v>14839.707</v>
      </c>
      <c r="E127">
        <f t="shared" si="3"/>
        <v>0.78562198027224472</v>
      </c>
    </row>
    <row r="128" spans="1:5" x14ac:dyDescent="0.3">
      <c r="A128" s="4"/>
      <c r="B128" s="4">
        <f t="shared" si="4"/>
        <v>87.873671353412419</v>
      </c>
      <c r="C128" s="4">
        <v>13142.642</v>
      </c>
      <c r="D128" s="4">
        <v>14956.290999999999</v>
      </c>
      <c r="E128">
        <f t="shared" si="3"/>
        <v>0.56792823835803086</v>
      </c>
    </row>
    <row r="129" spans="1:5" x14ac:dyDescent="0.3">
      <c r="A129" s="4"/>
      <c r="B129" s="4">
        <f t="shared" si="4"/>
        <v>88.584525522909303</v>
      </c>
      <c r="C129" s="4">
        <v>13324.204</v>
      </c>
      <c r="D129" s="4">
        <v>15041.232</v>
      </c>
      <c r="E129">
        <f t="shared" si="3"/>
        <v>1.3486661199029426</v>
      </c>
    </row>
    <row r="130" spans="1:5" x14ac:dyDescent="0.3">
      <c r="A130" s="4"/>
      <c r="B130" s="4">
        <f t="shared" si="4"/>
        <v>89.209403671770986</v>
      </c>
      <c r="C130" s="4">
        <v>13599.16</v>
      </c>
      <c r="D130" s="4">
        <v>15244.088</v>
      </c>
      <c r="E130">
        <f t="shared" si="3"/>
        <v>0.24558373055836397</v>
      </c>
    </row>
    <row r="131" spans="1:5" x14ac:dyDescent="0.3">
      <c r="A131" s="4"/>
      <c r="B131" s="4">
        <f t="shared" si="4"/>
        <v>90.00033700825017</v>
      </c>
      <c r="C131" s="4">
        <v>13753.424000000001</v>
      </c>
      <c r="D131" s="4">
        <v>15281.525</v>
      </c>
      <c r="E131">
        <f t="shared" ref="E131:E137" si="5">(D132-D131)/D131*100</f>
        <v>0.15045618810949946</v>
      </c>
    </row>
    <row r="132" spans="1:5" x14ac:dyDescent="0.3">
      <c r="A132" s="4"/>
      <c r="B132" s="4">
        <f t="shared" si="4"/>
        <v>90.628067517583204</v>
      </c>
      <c r="C132" s="4">
        <v>13870.188</v>
      </c>
      <c r="D132" s="4">
        <v>15304.517</v>
      </c>
      <c r="E132">
        <f t="shared" si="5"/>
        <v>0.84371169635735788</v>
      </c>
    </row>
    <row r="133" spans="1:5" x14ac:dyDescent="0.3">
      <c r="A133" s="4"/>
      <c r="B133" s="4">
        <f t="shared" si="4"/>
        <v>90.967246035171343</v>
      </c>
      <c r="C133" s="4">
        <v>14039.56</v>
      </c>
      <c r="D133" s="4">
        <v>15433.643</v>
      </c>
      <c r="E133">
        <f t="shared" si="5"/>
        <v>0.29359886061897444</v>
      </c>
    </row>
    <row r="134" spans="1:5" x14ac:dyDescent="0.3">
      <c r="A134" s="4"/>
      <c r="B134" s="4">
        <f t="shared" si="4"/>
        <v>91.838564564690287</v>
      </c>
      <c r="C134" s="4">
        <v>14215.651</v>
      </c>
      <c r="D134" s="4">
        <v>15478.956</v>
      </c>
      <c r="E134">
        <f t="shared" si="5"/>
        <v>0.63843453008071294</v>
      </c>
    </row>
    <row r="135" spans="1:5" x14ac:dyDescent="0.3">
      <c r="A135" s="4"/>
      <c r="B135" s="4">
        <f t="shared" si="4"/>
        <v>92.452730264051127</v>
      </c>
      <c r="C135" s="4">
        <v>14402.082</v>
      </c>
      <c r="D135" s="4">
        <v>15577.779</v>
      </c>
      <c r="E135">
        <f t="shared" si="5"/>
        <v>0.60230665745096978</v>
      </c>
    </row>
    <row r="136" spans="1:5" x14ac:dyDescent="0.3">
      <c r="A136" s="4"/>
      <c r="B136" s="4">
        <f t="shared" si="4"/>
        <v>92.933155219264393</v>
      </c>
      <c r="C136" s="4">
        <v>14564.117</v>
      </c>
      <c r="D136" s="4">
        <v>15671.605</v>
      </c>
      <c r="E136">
        <f t="shared" si="5"/>
        <v>0.60964400264045127</v>
      </c>
    </row>
    <row r="137" spans="1:5" x14ac:dyDescent="0.3">
      <c r="A137" s="4"/>
      <c r="B137" s="4">
        <f t="shared" si="4"/>
        <v>93.327340280859957</v>
      </c>
      <c r="C137" s="4">
        <v>14715.058000000001</v>
      </c>
      <c r="D137" s="4">
        <v>15767.146000000001</v>
      </c>
      <c r="E137">
        <f t="shared" si="5"/>
        <v>-0.40742947392000928</v>
      </c>
    </row>
    <row r="138" spans="1:5" x14ac:dyDescent="0.3">
      <c r="A138" s="4"/>
      <c r="B138" s="4">
        <f t="shared" si="4"/>
        <v>93.654881459520936</v>
      </c>
      <c r="C138" s="4">
        <v>14706.538</v>
      </c>
      <c r="D138" s="4">
        <v>15702.906000000001</v>
      </c>
    </row>
    <row r="139" spans="1:5" x14ac:dyDescent="0.3">
      <c r="A139" s="1"/>
      <c r="B139" s="1"/>
      <c r="C139" s="1"/>
    </row>
    <row r="140" spans="1:5" x14ac:dyDescent="0.3">
      <c r="A140" s="1"/>
      <c r="B140" s="1"/>
      <c r="C140" s="1"/>
    </row>
    <row r="141" spans="1:5" x14ac:dyDescent="0.3">
      <c r="A141" s="1"/>
      <c r="B141" s="1"/>
      <c r="C141" s="1"/>
    </row>
    <row r="142" spans="1:5" x14ac:dyDescent="0.3">
      <c r="A142" s="1"/>
      <c r="B142" s="1"/>
      <c r="C142" s="1"/>
    </row>
    <row r="143" spans="1:5" x14ac:dyDescent="0.3">
      <c r="A143" s="1"/>
      <c r="B143" s="1"/>
      <c r="C143" s="1"/>
    </row>
    <row r="144" spans="1:5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Oil price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2022-10-02T01:27:40Z</dcterms:created>
  <dcterms:modified xsi:type="dcterms:W3CDTF">2022-10-09T00:26:09Z</dcterms:modified>
</cp:coreProperties>
</file>