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WiseOneISMS-SKB.git\src\main\webapp\excelForm\"/>
    </mc:Choice>
  </mc:AlternateContent>
  <xr:revisionPtr revIDLastSave="0" documentId="13_ncr:1_{26979EE5-E8CC-4C84-91E1-A738248F4C07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1. 정보시스템_통계" sheetId="24" r:id="rId1"/>
    <sheet name="1. 정보시스템_평가" sheetId="23" r:id="rId2"/>
    <sheet name="1. 정보시스템" sheetId="21" r:id="rId3"/>
  </sheets>
  <definedNames>
    <definedName name="_xlnm._FilterDatabase" localSheetId="2" hidden="1">'1. 정보시스템'!$6:$6</definedName>
    <definedName name="_xlnm._FilterDatabase" localSheetId="0" hidden="1">'1. 정보시스템_통계'!$A$1:$F$32</definedName>
    <definedName name="_xlnm._FilterDatabase" localSheetId="1" hidden="1">'1. 정보시스템_평가'!$A$2:$G$3</definedName>
    <definedName name="_xlnm.Print_Area" localSheetId="2">'1. 정보시스템'!$A$1:$I$6</definedName>
    <definedName name="_xlnm.Print_Area" localSheetId="0">'1. 정보시스템_통계'!$A$1:$G$31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" i="24" l="1"/>
  <c r="A29" i="24"/>
  <c r="A28" i="24"/>
  <c r="A27" i="24"/>
  <c r="A26" i="24"/>
  <c r="F30" i="24"/>
  <c r="F29" i="24"/>
  <c r="F28" i="24"/>
  <c r="F27" i="24"/>
  <c r="F26" i="24"/>
  <c r="E30" i="24"/>
  <c r="E29" i="24"/>
  <c r="E28" i="24"/>
  <c r="E27" i="24"/>
  <c r="E26" i="24"/>
  <c r="D27" i="24"/>
  <c r="B29" i="24"/>
  <c r="D26" i="24"/>
  <c r="D30" i="24"/>
  <c r="B27" i="24"/>
  <c r="D29" i="24"/>
  <c r="D28" i="24"/>
  <c r="B28" i="24"/>
  <c r="B30" i="24"/>
  <c r="B26" i="24"/>
  <c r="C30" i="24" l="1"/>
  <c r="C29" i="24"/>
  <c r="C26" i="24"/>
  <c r="C28" i="24"/>
  <c r="C27" i="24"/>
  <c r="G29" i="24"/>
  <c r="G28" i="24"/>
  <c r="G26" i="24"/>
  <c r="G30" i="24"/>
  <c r="G27" i="24"/>
  <c r="F31" i="24"/>
  <c r="D31" i="24"/>
  <c r="B31" i="24"/>
  <c r="E31" i="24"/>
  <c r="C31" i="24" l="1"/>
  <c r="G31" i="24"/>
</calcChain>
</file>

<file path=xl/sharedStrings.xml><?xml version="1.0" encoding="utf-8"?>
<sst xmlns="http://schemas.openxmlformats.org/spreadsheetml/2006/main" count="29" uniqueCount="28">
  <si>
    <t>점검분야</t>
    <phoneticPr fontId="2" type="noConversion"/>
  </si>
  <si>
    <t>점검항목</t>
    <phoneticPr fontId="2" type="noConversion"/>
  </si>
  <si>
    <t>선택</t>
    <phoneticPr fontId="2" type="noConversion"/>
  </si>
  <si>
    <t>점수</t>
    <phoneticPr fontId="2" type="noConversion"/>
  </si>
  <si>
    <t>문항 수</t>
    <phoneticPr fontId="2" type="noConversion"/>
  </si>
  <si>
    <t>전체 항목</t>
    <phoneticPr fontId="2" type="noConversion"/>
  </si>
  <si>
    <t>진단항목</t>
    <phoneticPr fontId="2" type="noConversion"/>
  </si>
  <si>
    <t>N/A</t>
    <phoneticPr fontId="2" type="noConversion"/>
  </si>
  <si>
    <t>점수</t>
    <phoneticPr fontId="2" type="noConversion"/>
  </si>
  <si>
    <t>합계</t>
    <phoneticPr fontId="2" type="noConversion"/>
  </si>
  <si>
    <t>정보시스템(46개 항목)</t>
    <phoneticPr fontId="2" type="noConversion"/>
  </si>
  <si>
    <t>정보시스템(46개 항목)</t>
    <phoneticPr fontId="2" type="noConversion"/>
  </si>
  <si>
    <t>ㅇ 항목별 점검방법 -&gt; 이행점검 해설서를 참고하여 점검항목별 해당하는 항목에 V 표시를 하고, 점검결과 및 증빙자료를 작성</t>
    <phoneticPr fontId="2" type="noConversion"/>
  </si>
  <si>
    <t>ㅇ 준수율 산출방법 -&gt; 점검항목의 점수 총합 (단, 복수응답이 가능한 항목은 다수 문항을 선택하더라도 한 개 문항의 점수만 산출)</t>
    <phoneticPr fontId="2" type="noConversion"/>
  </si>
  <si>
    <t>ㅇ ISMS 해당항목 -&gt; 점검항목 중 ISMS와 중복되는 항목으로, ISMS 인증 기관은 '점검결과' 및 '증빙자료' 작성 시 ISMS 증적자료 활용 가능 / (관) : 정보보호관리과정, (보) : 정보보호대책</t>
    <phoneticPr fontId="2" type="noConversion"/>
  </si>
  <si>
    <t>점검분야</t>
    <phoneticPr fontId="2" type="noConversion"/>
  </si>
  <si>
    <t>점검항목</t>
    <phoneticPr fontId="2" type="noConversion"/>
  </si>
  <si>
    <t>선택(해당문항에 V표시)</t>
    <phoneticPr fontId="2" type="noConversion"/>
  </si>
  <si>
    <t>문항번호</t>
    <phoneticPr fontId="2" type="noConversion"/>
  </si>
  <si>
    <t>문항 및 배점</t>
    <phoneticPr fontId="2" type="noConversion"/>
  </si>
  <si>
    <t>ISMS 해당항목</t>
    <phoneticPr fontId="2" type="noConversion"/>
  </si>
  <si>
    <t>점검결과</t>
    <phoneticPr fontId="2" type="noConversion"/>
  </si>
  <si>
    <t>증빙자료</t>
    <phoneticPr fontId="2" type="noConversion"/>
  </si>
  <si>
    <t>점수</t>
    <phoneticPr fontId="2" type="noConversion"/>
  </si>
  <si>
    <t>전체 점수</t>
    <phoneticPr fontId="2" type="noConversion"/>
  </si>
  <si>
    <t>진단 점수</t>
    <phoneticPr fontId="2" type="noConversion"/>
  </si>
  <si>
    <t>배점</t>
    <phoneticPr fontId="2" type="noConversion"/>
  </si>
  <si>
    <t>배점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</si>
</sst>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name val="Arial"/>
      <family val="2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64"/>
      <name val="맑은 고딕"/>
      <family val="3"/>
      <charset val="129"/>
    </font>
    <font>
      <b/>
      <sz val="11"/>
      <color indexed="53"/>
      <name val="맑은 고딕"/>
      <family val="3"/>
      <charset val="129"/>
    </font>
    <font>
      <sz val="11"/>
      <color indexed="16"/>
      <name val="맑은 고딕"/>
      <family val="3"/>
      <charset val="129"/>
    </font>
    <font>
      <sz val="11"/>
      <color indexed="19"/>
      <name val="맑은 고딕"/>
      <family val="3"/>
      <charset val="129"/>
    </font>
    <font>
      <b/>
      <sz val="11"/>
      <color indexed="64"/>
      <name val="맑은 고딕"/>
      <family val="3"/>
      <charset val="129"/>
    </font>
    <font>
      <sz val="11"/>
      <color indexed="53"/>
      <name val="맑은 고딕"/>
      <family val="3"/>
      <charset val="129"/>
    </font>
    <font>
      <b/>
      <sz val="18"/>
      <color indexed="64"/>
      <name val="맑은 고딕"/>
      <family val="3"/>
      <charset val="129"/>
    </font>
    <font>
      <b/>
      <sz val="15"/>
      <color indexed="64"/>
      <name val="맑은 고딕"/>
      <family val="3"/>
      <charset val="129"/>
    </font>
    <font>
      <b/>
      <sz val="13"/>
      <color indexed="64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15"/>
      <color indexed="8"/>
      <name val="맑은 고딕"/>
      <family val="3"/>
      <charset val="129"/>
    </font>
    <font>
      <b/>
      <sz val="13"/>
      <color indexed="8"/>
      <name val="맑은 고딕"/>
      <family val="3"/>
      <charset val="129"/>
    </font>
    <font>
      <b/>
      <sz val="22"/>
      <name val="굴림"/>
      <family val="3"/>
      <charset val="129"/>
    </font>
    <font>
      <b/>
      <sz val="11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b/>
      <sz val="10"/>
      <color rgb="FF0000FF"/>
      <name val="굴림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2"/>
      <color rgb="FF0000FF"/>
      <name val="굴림"/>
      <family val="3"/>
      <charset val="129"/>
    </font>
    <font>
      <b/>
      <sz val="12"/>
      <color theme="1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 applyNumberFormat="0" applyFont="0" applyFill="0" applyBorder="0" applyAlignment="0" applyProtection="0"/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41">
    <xf numFmtId="0" fontId="0" fillId="0" borderId="0" xfId="0" applyNumberFormat="1" applyFont="1" applyFill="1" applyBorder="1" applyAlignment="1"/>
    <xf numFmtId="0" fontId="27" fillId="0" borderId="0" xfId="0" applyNumberFormat="1" applyFont="1" applyFill="1" applyBorder="1" applyAlignment="1" applyProtection="1">
      <alignment wrapText="1"/>
      <protection locked="0"/>
    </xf>
    <xf numFmtId="0" fontId="3" fillId="0" borderId="0" xfId="0" applyNumberFormat="1" applyFont="1" applyFill="1" applyBorder="1" applyAlignment="1" applyProtection="1">
      <alignment wrapText="1"/>
      <protection locked="0"/>
    </xf>
    <xf numFmtId="0" fontId="27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10" borderId="0" xfId="0" applyNumberFormat="1" applyFont="1" applyFill="1" applyBorder="1" applyAlignment="1" applyProtection="1">
      <alignment wrapText="1"/>
      <protection locked="0"/>
    </xf>
    <xf numFmtId="0" fontId="2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4" fillId="10" borderId="0" xfId="0" applyNumberFormat="1" applyFont="1" applyFill="1" applyBorder="1" applyAlignment="1" applyProtection="1">
      <alignment vertical="center" wrapText="1"/>
      <protection locked="0"/>
    </xf>
    <xf numFmtId="0" fontId="3" fillId="10" borderId="0" xfId="0" applyNumberFormat="1" applyFont="1" applyFill="1" applyBorder="1" applyAlignment="1" applyProtection="1">
      <alignment horizontal="left" vertical="center" wrapText="1"/>
      <protection locked="0"/>
    </xf>
    <xf numFmtId="0" fontId="27" fillId="10" borderId="0" xfId="0" applyNumberFormat="1" applyFont="1" applyFill="1" applyBorder="1" applyAlignment="1" applyProtection="1">
      <alignment horizontal="center" vertical="center" wrapText="1"/>
      <protection locked="0"/>
    </xf>
    <xf numFmtId="0" fontId="28" fillId="11" borderId="9" xfId="0" applyNumberFormat="1" applyFont="1" applyFill="1" applyBorder="1" applyAlignment="1" applyProtection="1">
      <alignment horizontal="center" vertical="center" wrapText="1"/>
      <protection locked="0"/>
    </xf>
    <xf numFmtId="0" fontId="29" fillId="0" borderId="0" xfId="0" applyNumberFormat="1" applyFont="1" applyFill="1" applyBorder="1" applyAlignment="1" applyProtection="1">
      <alignment wrapText="1"/>
      <protection locked="0"/>
    </xf>
    <xf numFmtId="0" fontId="30" fillId="10" borderId="9" xfId="0" applyNumberFormat="1" applyFont="1" applyFill="1" applyBorder="1" applyAlignment="1" applyProtection="1">
      <alignment horizontal="center" vertical="center" wrapText="1"/>
      <protection locked="0"/>
    </xf>
    <xf numFmtId="9" fontId="30" fillId="10" borderId="9" xfId="55" applyFont="1" applyFill="1" applyBorder="1" applyAlignment="1" applyProtection="1">
      <alignment horizontal="center" vertical="center" wrapText="1"/>
      <protection locked="0"/>
    </xf>
    <xf numFmtId="0" fontId="28" fillId="12" borderId="9" xfId="0" applyNumberFormat="1" applyFont="1" applyFill="1" applyBorder="1" applyAlignment="1" applyProtection="1">
      <alignment horizontal="center" vertical="center" wrapText="1"/>
      <protection locked="0"/>
    </xf>
    <xf numFmtId="0" fontId="31" fillId="12" borderId="9" xfId="0" applyNumberFormat="1" applyFont="1" applyFill="1" applyBorder="1" applyAlignment="1" applyProtection="1">
      <alignment horizontal="center" vertical="center" wrapText="1"/>
      <protection locked="0"/>
    </xf>
    <xf numFmtId="9" fontId="30" fillId="12" borderId="9" xfId="55" applyFont="1" applyFill="1" applyBorder="1" applyAlignment="1" applyProtection="1">
      <alignment horizontal="center" vertical="center" wrapText="1"/>
      <protection locked="0"/>
    </xf>
    <xf numFmtId="0" fontId="32" fillId="0" borderId="0" xfId="0" applyNumberFormat="1" applyFont="1" applyFill="1" applyBorder="1" applyAlignment="1" applyProtection="1">
      <alignment vertical="center" wrapText="1"/>
      <protection locked="0"/>
    </xf>
    <xf numFmtId="0" fontId="23" fillId="11" borderId="10" xfId="0" applyNumberFormat="1" applyFont="1" applyFill="1" applyBorder="1" applyAlignment="1" applyProtection="1">
      <alignment vertical="center" wrapText="1"/>
      <protection locked="0"/>
    </xf>
    <xf numFmtId="0" fontId="26" fillId="13" borderId="11" xfId="0" applyNumberFormat="1" applyFont="1" applyFill="1" applyBorder="1" applyAlignment="1" applyProtection="1">
      <alignment vertical="center" wrapText="1"/>
      <protection locked="0"/>
    </xf>
    <xf numFmtId="0" fontId="26" fillId="13" borderId="10" xfId="0" applyNumberFormat="1" applyFont="1" applyFill="1" applyBorder="1" applyAlignment="1" applyProtection="1">
      <alignment vertical="center" wrapText="1"/>
      <protection locked="0"/>
    </xf>
    <xf numFmtId="0" fontId="26" fillId="13" borderId="11" xfId="0" applyNumberFormat="1" applyFont="1" applyFill="1" applyBorder="1" applyAlignment="1">
      <alignment vertical="center"/>
    </xf>
    <xf numFmtId="0" fontId="26" fillId="13" borderId="10" xfId="0" applyNumberFormat="1" applyFont="1" applyFill="1" applyBorder="1" applyAlignment="1">
      <alignment vertical="center"/>
    </xf>
    <xf numFmtId="0" fontId="26" fillId="13" borderId="12" xfId="0" applyNumberFormat="1" applyFont="1" applyFill="1" applyBorder="1" applyAlignment="1">
      <alignment horizontal="left" vertical="center"/>
    </xf>
    <xf numFmtId="0" fontId="26" fillId="13" borderId="12" xfId="0" applyNumberFormat="1" applyFont="1" applyFill="1" applyBorder="1" applyAlignment="1" applyProtection="1">
      <alignment horizontal="left" vertical="center"/>
      <protection locked="0"/>
    </xf>
    <xf numFmtId="0" fontId="35" fillId="11" borderId="13" xfId="0" applyNumberFormat="1" applyFont="1" applyFill="1" applyBorder="1" applyAlignment="1" applyProtection="1">
      <alignment horizontal="left" vertical="center" wrapText="1"/>
      <protection locked="0"/>
    </xf>
    <xf numFmtId="0" fontId="35" fillId="11" borderId="14" xfId="0" applyNumberFormat="1" applyFont="1" applyFill="1" applyBorder="1" applyAlignment="1" applyProtection="1">
      <alignment horizontal="left" vertical="center" wrapText="1"/>
      <protection locked="0"/>
    </xf>
    <xf numFmtId="0" fontId="33" fillId="11" borderId="15" xfId="0" applyFont="1" applyFill="1" applyBorder="1" applyAlignment="1" applyProtection="1">
      <alignment horizontal="center" vertical="center" wrapText="1"/>
      <protection locked="0"/>
    </xf>
    <xf numFmtId="0" fontId="33" fillId="11" borderId="16" xfId="0" applyFont="1" applyFill="1" applyBorder="1" applyAlignment="1" applyProtection="1">
      <alignment horizontal="center" vertical="center" wrapText="1"/>
      <protection locked="0"/>
    </xf>
    <xf numFmtId="0" fontId="33" fillId="11" borderId="9" xfId="0" applyNumberFormat="1" applyFont="1" applyFill="1" applyBorder="1" applyAlignment="1" applyProtection="1">
      <alignment horizontal="center" vertical="center" wrapText="1"/>
      <protection locked="0"/>
    </xf>
    <xf numFmtId="0" fontId="33" fillId="11" borderId="9" xfId="0" applyFont="1" applyFill="1" applyBorder="1" applyAlignment="1" applyProtection="1">
      <alignment horizontal="center" vertical="center" wrapText="1"/>
      <protection locked="0"/>
    </xf>
    <xf numFmtId="0" fontId="34" fillId="11" borderId="9" xfId="0" applyFont="1" applyFill="1" applyBorder="1" applyAlignment="1" applyProtection="1">
      <alignment horizontal="center" vertical="center" wrapText="1"/>
      <protection locked="0"/>
    </xf>
    <xf numFmtId="0" fontId="25" fillId="11" borderId="15" xfId="76" applyFont="1" applyFill="1" applyBorder="1" applyAlignment="1" applyProtection="1">
      <alignment horizontal="center" vertical="center" wrapText="1"/>
      <protection locked="0"/>
    </xf>
    <xf numFmtId="0" fontId="25" fillId="11" borderId="16" xfId="76" applyFont="1" applyFill="1" applyBorder="1" applyAlignment="1" applyProtection="1">
      <alignment horizontal="center" vertical="center" wrapText="1"/>
      <protection locked="0"/>
    </xf>
    <xf numFmtId="0" fontId="37" fillId="11" borderId="9" xfId="76" applyFont="1" applyFill="1" applyBorder="1" applyAlignment="1" applyProtection="1">
      <alignment horizontal="center" vertical="center" wrapText="1"/>
      <protection locked="0"/>
    </xf>
    <xf numFmtId="0" fontId="25" fillId="11" borderId="9" xfId="0" applyNumberFormat="1" applyFont="1" applyFill="1" applyBorder="1" applyAlignment="1" applyProtection="1">
      <alignment horizontal="center" vertical="center" wrapText="1"/>
      <protection locked="0"/>
    </xf>
    <xf numFmtId="0" fontId="25" fillId="11" borderId="9" xfId="76" applyFont="1" applyFill="1" applyBorder="1" applyAlignment="1" applyProtection="1">
      <alignment horizontal="center" vertical="center" wrapText="1"/>
      <protection locked="0"/>
    </xf>
    <xf numFmtId="0" fontId="23" fillId="11" borderId="9" xfId="0" applyNumberFormat="1" applyFont="1" applyFill="1" applyBorder="1" applyAlignment="1" applyProtection="1">
      <alignment horizontal="left" vertical="center" wrapText="1"/>
      <protection locked="0"/>
    </xf>
    <xf numFmtId="0" fontId="25" fillId="11" borderId="9" xfId="0" applyNumberFormat="1" applyFont="1" applyFill="1" applyBorder="1" applyAlignment="1">
      <alignment horizontal="center" vertical="center"/>
    </xf>
    <xf numFmtId="0" fontId="36" fillId="11" borderId="9" xfId="76" applyFont="1" applyFill="1" applyBorder="1" applyAlignment="1" applyProtection="1">
      <alignment horizontal="center" vertical="center" wrapText="1"/>
      <protection locked="0"/>
    </xf>
  </cellXfs>
  <cellStyles count="78">
    <cellStyle name="20% - 강조색1 2" xfId="1" xr:uid="{00000000-0005-0000-0000-000000000000}"/>
    <cellStyle name="20% - 강조색1 3" xfId="2" xr:uid="{00000000-0005-0000-0000-000001000000}"/>
    <cellStyle name="20% - 강조색2 2" xfId="3" xr:uid="{00000000-0005-0000-0000-000002000000}"/>
    <cellStyle name="20% - 강조색2 3" xfId="4" xr:uid="{00000000-0005-0000-0000-000003000000}"/>
    <cellStyle name="20% - 강조색3 2" xfId="5" xr:uid="{00000000-0005-0000-0000-000004000000}"/>
    <cellStyle name="20% - 강조색3 3" xfId="6" xr:uid="{00000000-0005-0000-0000-000005000000}"/>
    <cellStyle name="20% - 강조색4 2" xfId="7" xr:uid="{00000000-0005-0000-0000-000006000000}"/>
    <cellStyle name="20% - 강조색4 3" xfId="8" xr:uid="{00000000-0005-0000-0000-000007000000}"/>
    <cellStyle name="20% - 강조색5 2" xfId="9" xr:uid="{00000000-0005-0000-0000-000008000000}"/>
    <cellStyle name="20% - 강조색5 3" xfId="10" xr:uid="{00000000-0005-0000-0000-000009000000}"/>
    <cellStyle name="20% - 강조색6 2" xfId="11" xr:uid="{00000000-0005-0000-0000-00000A000000}"/>
    <cellStyle name="20% - 강조색6 3" xfId="12" xr:uid="{00000000-0005-0000-0000-00000B000000}"/>
    <cellStyle name="40% - 강조색1 2" xfId="13" xr:uid="{00000000-0005-0000-0000-00000C000000}"/>
    <cellStyle name="40% - 강조색1 3" xfId="14" xr:uid="{00000000-0005-0000-0000-00000D000000}"/>
    <cellStyle name="40% - 강조색2 2" xfId="15" xr:uid="{00000000-0005-0000-0000-00000E000000}"/>
    <cellStyle name="40% - 강조색2 3" xfId="16" xr:uid="{00000000-0005-0000-0000-00000F000000}"/>
    <cellStyle name="40% - 강조색3 2" xfId="17" xr:uid="{00000000-0005-0000-0000-000010000000}"/>
    <cellStyle name="40% - 강조색3 3" xfId="18" xr:uid="{00000000-0005-0000-0000-000011000000}"/>
    <cellStyle name="40% - 강조색4 2" xfId="19" xr:uid="{00000000-0005-0000-0000-000012000000}"/>
    <cellStyle name="40% - 강조색4 3" xfId="20" xr:uid="{00000000-0005-0000-0000-000013000000}"/>
    <cellStyle name="40% - 강조색5 2" xfId="21" xr:uid="{00000000-0005-0000-0000-000014000000}"/>
    <cellStyle name="40% - 강조색5 3" xfId="22" xr:uid="{00000000-0005-0000-0000-000015000000}"/>
    <cellStyle name="40% - 강조색6 2" xfId="23" xr:uid="{00000000-0005-0000-0000-000016000000}"/>
    <cellStyle name="40% - 강조색6 3" xfId="24" xr:uid="{00000000-0005-0000-0000-000017000000}"/>
    <cellStyle name="60% - 강조색1 2" xfId="25" xr:uid="{00000000-0005-0000-0000-000018000000}"/>
    <cellStyle name="60% - 강조색1 3" xfId="26" xr:uid="{00000000-0005-0000-0000-000019000000}"/>
    <cellStyle name="60% - 강조색2 2" xfId="27" xr:uid="{00000000-0005-0000-0000-00001A000000}"/>
    <cellStyle name="60% - 강조색2 3" xfId="28" xr:uid="{00000000-0005-0000-0000-00001B000000}"/>
    <cellStyle name="60% - 강조색3 2" xfId="29" xr:uid="{00000000-0005-0000-0000-00001C000000}"/>
    <cellStyle name="60% - 강조색3 3" xfId="30" xr:uid="{00000000-0005-0000-0000-00001D000000}"/>
    <cellStyle name="60% - 강조색4 2" xfId="31" xr:uid="{00000000-0005-0000-0000-00001E000000}"/>
    <cellStyle name="60% - 강조색4 3" xfId="32" xr:uid="{00000000-0005-0000-0000-00001F000000}"/>
    <cellStyle name="60% - 강조색5 2" xfId="33" xr:uid="{00000000-0005-0000-0000-000020000000}"/>
    <cellStyle name="60% - 강조색5 3" xfId="34" xr:uid="{00000000-0005-0000-0000-000021000000}"/>
    <cellStyle name="60% - 강조색6 2" xfId="35" xr:uid="{00000000-0005-0000-0000-000022000000}"/>
    <cellStyle name="60% - 강조색6 3" xfId="36" xr:uid="{00000000-0005-0000-0000-000023000000}"/>
    <cellStyle name="강조색1 2" xfId="37" xr:uid="{00000000-0005-0000-0000-000024000000}"/>
    <cellStyle name="강조색1 3" xfId="38" xr:uid="{00000000-0005-0000-0000-000025000000}"/>
    <cellStyle name="강조색2 2" xfId="39" xr:uid="{00000000-0005-0000-0000-000026000000}"/>
    <cellStyle name="강조색2 3" xfId="40" xr:uid="{00000000-0005-0000-0000-000027000000}"/>
    <cellStyle name="강조색3 2" xfId="41" xr:uid="{00000000-0005-0000-0000-000028000000}"/>
    <cellStyle name="강조색3 3" xfId="42" xr:uid="{00000000-0005-0000-0000-000029000000}"/>
    <cellStyle name="강조색4 2" xfId="43" xr:uid="{00000000-0005-0000-0000-00002A000000}"/>
    <cellStyle name="강조색4 3" xfId="44" xr:uid="{00000000-0005-0000-0000-00002B000000}"/>
    <cellStyle name="강조색5 2" xfId="45" xr:uid="{00000000-0005-0000-0000-00002C000000}"/>
    <cellStyle name="강조색5 3" xfId="46" xr:uid="{00000000-0005-0000-0000-00002D000000}"/>
    <cellStyle name="강조색6 2" xfId="47" xr:uid="{00000000-0005-0000-0000-00002E000000}"/>
    <cellStyle name="강조색6 3" xfId="48" xr:uid="{00000000-0005-0000-0000-00002F000000}"/>
    <cellStyle name="경고문 2" xfId="49" xr:uid="{00000000-0005-0000-0000-000030000000}"/>
    <cellStyle name="계산 2" xfId="50" xr:uid="{00000000-0005-0000-0000-000031000000}"/>
    <cellStyle name="나쁨 2" xfId="51" xr:uid="{00000000-0005-0000-0000-000032000000}"/>
    <cellStyle name="메모 2" xfId="52" xr:uid="{00000000-0005-0000-0000-000033000000}"/>
    <cellStyle name="메모 3" xfId="53" xr:uid="{00000000-0005-0000-0000-000034000000}"/>
    <cellStyle name="메모 4" xfId="54" xr:uid="{00000000-0005-0000-0000-000035000000}"/>
    <cellStyle name="백분율" xfId="55" builtinId="5"/>
    <cellStyle name="보통 2" xfId="56" xr:uid="{00000000-0005-0000-0000-000037000000}"/>
    <cellStyle name="설명 텍스트 2" xfId="57" xr:uid="{00000000-0005-0000-0000-000038000000}"/>
    <cellStyle name="셀 확인 2" xfId="58" xr:uid="{00000000-0005-0000-0000-000039000000}"/>
    <cellStyle name="셀 확인 3" xfId="59" xr:uid="{00000000-0005-0000-0000-00003A000000}"/>
    <cellStyle name="연결된 셀 2" xfId="60" xr:uid="{00000000-0005-0000-0000-00003B000000}"/>
    <cellStyle name="요약 2" xfId="61" xr:uid="{00000000-0005-0000-0000-00003C000000}"/>
    <cellStyle name="요약 3" xfId="62" xr:uid="{00000000-0005-0000-0000-00003D000000}"/>
    <cellStyle name="입력 2" xfId="63" xr:uid="{00000000-0005-0000-0000-00003E000000}"/>
    <cellStyle name="제목 1 2" xfId="64" xr:uid="{00000000-0005-0000-0000-00003F000000}"/>
    <cellStyle name="제목 1 3" xfId="65" xr:uid="{00000000-0005-0000-0000-000040000000}"/>
    <cellStyle name="제목 2 2" xfId="66" xr:uid="{00000000-0005-0000-0000-000041000000}"/>
    <cellStyle name="제목 2 3" xfId="67" xr:uid="{00000000-0005-0000-0000-000042000000}"/>
    <cellStyle name="제목 3 2" xfId="68" xr:uid="{00000000-0005-0000-0000-000043000000}"/>
    <cellStyle name="제목 3 3" xfId="69" xr:uid="{00000000-0005-0000-0000-000044000000}"/>
    <cellStyle name="제목 4 2" xfId="70" xr:uid="{00000000-0005-0000-0000-000045000000}"/>
    <cellStyle name="제목 4 3" xfId="71" xr:uid="{00000000-0005-0000-0000-000046000000}"/>
    <cellStyle name="제목 5" xfId="72" xr:uid="{00000000-0005-0000-0000-000047000000}"/>
    <cellStyle name="제목 6" xfId="73" xr:uid="{00000000-0005-0000-0000-000048000000}"/>
    <cellStyle name="좋음 2" xfId="74" xr:uid="{00000000-0005-0000-0000-000049000000}"/>
    <cellStyle name="출력 2" xfId="75" xr:uid="{00000000-0005-0000-0000-00004A000000}"/>
    <cellStyle name="표준" xfId="0" builtinId="0"/>
    <cellStyle name="표준 2" xfId="76" xr:uid="{00000000-0005-0000-0000-00004C000000}"/>
    <cellStyle name="표준 3" xfId="77" xr:uid="{00000000-0005-0000-0000-00004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830991868866963"/>
          <c:y val="0.18700238986951126"/>
          <c:w val="0.42439415124012753"/>
          <c:h val="0.72751568061771477"/>
        </c:manualLayout>
      </c:layout>
      <c:radarChart>
        <c:radarStyle val="marker"/>
        <c:varyColors val="0"/>
        <c:ser>
          <c:idx val="0"/>
          <c:order val="0"/>
          <c:marker>
            <c:symbol val="none"/>
          </c:marker>
          <c:dLbls>
            <c:spPr>
              <a:noFill/>
              <a:ln w="25400">
                <a:noFill/>
              </a:ln>
            </c:sp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'1. 정보시스템_통계'!$A$26:$A$30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cat>
          <c:val>
            <c:numRef>
              <c:f>'1. 정보시스템_통계'!$G$26:$G$30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3-4734-A869-BF8335B2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93968"/>
        <c:axId val="1"/>
      </c:radarChart>
      <c:catAx>
        <c:axId val="1414693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one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  <a:cs typeface="맑은 고딕"/>
              </a:defRPr>
            </a:pPr>
            <a:endParaRPr lang="ko-KR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1469396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ysClr val="window" lastClr="FFFFFF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752475</xdr:colOff>
      <xdr:row>23</xdr:row>
      <xdr:rowOff>9525</xdr:rowOff>
    </xdr:to>
    <xdr:graphicFrame macro="">
      <xdr:nvGraphicFramePr>
        <xdr:cNvPr id="11298" name="차트 1">
          <a:extLst>
            <a:ext uri="{FF2B5EF4-FFF2-40B4-BE49-F238E27FC236}">
              <a16:creationId xmlns:a16="http://schemas.microsoft.com/office/drawing/2014/main" id="{826E82AA-621C-4B2B-AC6C-D67B90E00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0.85082</cdr:x>
      <cdr:y>0.07856</cdr:y>
    </cdr:from>
    <cdr:to>
      <cdr:x>0.98739</cdr:x>
      <cdr:y>0.1784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49685" y="307521"/>
          <a:ext cx="914400" cy="3918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ko-KR" altLang="en-US" sz="1100" b="1">
              <a:solidFill>
                <a:srgbClr val="FF0000"/>
              </a:solidFill>
            </a:rPr>
            <a:t>평균 </a:t>
          </a:r>
          <a:r>
            <a:rPr lang="en-US" altLang="ko-KR" sz="1100" b="1">
              <a:solidFill>
                <a:srgbClr val="FF0000"/>
              </a:solidFill>
            </a:rPr>
            <a:t>: 100%</a:t>
          </a:r>
          <a:endParaRPr lang="ko-KR" altLang="en-US" sz="1100" b="1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pageSetUpPr fitToPage="1"/>
  </sheetPr>
  <dimension ref="A1:G32"/>
  <sheetViews>
    <sheetView tabSelected="1" view="pageBreakPreview" zoomScaleNormal="70" zoomScaleSheetLayoutView="100" workbookViewId="0">
      <selection activeCell="G29" sqref="G29"/>
    </sheetView>
  </sheetViews>
  <sheetFormatPr defaultColWidth="109.5703125" defaultRowHeight="12"/>
  <cols>
    <col min="1" max="1" width="28.7109375" style="2" bestFit="1" customWidth="1"/>
    <col min="2" max="2" width="11" style="2" bestFit="1" customWidth="1"/>
    <col min="3" max="4" width="11.5703125" style="2" customWidth="1"/>
    <col min="5" max="6" width="11.5703125" style="3" customWidth="1"/>
    <col min="7" max="7" width="11.5703125" style="2" customWidth="1"/>
    <col min="8" max="16384" width="109.5703125" style="2"/>
  </cols>
  <sheetData>
    <row r="1" spans="1:7" ht="13.15" customHeight="1">
      <c r="A1" s="8"/>
      <c r="B1" s="8"/>
      <c r="C1" s="8"/>
      <c r="D1" s="8"/>
      <c r="E1" s="8"/>
      <c r="F1" s="8"/>
      <c r="G1" s="5"/>
    </row>
    <row r="2" spans="1:7" ht="13.15" customHeight="1">
      <c r="A2" s="8"/>
      <c r="B2" s="9"/>
      <c r="C2" s="9"/>
      <c r="D2" s="5"/>
      <c r="E2" s="10"/>
      <c r="F2" s="10"/>
      <c r="G2" s="5"/>
    </row>
    <row r="3" spans="1:7" ht="13.15" customHeight="1">
      <c r="A3" s="8"/>
      <c r="B3" s="9"/>
      <c r="C3" s="9"/>
      <c r="D3" s="5"/>
      <c r="E3" s="10"/>
      <c r="F3" s="10"/>
      <c r="G3" s="5"/>
    </row>
    <row r="4" spans="1:7" ht="13.15" customHeight="1">
      <c r="A4" s="8"/>
      <c r="B4" s="9"/>
      <c r="C4" s="9"/>
      <c r="D4" s="5"/>
      <c r="E4" s="10"/>
      <c r="F4" s="10"/>
      <c r="G4" s="5"/>
    </row>
    <row r="5" spans="1:7" ht="13.15" customHeight="1">
      <c r="A5" s="8"/>
      <c r="B5" s="9"/>
      <c r="C5" s="9"/>
      <c r="D5" s="5"/>
      <c r="E5" s="10"/>
      <c r="F5" s="10"/>
      <c r="G5" s="5"/>
    </row>
    <row r="6" spans="1:7" ht="13.15" customHeight="1">
      <c r="A6" s="8"/>
      <c r="B6" s="9"/>
      <c r="C6" s="9"/>
      <c r="D6" s="5"/>
      <c r="E6" s="10"/>
      <c r="F6" s="10"/>
      <c r="G6" s="5"/>
    </row>
    <row r="7" spans="1:7" ht="13.15" customHeight="1">
      <c r="A7" s="8"/>
      <c r="B7" s="9"/>
      <c r="C7" s="9"/>
      <c r="D7" s="5"/>
      <c r="E7" s="10"/>
      <c r="F7" s="10"/>
      <c r="G7" s="5"/>
    </row>
    <row r="8" spans="1:7" ht="13.15" customHeight="1">
      <c r="A8" s="8"/>
      <c r="B8" s="9"/>
      <c r="C8" s="9"/>
      <c r="D8" s="5"/>
      <c r="E8" s="10"/>
      <c r="F8" s="10"/>
      <c r="G8" s="5"/>
    </row>
    <row r="9" spans="1:7" ht="24.75" customHeight="1">
      <c r="A9" s="8"/>
      <c r="B9" s="9"/>
      <c r="C9" s="9"/>
      <c r="D9" s="5"/>
      <c r="E9" s="10"/>
      <c r="F9" s="10"/>
      <c r="G9" s="5"/>
    </row>
    <row r="10" spans="1:7" ht="12" customHeight="1">
      <c r="A10" s="8"/>
      <c r="B10" s="9"/>
      <c r="C10" s="9"/>
      <c r="D10" s="5"/>
      <c r="E10" s="10"/>
      <c r="F10" s="10"/>
      <c r="G10" s="5"/>
    </row>
    <row r="11" spans="1:7" ht="13.15" customHeight="1">
      <c r="A11" s="8"/>
      <c r="B11" s="9"/>
      <c r="C11" s="9"/>
      <c r="D11" s="5"/>
      <c r="E11" s="10"/>
      <c r="F11" s="10"/>
      <c r="G11" s="5"/>
    </row>
    <row r="12" spans="1:7" ht="12" customHeight="1">
      <c r="A12" s="8"/>
      <c r="B12" s="9"/>
      <c r="C12" s="9"/>
      <c r="D12" s="5"/>
      <c r="E12" s="10"/>
      <c r="F12" s="10"/>
      <c r="G12" s="5"/>
    </row>
    <row r="13" spans="1:7" ht="13.15" customHeight="1">
      <c r="A13" s="8"/>
      <c r="B13" s="9"/>
      <c r="C13" s="9"/>
      <c r="D13" s="5"/>
      <c r="E13" s="10"/>
      <c r="F13" s="10"/>
      <c r="G13" s="5"/>
    </row>
    <row r="14" spans="1:7" ht="13.15" customHeight="1">
      <c r="A14" s="8"/>
      <c r="B14" s="9"/>
      <c r="C14" s="9"/>
      <c r="D14" s="5"/>
      <c r="E14" s="10"/>
      <c r="F14" s="10"/>
      <c r="G14" s="5"/>
    </row>
    <row r="15" spans="1:7" ht="13.15" customHeight="1">
      <c r="A15" s="8"/>
      <c r="B15" s="9"/>
      <c r="C15" s="9"/>
      <c r="D15" s="5"/>
      <c r="E15" s="10"/>
      <c r="F15" s="10"/>
      <c r="G15" s="5"/>
    </row>
    <row r="16" spans="1:7" ht="13.15" customHeight="1">
      <c r="A16" s="8"/>
      <c r="B16" s="9"/>
      <c r="C16" s="9"/>
      <c r="D16" s="5"/>
      <c r="E16" s="10"/>
      <c r="F16" s="10"/>
      <c r="G16" s="5"/>
    </row>
    <row r="17" spans="1:7" ht="13.15" customHeight="1">
      <c r="A17" s="8"/>
      <c r="B17" s="9"/>
      <c r="C17" s="9"/>
      <c r="D17" s="5"/>
      <c r="E17" s="10"/>
      <c r="F17" s="10"/>
      <c r="G17" s="5"/>
    </row>
    <row r="18" spans="1:7" ht="13.15" customHeight="1">
      <c r="A18" s="8"/>
      <c r="B18" s="9"/>
      <c r="C18" s="9"/>
      <c r="D18" s="5"/>
      <c r="E18" s="10"/>
      <c r="F18" s="10"/>
      <c r="G18" s="5"/>
    </row>
    <row r="19" spans="1:7" ht="13.15" customHeight="1">
      <c r="A19" s="8"/>
      <c r="B19" s="9"/>
      <c r="C19" s="9"/>
      <c r="D19" s="5"/>
      <c r="E19" s="10"/>
      <c r="F19" s="10"/>
      <c r="G19" s="5"/>
    </row>
    <row r="20" spans="1:7" ht="13.15" customHeight="1">
      <c r="A20" s="8"/>
      <c r="B20" s="9"/>
      <c r="C20" s="9"/>
      <c r="D20" s="5"/>
      <c r="E20" s="10"/>
      <c r="F20" s="10"/>
      <c r="G20" s="5"/>
    </row>
    <row r="21" spans="1:7" ht="13.15" customHeight="1">
      <c r="A21" s="8"/>
      <c r="B21" s="9"/>
      <c r="C21" s="9"/>
      <c r="D21" s="5"/>
      <c r="E21" s="10"/>
      <c r="F21" s="10"/>
      <c r="G21" s="5"/>
    </row>
    <row r="22" spans="1:7" ht="13.15" customHeight="1">
      <c r="A22" s="8"/>
      <c r="B22" s="9"/>
      <c r="C22" s="9"/>
      <c r="D22" s="5"/>
      <c r="E22" s="10"/>
      <c r="F22" s="10"/>
      <c r="G22" s="5"/>
    </row>
    <row r="23" spans="1:7" ht="13.15" customHeight="1">
      <c r="A23" s="8"/>
      <c r="B23" s="9"/>
      <c r="C23" s="9"/>
      <c r="D23" s="5"/>
      <c r="E23" s="10"/>
      <c r="F23" s="10"/>
      <c r="G23" s="5"/>
    </row>
    <row r="24" spans="1:7" ht="13.15" customHeight="1">
      <c r="A24" s="8"/>
      <c r="B24" s="9"/>
      <c r="C24" s="9"/>
      <c r="D24" s="5"/>
      <c r="E24" s="10"/>
      <c r="F24" s="10"/>
      <c r="G24" s="5"/>
    </row>
    <row r="25" spans="1:7" s="12" customFormat="1" ht="16.5">
      <c r="A25" s="11" t="s">
        <v>0</v>
      </c>
      <c r="B25" s="11" t="s">
        <v>5</v>
      </c>
      <c r="C25" s="11" t="s">
        <v>6</v>
      </c>
      <c r="D25" s="11" t="s">
        <v>7</v>
      </c>
      <c r="E25" s="11" t="s">
        <v>24</v>
      </c>
      <c r="F25" s="11" t="s">
        <v>25</v>
      </c>
      <c r="G25" s="11" t="s">
        <v>8</v>
      </c>
    </row>
    <row r="26" spans="1:7" s="12" customFormat="1" ht="16.5">
      <c r="A26" s="13">
        <f>'1. 정보시스템_평가'!A4</f>
        <v>0</v>
      </c>
      <c r="B26" s="13">
        <f ca="1">COUNTA(INDIRECT(ADDRESS(4,5,1,1,"1. 정보시스템_평가")):INDIRECT(ADDRESS(11,5,1,1,"1. 정보시스템_평가")))</f>
        <v>0</v>
      </c>
      <c r="C26" s="13">
        <f ca="1">B26-D26</f>
        <v>0</v>
      </c>
      <c r="D26" s="13">
        <f ca="1">COUNTIF(INDIRECT(ADDRESS(4,7,1,1,"1. 정보시스템_평가")):INDIRECT(ADDRESS(11,7,1,1,"1. 정보시스템_평가")),"N/A")</f>
        <v>0</v>
      </c>
      <c r="E26" s="13">
        <f ca="1">SUM(INDIRECT(ADDRESS(4,5,1,1,"1. 정보시스템_평가")):INDIRECT(ADDRESS(11,5,1,1,"1. 정보시스템_평가")))</f>
        <v>0</v>
      </c>
      <c r="F26" s="13">
        <f ca="1">SUM(INDIRECT(ADDRESS(4,7,1,1,"1. 정보시스템_평가")):INDIRECT(ADDRESS(11,7,1,1,"1. 정보시스템_평가")))</f>
        <v>0</v>
      </c>
      <c r="G26" s="14" t="e">
        <f t="shared" ref="G26:G30" ca="1" si="0">F26/E26</f>
        <v>#DIV/0!</v>
      </c>
    </row>
    <row r="27" spans="1:7" s="12" customFormat="1" ht="16.5">
      <c r="A27" s="13">
        <f>'1. 정보시스템_평가'!A12</f>
        <v>0</v>
      </c>
      <c r="B27" s="13">
        <f ca="1">COUNTA(INDIRECT(ADDRESS(12,5,1,1,"1. 정보시스템_평가")):INDIRECT(ADDRESS(23,5,1,1,"1. 정보시스템_평가")))</f>
        <v>0</v>
      </c>
      <c r="C27" s="13">
        <f ca="1">B27-D27</f>
        <v>0</v>
      </c>
      <c r="D27" s="13">
        <f ca="1">COUNTIF(INDIRECT(ADDRESS(12,7,1,1,"1. 정보시스템_평가")):INDIRECT(ADDRESS(23,7,1,1,"1. 정보시스템_평가")),"N/A")</f>
        <v>0</v>
      </c>
      <c r="E27" s="13">
        <f ca="1">SUM(INDIRECT(ADDRESS(12,5,1,1,"1. 정보시스템_평가")):INDIRECT(ADDRESS(23,5,1,1,"1. 정보시스템_평가")))</f>
        <v>0</v>
      </c>
      <c r="F27" s="13">
        <f ca="1">SUM(INDIRECT(ADDRESS(12,7,1,1,"1. 정보시스템_평가")):INDIRECT(ADDRESS(23,7,1,1,"1. 정보시스템_평가")))</f>
        <v>0</v>
      </c>
      <c r="G27" s="14" t="e">
        <f t="shared" ca="1" si="0"/>
        <v>#DIV/0!</v>
      </c>
    </row>
    <row r="28" spans="1:7" s="12" customFormat="1" ht="16.5">
      <c r="A28" s="13">
        <f>'1. 정보시스템_평가'!A24</f>
        <v>0</v>
      </c>
      <c r="B28" s="13">
        <f ca="1">COUNTA(INDIRECT(ADDRESS(24,5,1,1,"1. 정보시스템_평가")):INDIRECT(ADDRESS(34,5,1,1,"1. 정보시스템_평가")))</f>
        <v>0</v>
      </c>
      <c r="C28" s="13">
        <f ca="1">B28-D28</f>
        <v>0</v>
      </c>
      <c r="D28" s="13">
        <f ca="1">COUNTIF(INDIRECT(ADDRESS(24,7,1,1,"1. 정보시스템_평가")):INDIRECT(ADDRESS(34,7,1,1,"1. 정보시스템_평가")),"N/A")</f>
        <v>0</v>
      </c>
      <c r="E28" s="13">
        <f ca="1">SUM(INDIRECT(ADDRESS(24,5,1,1,"1. 정보시스템_평가")):INDIRECT(ADDRESS(34,5,1,1,"1. 정보시스템_평가")))</f>
        <v>0</v>
      </c>
      <c r="F28" s="13">
        <f ca="1">SUM(INDIRECT(ADDRESS(24,7,1,1,"1. 정보시스템_평가")):INDIRECT(ADDRESS(34,7,1,1,"1. 정보시스템_평가")))</f>
        <v>0</v>
      </c>
      <c r="G28" s="14" t="e">
        <f t="shared" ca="1" si="0"/>
        <v>#DIV/0!</v>
      </c>
    </row>
    <row r="29" spans="1:7" s="12" customFormat="1" ht="16.5">
      <c r="A29" s="13">
        <f>'1. 정보시스템_평가'!A35</f>
        <v>0</v>
      </c>
      <c r="B29" s="13">
        <f ca="1">COUNTA(INDIRECT(ADDRESS(35,5,1,1,"1. 정보시스템_평가")):INDIRECT(ADDRESS(46,5,1,1,"1. 정보시스템_평가")))</f>
        <v>0</v>
      </c>
      <c r="C29" s="13">
        <f ca="1">B29-D29</f>
        <v>0</v>
      </c>
      <c r="D29" s="13">
        <f ca="1">COUNTIF(INDIRECT(ADDRESS(35,7,1,1,"1. 정보시스템_평가")):INDIRECT(ADDRESS(46,7,1,1,"1. 정보시스템_평가")),"N/A")</f>
        <v>0</v>
      </c>
      <c r="E29" s="13">
        <f ca="1">SUM(INDIRECT(ADDRESS(35,5,1,1,"1. 정보시스템_평가")):INDIRECT(ADDRESS(46,5,1,1,"1. 정보시스템_평가")))</f>
        <v>0</v>
      </c>
      <c r="F29" s="13">
        <f ca="1">SUM(INDIRECT(ADDRESS(35,7,1,1,"1. 정보시스템_평가")):INDIRECT(ADDRESS(46,7,1,1,"1. 정보시스템_평가")))</f>
        <v>0</v>
      </c>
      <c r="G29" s="14" t="e">
        <f t="shared" ca="1" si="0"/>
        <v>#DIV/0!</v>
      </c>
    </row>
    <row r="30" spans="1:7" s="12" customFormat="1" ht="16.5">
      <c r="A30" s="13">
        <f>'1. 정보시스템_평가'!A47</f>
        <v>0</v>
      </c>
      <c r="B30" s="13">
        <f ca="1">COUNTA(INDIRECT(ADDRESS(47,5,1,1,"1. 정보시스템_평가")):INDIRECT(ADDRESS(49,5,1,1,"1. 정보시스템_평가")))</f>
        <v>0</v>
      </c>
      <c r="C30" s="13">
        <f ca="1">B30-D30</f>
        <v>0</v>
      </c>
      <c r="D30" s="13">
        <f ca="1">COUNTIF(INDIRECT(ADDRESS(47,7,1,1,"1. 정보시스템_평가")):INDIRECT(ADDRESS(49,7,1,1,"1. 정보시스템_평가")),"N/A")</f>
        <v>0</v>
      </c>
      <c r="E30" s="13">
        <f ca="1">SUM(INDIRECT(ADDRESS(47,5,1,1,"1. 정보시스템_평가")):INDIRECT(ADDRESS(49,5,1,1,"1. 정보시스템_평가")))</f>
        <v>0</v>
      </c>
      <c r="F30" s="13">
        <f ca="1">SUM(INDIRECT(ADDRESS(47,7,1,1,"1. 정보시스템_평가")):INDIRECT(ADDRESS(49,7,1,1,"1. 정보시스템_평가")))</f>
        <v>0</v>
      </c>
      <c r="G30" s="14" t="e">
        <f t="shared" ca="1" si="0"/>
        <v>#DIV/0!</v>
      </c>
    </row>
    <row r="31" spans="1:7" s="12" customFormat="1" ht="16.5">
      <c r="A31" s="15" t="s">
        <v>9</v>
      </c>
      <c r="B31" s="16">
        <f ca="1">SUM(B26:B30)</f>
        <v>0</v>
      </c>
      <c r="C31" s="16">
        <f ca="1">SUM(C26:C30)</f>
        <v>0</v>
      </c>
      <c r="D31" s="16">
        <f ca="1">SUM(D26:D30)</f>
        <v>0</v>
      </c>
      <c r="E31" s="16">
        <f ca="1">SUM(E26:E30)</f>
        <v>0</v>
      </c>
      <c r="F31" s="16">
        <f ca="1">SUM(F26:F30)</f>
        <v>0</v>
      </c>
      <c r="G31" s="17" t="e">
        <f t="shared" ref="G31" ca="1" si="1">F31/E31</f>
        <v>#DIV/0!</v>
      </c>
    </row>
    <row r="32" spans="1:7" ht="13.15" customHeight="1">
      <c r="A32" s="8"/>
      <c r="B32" s="9"/>
      <c r="C32" s="9"/>
      <c r="D32" s="5"/>
      <c r="E32" s="10"/>
      <c r="F32" s="10"/>
      <c r="G32" s="5"/>
    </row>
  </sheetData>
  <phoneticPr fontId="2" type="noConversion"/>
  <pageMargins left="0.25" right="0.25" top="0.75" bottom="0.75" header="0.3" footer="0.3"/>
  <pageSetup paperSize="9" fitToHeight="0" orientation="landscape" r:id="rId1"/>
  <ignoredErrors>
    <ignoredError sqref="A31:C31 D31:F31 G31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  <pageSetUpPr fitToPage="1"/>
  </sheetPr>
  <dimension ref="A1:G4"/>
  <sheetViews>
    <sheetView view="pageBreakPreview" zoomScale="80" zoomScaleNormal="70" zoomScaleSheetLayoutView="80" workbookViewId="0">
      <selection activeCell="A6" sqref="A6"/>
    </sheetView>
  </sheetViews>
  <sheetFormatPr defaultColWidth="109.5703125" defaultRowHeight="13.5"/>
  <cols>
    <col min="1" max="1" width="39.140625" style="12" bestFit="1" customWidth="1"/>
    <col min="2" max="2" width="5.140625" style="12" customWidth="1"/>
    <col min="3" max="3" width="55" style="12" customWidth="1"/>
    <col min="4" max="5" width="11.5703125" style="12" customWidth="1"/>
    <col min="6" max="7" width="15.140625" style="18" customWidth="1"/>
    <col min="8" max="16384" width="109.5703125" style="12"/>
  </cols>
  <sheetData>
    <row r="1" spans="1:7" ht="27" customHeight="1">
      <c r="A1" s="26" t="s">
        <v>10</v>
      </c>
      <c r="B1" s="27"/>
      <c r="C1" s="27"/>
      <c r="D1" s="27"/>
      <c r="E1" s="27"/>
      <c r="F1" s="27"/>
      <c r="G1" s="27"/>
    </row>
    <row r="2" spans="1:7" ht="12" customHeight="1">
      <c r="A2" s="30" t="s">
        <v>0</v>
      </c>
      <c r="B2" s="31" t="s">
        <v>1</v>
      </c>
      <c r="C2" s="31"/>
      <c r="D2" s="28" t="s">
        <v>4</v>
      </c>
      <c r="E2" s="28" t="s">
        <v>26</v>
      </c>
      <c r="F2" s="32" t="s">
        <v>2</v>
      </c>
      <c r="G2" s="32" t="s">
        <v>3</v>
      </c>
    </row>
    <row r="3" spans="1:7" ht="12" customHeight="1">
      <c r="A3" s="30"/>
      <c r="B3" s="31"/>
      <c r="C3" s="31"/>
      <c r="D3" s="29"/>
      <c r="E3" s="29"/>
      <c r="F3" s="32"/>
      <c r="G3" s="32"/>
    </row>
    <row r="4" spans="1:7">
      <c r="G4" s="12"/>
    </row>
  </sheetData>
  <mergeCells count="7">
    <mergeCell ref="A1:G1"/>
    <mergeCell ref="D2:D3"/>
    <mergeCell ref="E2:E3"/>
    <mergeCell ref="A2:A3"/>
    <mergeCell ref="B2:C3"/>
    <mergeCell ref="F2:F3"/>
    <mergeCell ref="G2:G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6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pageSetUpPr fitToPage="1"/>
  </sheetPr>
  <dimension ref="A1:K6"/>
  <sheetViews>
    <sheetView zoomScale="80" zoomScaleNormal="80" zoomScaleSheetLayoutView="90" workbookViewId="0">
      <pane xSplit="3" ySplit="6" topLeftCell="D7" activePane="bottomRight" state="frozen"/>
      <selection activeCell="D2" sqref="D2:D3"/>
      <selection pane="topRight" activeCell="D2" sqref="D2:D3"/>
      <selection pane="bottomLeft" activeCell="D2" sqref="D2:D3"/>
      <selection pane="bottomRight" activeCell="A11" sqref="A11"/>
    </sheetView>
  </sheetViews>
  <sheetFormatPr defaultColWidth="109.5703125" defaultRowHeight="12"/>
  <cols>
    <col min="1" max="1" width="39.140625" style="2" bestFit="1" customWidth="1"/>
    <col min="2" max="2" width="5.140625" style="2" customWidth="1"/>
    <col min="3" max="3" width="55" style="2" customWidth="1"/>
    <col min="4" max="4" width="15.140625" style="6" customWidth="1"/>
    <col min="5" max="5" width="12.42578125" style="7" bestFit="1" customWidth="1"/>
    <col min="6" max="6" width="12.7109375" style="7" hidden="1" customWidth="1"/>
    <col min="7" max="7" width="13.42578125" style="7" hidden="1" customWidth="1"/>
    <col min="8" max="8" width="107.28515625" style="2" bestFit="1" customWidth="1"/>
    <col min="9" max="9" width="46.5703125" style="4" customWidth="1"/>
    <col min="10" max="10" width="46.5703125" style="1" customWidth="1"/>
    <col min="11" max="11" width="46.5703125" style="2" customWidth="1"/>
    <col min="12" max="12" width="2.28515625" style="2" bestFit="1" customWidth="1"/>
    <col min="13" max="16384" width="109.5703125" style="2"/>
  </cols>
  <sheetData>
    <row r="1" spans="1:11" ht="27" customHeight="1">
      <c r="A1" s="38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19"/>
    </row>
    <row r="2" spans="1:11" ht="17.45" customHeight="1">
      <c r="A2" s="25" t="s">
        <v>12</v>
      </c>
      <c r="B2" s="20"/>
      <c r="C2" s="20"/>
      <c r="D2" s="20"/>
      <c r="E2" s="20"/>
      <c r="F2" s="20"/>
      <c r="G2" s="20"/>
      <c r="H2" s="20"/>
      <c r="I2" s="20"/>
      <c r="J2" s="21"/>
      <c r="K2" s="21"/>
    </row>
    <row r="3" spans="1:11" ht="18.75">
      <c r="A3" s="24" t="s">
        <v>13</v>
      </c>
      <c r="B3" s="22"/>
      <c r="C3" s="22"/>
      <c r="D3" s="22"/>
      <c r="E3" s="22"/>
      <c r="F3" s="22"/>
      <c r="G3" s="22"/>
      <c r="H3" s="22"/>
      <c r="I3" s="22"/>
      <c r="J3" s="23"/>
      <c r="K3" s="23"/>
    </row>
    <row r="4" spans="1:11" ht="17.45" customHeight="1">
      <c r="A4" s="24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17.45" customHeight="1">
      <c r="A5" s="39" t="s">
        <v>15</v>
      </c>
      <c r="B5" s="37" t="s">
        <v>16</v>
      </c>
      <c r="C5" s="37"/>
      <c r="D5" s="40" t="s">
        <v>17</v>
      </c>
      <c r="E5" s="37" t="s">
        <v>18</v>
      </c>
      <c r="F5" s="37" t="s">
        <v>27</v>
      </c>
      <c r="G5" s="37" t="s">
        <v>23</v>
      </c>
      <c r="H5" s="37" t="s">
        <v>19</v>
      </c>
      <c r="I5" s="33" t="s">
        <v>20</v>
      </c>
      <c r="J5" s="35" t="s">
        <v>21</v>
      </c>
      <c r="K5" s="36" t="s">
        <v>22</v>
      </c>
    </row>
    <row r="6" spans="1:11" ht="17.45" customHeight="1">
      <c r="A6" s="39"/>
      <c r="B6" s="37"/>
      <c r="C6" s="37"/>
      <c r="D6" s="40"/>
      <c r="E6" s="37"/>
      <c r="F6" s="37"/>
      <c r="G6" s="37"/>
      <c r="H6" s="37"/>
      <c r="I6" s="34"/>
      <c r="J6" s="35"/>
      <c r="K6" s="36"/>
    </row>
  </sheetData>
  <mergeCells count="11">
    <mergeCell ref="I5:I6"/>
    <mergeCell ref="J5:J6"/>
    <mergeCell ref="K5:K6"/>
    <mergeCell ref="F5:F6"/>
    <mergeCell ref="A1:J1"/>
    <mergeCell ref="A5:A6"/>
    <mergeCell ref="B5:C6"/>
    <mergeCell ref="D5:D6"/>
    <mergeCell ref="E5:E6"/>
    <mergeCell ref="G5:G6"/>
    <mergeCell ref="H5:H6"/>
  </mergeCells>
  <phoneticPr fontId="2" type="noConversion"/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1. 정보시스템_통계</vt:lpstr>
      <vt:lpstr>1. 정보시스템_평가</vt:lpstr>
      <vt:lpstr>1. 정보시스템</vt:lpstr>
      <vt:lpstr>'1. 정보시스템'!Print_Area</vt:lpstr>
      <vt:lpstr>'1. 정보시스템_통계'!Print_Area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jwchang</cp:lastModifiedBy>
  <cp:lastPrinted>2019-08-14T03:26:52Z</cp:lastPrinted>
  <dcterms:created xsi:type="dcterms:W3CDTF">2015-03-25T01:20:11Z</dcterms:created>
  <dcterms:modified xsi:type="dcterms:W3CDTF">2019-08-29T06:16:20Z</dcterms:modified>
</cp:coreProperties>
</file>