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E:\Project\WiseOneISMS-SKB.git\src\main\webapp\excelForm\"/>
    </mc:Choice>
  </mc:AlternateContent>
  <xr:revisionPtr revIDLastSave="0" documentId="13_ncr:1_{5E6A06AF-4EAF-4EE8-BA04-772DA3A2E797}" xr6:coauthVersionLast="41" xr6:coauthVersionMax="41" xr10:uidLastSave="{00000000-0000-0000-0000-000000000000}"/>
  <bookViews>
    <workbookView xWindow="-25050" yWindow="1050" windowWidth="23715" windowHeight="14475" xr2:uid="{00000000-000D-0000-FFFF-FFFF00000000}"/>
  </bookViews>
  <sheets>
    <sheet name="진척률 통계" sheetId="16" r:id="rId1"/>
    <sheet name="정보보호 체크리스트_운영, 개발" sheetId="3" r:id="rId2"/>
  </sheets>
  <definedNames>
    <definedName name="_xlnm._FilterDatabase" localSheetId="1" hidden="1">'정보보호 체크리스트_운영, 개발'!$A$3:$X$3</definedName>
    <definedName name="_xlnm.Print_Area" localSheetId="0">'진척률 통계'!$A$1:$AB$54</definedName>
    <definedName name="_xlnm.Print_Titles" localSheetId="1">'정보보호 체크리스트_운영, 개발'!$3:$3</definedName>
    <definedName name="_xlnm.Print_Titles" localSheetId="0">'진척률 통계'!$1:$4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6" i="16" l="1"/>
  <c r="L15" i="16"/>
  <c r="L14" i="16"/>
  <c r="L13" i="16"/>
  <c r="L12" i="16"/>
  <c r="L11" i="16"/>
  <c r="L10" i="16"/>
  <c r="L9" i="16"/>
  <c r="L8" i="16"/>
  <c r="L7" i="16"/>
  <c r="M7" i="16" l="1"/>
  <c r="N7" i="16"/>
  <c r="O7" i="16"/>
  <c r="P7" i="16"/>
  <c r="P16" i="16" l="1"/>
  <c r="M11" i="16"/>
  <c r="P14" i="16"/>
  <c r="P13" i="16"/>
  <c r="O13" i="16"/>
  <c r="M13" i="16"/>
  <c r="N13" i="16"/>
  <c r="O10" i="16"/>
  <c r="M10" i="16"/>
  <c r="P10" i="16"/>
  <c r="N10" i="16"/>
  <c r="N14" i="16" l="1"/>
  <c r="O16" i="16"/>
  <c r="N16" i="16"/>
  <c r="O11" i="16"/>
  <c r="P15" i="16"/>
  <c r="N15" i="16"/>
  <c r="M16" i="16"/>
  <c r="O15" i="16"/>
  <c r="P11" i="16"/>
  <c r="M14" i="16"/>
  <c r="P12" i="16"/>
  <c r="N12" i="16"/>
  <c r="M12" i="16"/>
  <c r="O12" i="16"/>
  <c r="P8" i="16"/>
  <c r="N8" i="16"/>
  <c r="O8" i="16"/>
  <c r="M8" i="16"/>
  <c r="O14" i="16"/>
  <c r="N9" i="16"/>
  <c r="O9" i="16"/>
  <c r="M9" i="16"/>
  <c r="P9" i="16"/>
  <c r="M15" i="16"/>
  <c r="N11" i="16"/>
  <c r="Q13" i="16"/>
  <c r="Q15" i="16" l="1"/>
  <c r="N17" i="16"/>
  <c r="M17" i="16"/>
  <c r="P17" i="16"/>
  <c r="Q11" i="16"/>
  <c r="O17" i="16"/>
  <c r="Q14" i="16"/>
  <c r="Q8" i="16"/>
  <c r="Q7" i="16"/>
  <c r="Q9" i="16"/>
  <c r="Q10" i="16"/>
  <c r="M3" i="16"/>
  <c r="Q16" i="16"/>
  <c r="Q12" i="16"/>
  <c r="Q17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I5" authorId="0" shapeId="0" xr:uid="{00000000-0006-0000-0000-000001000000}">
      <text>
        <r>
          <rPr>
            <sz val="10"/>
            <color indexed="81"/>
            <rFont val="맑은 고딕"/>
            <family val="3"/>
            <charset val="129"/>
            <scheme val="minor"/>
          </rPr>
          <t xml:space="preserve"> 각 세부 항목 진척률의 평균값
 * 체크리스트 시트의 'H'열 값을 참조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  <author>SKbroadband</author>
  </authors>
  <commentList>
    <comment ref="I3" authorId="0" shapeId="0" xr:uid="{00000000-0006-0000-0100-000001000000}">
      <text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 통계를 위한 점검 항목의 진척률 평균값 입니다. 
  별도로 작성해 주시지 않아도 자동으로 작성이 됩니다.</t>
        </r>
      </text>
    </comment>
    <comment ref="L3" authorId="0" shapeId="0" xr:uid="{00000000-0006-0000-0100-000002000000}">
      <text>
        <r>
          <rPr>
            <sz val="9"/>
            <color indexed="81"/>
            <rFont val="맑은 고딕"/>
            <family val="3"/>
            <charset val="129"/>
            <scheme val="minor"/>
          </rPr>
          <t xml:space="preserve">완료 (Y), 부분완료 (P), 미이행 (N), 해당 없음 (N/A) </t>
        </r>
      </text>
    </comment>
    <comment ref="M3" authorId="0" shapeId="0" xr:uid="{00000000-0006-0000-0100-000003000000}">
      <text>
        <r>
          <rPr>
            <sz val="9"/>
            <color indexed="81"/>
            <rFont val="맑은 고딕"/>
            <family val="3"/>
            <charset val="129"/>
            <scheme val="minor"/>
          </rPr>
          <t>부분완료(P) 시 진척률 작성
* 진철률 범위 : 1 ~ 99%</t>
        </r>
      </text>
    </comment>
    <comment ref="N3" authorId="1" shapeId="0" xr:uid="{00000000-0006-0000-0100-000004000000}">
      <text>
        <r>
          <rPr>
            <b/>
            <sz val="9"/>
            <color indexed="81"/>
            <rFont val="돋움"/>
            <family val="3"/>
            <charset val="129"/>
          </rPr>
          <t>해당사항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없을때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</commentList>
</comments>
</file>

<file path=xl/sharedStrings.xml><?xml version="1.0" encoding="utf-8"?>
<sst xmlns="http://schemas.openxmlformats.org/spreadsheetml/2006/main" count="54" uniqueCount="48">
  <si>
    <t>No</t>
  </si>
  <si>
    <t>Y</t>
    <phoneticPr fontId="1" type="noConversion"/>
  </si>
  <si>
    <t>P</t>
    <phoneticPr fontId="1" type="noConversion"/>
  </si>
  <si>
    <t>N</t>
    <phoneticPr fontId="1" type="noConversion"/>
  </si>
  <si>
    <t>합계</t>
    <phoneticPr fontId="1" type="noConversion"/>
  </si>
  <si>
    <t>평가</t>
    <phoneticPr fontId="1" type="noConversion"/>
  </si>
  <si>
    <t xml:space="preserve">   총 진척률   =</t>
    <phoneticPr fontId="1" type="noConversion"/>
  </si>
  <si>
    <t>완료여부</t>
    <phoneticPr fontId="1" type="noConversion"/>
  </si>
  <si>
    <t>합계</t>
    <phoneticPr fontId="1" type="noConversion"/>
  </si>
  <si>
    <t>N/A</t>
    <phoneticPr fontId="1" type="noConversion"/>
  </si>
  <si>
    <t>점검자</t>
    <phoneticPr fontId="1" type="noConversion"/>
  </si>
  <si>
    <t>점검일시</t>
    <phoneticPr fontId="1" type="noConversion"/>
  </si>
  <si>
    <t>점검 부서명</t>
    <phoneticPr fontId="1" type="noConversion"/>
  </si>
  <si>
    <t>분야</t>
    <phoneticPr fontId="1" type="noConversion"/>
  </si>
  <si>
    <t>통제분야</t>
    <phoneticPr fontId="1" type="noConversion"/>
  </si>
  <si>
    <t>통제항목</t>
    <phoneticPr fontId="1" type="noConversion"/>
  </si>
  <si>
    <t>합계
(통제항목)</t>
    <phoneticPr fontId="1" type="noConversion"/>
  </si>
  <si>
    <t>평균
진척률</t>
    <phoneticPr fontId="1" type="noConversion"/>
  </si>
  <si>
    <t>점검자</t>
    <phoneticPr fontId="1" type="noConversion"/>
  </si>
  <si>
    <t>※ '평균 진척률'은 기입하지 않아도 함수로 처리됩니다.</t>
    <phoneticPr fontId="1" type="noConversion"/>
  </si>
  <si>
    <t>분야</t>
    <phoneticPr fontId="1" type="noConversion"/>
  </si>
  <si>
    <t>점검 부서명</t>
    <phoneticPr fontId="1" type="noConversion"/>
  </si>
  <si>
    <t>점검일자</t>
    <phoneticPr fontId="1" type="noConversion"/>
  </si>
  <si>
    <t>No</t>
    <phoneticPr fontId="1" type="noConversion"/>
  </si>
  <si>
    <t>통제항목</t>
    <phoneticPr fontId="1" type="noConversion"/>
  </si>
  <si>
    <t>통제목적</t>
    <phoneticPr fontId="1" type="noConversion"/>
  </si>
  <si>
    <t>평균
진척률</t>
    <phoneticPr fontId="1" type="noConversion"/>
  </si>
  <si>
    <t>점검항목 세부 설명(개선방안)</t>
    <phoneticPr fontId="1" type="noConversion"/>
  </si>
  <si>
    <t>이행주기</t>
    <phoneticPr fontId="1" type="noConversion"/>
  </si>
  <si>
    <t>이행 일시</t>
    <phoneticPr fontId="1" type="noConversion"/>
  </si>
  <si>
    <t>이행부서</t>
    <phoneticPr fontId="1" type="noConversion"/>
  </si>
  <si>
    <t>이행담당자</t>
    <phoneticPr fontId="1" type="noConversion"/>
  </si>
  <si>
    <t>완료여부</t>
    <phoneticPr fontId="1" type="noConversion"/>
  </si>
  <si>
    <t>진척률</t>
    <phoneticPr fontId="1" type="noConversion"/>
  </si>
  <si>
    <t>이행증적 
(산출물)</t>
    <phoneticPr fontId="1" type="noConversion"/>
  </si>
  <si>
    <t>검토 및 승인</t>
    <phoneticPr fontId="1" type="noConversion"/>
  </si>
  <si>
    <t>근거문서
(관련 정책/지침 조항)</t>
    <phoneticPr fontId="1" type="noConversion"/>
  </si>
  <si>
    <t>비고 
(특이사항)</t>
    <phoneticPr fontId="1" type="noConversion"/>
  </si>
  <si>
    <t>N/A 사유</t>
    <phoneticPr fontId="1" type="noConversion"/>
  </si>
  <si>
    <t>미입력된 개수</t>
    <phoneticPr fontId="1" type="noConversion"/>
  </si>
  <si>
    <t>공란개수</t>
    <phoneticPr fontId="1" type="noConversion"/>
  </si>
  <si>
    <t>통제분야</t>
    <phoneticPr fontId="1" type="noConversion"/>
  </si>
  <si>
    <t>점검항목</t>
    <phoneticPr fontId="1" type="noConversion"/>
  </si>
  <si>
    <r>
      <t xml:space="preserve">
     </t>
    </r>
    <r>
      <rPr>
        <sz val="8"/>
        <color theme="1"/>
        <rFont val="맑은 고딕"/>
        <family val="3"/>
        <charset val="129"/>
        <scheme val="minor"/>
      </rPr>
      <t xml:space="preserve"> ※ [참고]
        - 점검근거 : ISMS-P 인증 기준 80개 통제항목 (세부 234개)
        - 점검기준 : 45개 통제항목 (세부 134개) </t>
    </r>
    <phoneticPr fontId="1" type="noConversion"/>
  </si>
  <si>
    <t xml:space="preserve">  ▣ 정보보호 점검 진척률 통계</t>
    <phoneticPr fontId="1" type="noConversion"/>
  </si>
  <si>
    <t>ISMS-P
Ref</t>
    <phoneticPr fontId="1" type="noConversion"/>
  </si>
  <si>
    <t>▣ 정보보호 체크리스트_운영, 개발(45개 통제항목, 134개 점검항목)</t>
    <phoneticPr fontId="1" type="noConversion"/>
  </si>
  <si>
    <t>숨김 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</si>
</sst>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 * #,##0_ ;_ * \-#,##0_ ;_ * &quot;-&quot;_ ;_ @_ "/>
    <numFmt numFmtId="177" formatCode="_ * #,##0.00_ ;_ * \-#,##0.00_ ;_ * &quot;-&quot;??_ ;_ @_ "/>
    <numFmt numFmtId="178" formatCode="&quot;₩&quot;#,##0;&quot;₩&quot;&quot;₩&quot;&quot;₩&quot;&quot;₩&quot;&quot;₩&quot;&quot;₩&quot;&quot;₩&quot;&quot;₩&quot;\-#,##0"/>
    <numFmt numFmtId="179" formatCode="&quot;₩&quot;#,##0.00;&quot;₩&quot;&quot;₩&quot;&quot;₩&quot;&quot;₩&quot;&quot;₩&quot;&quot;₩&quot;&quot;₩&quot;&quot;₩&quot;\-#,##0.00"/>
    <numFmt numFmtId="180" formatCode="m&quot;월&quot;\ d&quot;일&quot;;@"/>
  </numFmts>
  <fonts count="2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name val="Arial"/>
      <family val="2"/>
    </font>
    <font>
      <sz val="12"/>
      <name val="바탕체"/>
      <family val="1"/>
      <charset val="129"/>
    </font>
    <font>
      <sz val="12"/>
      <name val="¹ÙÅÁÃ¼"/>
      <family val="1"/>
      <charset val="129"/>
    </font>
    <font>
      <sz val="12"/>
      <name val="¹UAAA¼"/>
      <family val="1"/>
      <charset val="129"/>
    </font>
    <font>
      <sz val="11"/>
      <name val="µ¸¿ò"/>
      <family val="3"/>
      <charset val="129"/>
    </font>
    <font>
      <sz val="12"/>
      <name val="System"/>
      <family val="2"/>
      <charset val="129"/>
    </font>
    <font>
      <sz val="12"/>
      <name val="명조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indexed="8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</font>
    <font>
      <sz val="10"/>
      <color indexed="8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5" tint="-0.249977111117893"/>
      <name val="맑은 고딕"/>
      <family val="3"/>
      <charset val="129"/>
    </font>
    <font>
      <i/>
      <sz val="8"/>
      <color theme="3" tint="0.39997558519241921"/>
      <name val="맑은 고딕"/>
      <family val="3"/>
      <charset val="129"/>
      <scheme val="minor"/>
    </font>
    <font>
      <i/>
      <sz val="11"/>
      <color theme="3" tint="0.3999755851924192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</font>
    <font>
      <b/>
      <i/>
      <sz val="16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497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0">
    <xf numFmtId="0" fontId="0" fillId="0" borderId="0">
      <alignment vertical="center"/>
    </xf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/>
    <xf numFmtId="0" fontId="7" fillId="0" borderId="0"/>
    <xf numFmtId="0" fontId="8" fillId="0" borderId="0"/>
    <xf numFmtId="0" fontId="10" fillId="0" borderId="0"/>
    <xf numFmtId="0" fontId="10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0" fontId="11" fillId="0" borderId="0"/>
    <xf numFmtId="0" fontId="5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27" fillId="0" borderId="0">
      <alignment vertical="center"/>
    </xf>
  </cellStyleXfs>
  <cellXfs count="71">
    <xf numFmtId="0" fontId="0" fillId="0" borderId="0" xfId="0">
      <alignment vertical="center"/>
    </xf>
    <xf numFmtId="0" fontId="20" fillId="2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>
      <alignment vertical="center"/>
    </xf>
    <xf numFmtId="0" fontId="13" fillId="2" borderId="0" xfId="0" applyFont="1" applyFill="1" applyAlignment="1">
      <alignment vertical="center" wrapText="1"/>
    </xf>
    <xf numFmtId="0" fontId="2" fillId="3" borderId="5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16" fillId="2" borderId="0" xfId="0" applyFont="1" applyFill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3" fillId="2" borderId="0" xfId="0" applyNumberFormat="1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9" fontId="15" fillId="5" borderId="0" xfId="0" applyNumberFormat="1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vertical="center" wrapText="1"/>
    </xf>
    <xf numFmtId="0" fontId="19" fillId="2" borderId="0" xfId="0" applyFont="1" applyFill="1" applyAlignment="1">
      <alignment horizontal="left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 wrapText="1"/>
    </xf>
    <xf numFmtId="0" fontId="23" fillId="2" borderId="0" xfId="0" applyFont="1" applyFill="1" applyAlignment="1">
      <alignment horizontal="left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2" fillId="2" borderId="0" xfId="0" applyFont="1" applyFill="1" applyAlignment="1">
      <alignment horizontal="left" vertical="top" wrapText="1"/>
    </xf>
    <xf numFmtId="0" fontId="15" fillId="5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80" fontId="4" fillId="3" borderId="16" xfId="0" applyNumberFormat="1" applyFont="1" applyFill="1" applyBorder="1" applyAlignment="1">
      <alignment horizontal="center" vertical="center" wrapText="1"/>
    </xf>
    <xf numFmtId="180" fontId="4" fillId="3" borderId="17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</cellXfs>
  <cellStyles count="30">
    <cellStyle name="AeE­ [0]_INQUIRY ¿μ¾÷AßAø " xfId="1" xr:uid="{00000000-0005-0000-0000-000000000000}"/>
    <cellStyle name="AeE­_INQUIRY ¿μ¾÷AßAø " xfId="2" xr:uid="{00000000-0005-0000-0000-000001000000}"/>
    <cellStyle name="AÞ¸¶ [0]_INQUIRY ¿?¾÷AßAø " xfId="3" xr:uid="{00000000-0005-0000-0000-000002000000}"/>
    <cellStyle name="AÞ¸¶_INQUIRY ¿?¾÷AßAø " xfId="4" xr:uid="{00000000-0005-0000-0000-000003000000}"/>
    <cellStyle name="ÄÞ¸¶_INQUIRY ¿µ¾÷ÃßÁø " xfId="5" xr:uid="{00000000-0005-0000-0000-000004000000}"/>
    <cellStyle name="AÞ¸¶_INQUIRY ¿μ¾÷AßAø " xfId="6" xr:uid="{00000000-0005-0000-0000-000005000000}"/>
    <cellStyle name="C?AØ_¿?¾÷CoE² " xfId="7" xr:uid="{00000000-0005-0000-0000-000006000000}"/>
    <cellStyle name="Ç¥ÁØ_¿µ¾÷ÇöÈ² " xfId="8" xr:uid="{00000000-0005-0000-0000-000007000000}"/>
    <cellStyle name="C￥AØ_¿μ¾÷CoE² " xfId="9" xr:uid="{00000000-0005-0000-0000-000008000000}"/>
    <cellStyle name="Ç¥ÁØ_»ç¾÷ºÎº° ÃÑ°è " xfId="10" xr:uid="{00000000-0005-0000-0000-000009000000}"/>
    <cellStyle name="C￥AØ_≫c¾÷ºIº° AN°e " xfId="11" xr:uid="{00000000-0005-0000-0000-00000A000000}"/>
    <cellStyle name="Ç¥ÁØ_0N-HANDLING " xfId="12" xr:uid="{00000000-0005-0000-0000-00000B000000}"/>
    <cellStyle name="C￥AØ_5-1±¤°i " xfId="13" xr:uid="{00000000-0005-0000-0000-00000C000000}"/>
    <cellStyle name="Ç¥ÁØ_5-1±¤°í " xfId="14" xr:uid="{00000000-0005-0000-0000-00000D000000}"/>
    <cellStyle name="C￥AØ_Ay°eC￥(2¿u) " xfId="15" xr:uid="{00000000-0005-0000-0000-00000E000000}"/>
    <cellStyle name="Ç¥ÁØ_Áý°èÇ¥(2¿ù) " xfId="16" xr:uid="{00000000-0005-0000-0000-00000F000000}"/>
    <cellStyle name="Comma [0]_ SG&amp;A Bridge " xfId="17" xr:uid="{00000000-0005-0000-0000-000010000000}"/>
    <cellStyle name="Comma_ SG&amp;A Bridge " xfId="18" xr:uid="{00000000-0005-0000-0000-000011000000}"/>
    <cellStyle name="Currency [0]_ SG&amp;A Bridge " xfId="19" xr:uid="{00000000-0005-0000-0000-000012000000}"/>
    <cellStyle name="Currency_ SG&amp;A Bridge " xfId="20" xr:uid="{00000000-0005-0000-0000-000013000000}"/>
    <cellStyle name="Currency1" xfId="21" xr:uid="{00000000-0005-0000-0000-000014000000}"/>
    <cellStyle name="Normal_ SG&amp;A Bridge " xfId="22" xr:uid="{00000000-0005-0000-0000-000015000000}"/>
    <cellStyle name="똿뗦먛귟 [0.00]_NT Server " xfId="23" xr:uid="{00000000-0005-0000-0000-000016000000}"/>
    <cellStyle name="똿뗦먛귟_NT Server " xfId="24" xr:uid="{00000000-0005-0000-0000-000017000000}"/>
    <cellStyle name="믅됞 [0.00]_NT Server " xfId="25" xr:uid="{00000000-0005-0000-0000-000018000000}"/>
    <cellStyle name="믅됞_NT Server " xfId="26" xr:uid="{00000000-0005-0000-0000-000019000000}"/>
    <cellStyle name="콤마 [0]_  RANGE " xfId="27" xr:uid="{00000000-0005-0000-0000-00001A000000}"/>
    <cellStyle name="콤마_  RANGE " xfId="28" xr:uid="{00000000-0005-0000-0000-00001B000000}"/>
    <cellStyle name="표준" xfId="0" builtinId="0"/>
    <cellStyle name="표준 19" xfId="29" xr:uid="{00000000-0005-0000-0000-00001D000000}"/>
  </cellStyles>
  <dxfs count="12"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4970"/>
      <color rgb="FFFFFFCC"/>
      <color rgb="FF538DD5"/>
      <color rgb="FF3366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100"/>
              <a:t>&lt;</a:t>
            </a:r>
            <a:r>
              <a:rPr lang="en-US" altLang="ko-KR" sz="1100" baseline="0"/>
              <a:t> </a:t>
            </a:r>
            <a:r>
              <a:rPr lang="ko-KR" altLang="en-US" sz="1100" baseline="0"/>
              <a:t>통제항목 별  진척률 </a:t>
            </a:r>
            <a:r>
              <a:rPr lang="en-US" altLang="ko-KR" sz="1100" baseline="0"/>
              <a:t>&gt; </a:t>
            </a:r>
            <a:endParaRPr lang="ko-KR" altLang="en-US" sz="1100"/>
          </a:p>
        </c:rich>
      </c:tx>
      <c:layout>
        <c:manualLayout>
          <c:xMode val="edge"/>
          <c:yMode val="edge"/>
          <c:x val="0.43912695618570319"/>
          <c:y val="4.068584480993182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505741853137195"/>
          <c:y val="4.4620838761116027E-2"/>
          <c:w val="0.81539878384460407"/>
          <c:h val="0.9435478296944998"/>
        </c:manualLayout>
      </c:layout>
      <c:barChart>
        <c:barDir val="bar"/>
        <c:grouping val="clustered"/>
        <c:varyColors val="1"/>
        <c:ser>
          <c:idx val="0"/>
          <c:order val="0"/>
          <c:invertIfNegative val="0"/>
          <c:dLbls>
            <c:spPr>
              <a:solidFill>
                <a:schemeClr val="accent1">
                  <a:lumMod val="75000"/>
                </a:schemeClr>
              </a:solidFill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'진척률 통계'!$G$7:$G$51</c:f>
              <c:numCache>
                <c:formatCode>General</c:formatCode>
                <c:ptCount val="45"/>
              </c:numCache>
            </c:numRef>
          </c:cat>
          <c:val>
            <c:numRef>
              <c:f>'진척률 통계'!$I$7:$I$51</c:f>
              <c:numCache>
                <c:formatCode>0%</c:formatCode>
                <c:ptCount val="45"/>
              </c:numCache>
            </c:numRef>
          </c:val>
          <c:extLst>
            <c:ext xmlns:c16="http://schemas.microsoft.com/office/drawing/2014/chart" uri="{C3380CC4-5D6E-409C-BE32-E72D297353CC}">
              <c16:uniqueId val="{00000000-B1C7-4730-A373-F6CE129310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7203456"/>
        <c:axId val="47214976"/>
      </c:barChart>
      <c:catAx>
        <c:axId val="4720345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ko-KR"/>
          </a:p>
        </c:txPr>
        <c:crossAx val="47214976"/>
        <c:crosses val="autoZero"/>
        <c:auto val="1"/>
        <c:lblAlgn val="ctr"/>
        <c:lblOffset val="100"/>
        <c:noMultiLvlLbl val="0"/>
      </c:catAx>
      <c:valAx>
        <c:axId val="47214976"/>
        <c:scaling>
          <c:orientation val="minMax"/>
          <c:max val="1"/>
        </c:scaling>
        <c:delete val="0"/>
        <c:axPos val="t"/>
        <c:majorGridlines>
          <c:spPr>
            <a:ln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crossAx val="47203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100"/>
              <a:t>&lt; </a:t>
            </a:r>
            <a:r>
              <a:rPr lang="ko-KR" altLang="en-US" sz="1100"/>
              <a:t>분야 별 평가 결과</a:t>
            </a:r>
            <a:r>
              <a:rPr lang="en-US" altLang="ko-KR" sz="1100"/>
              <a:t>(Y,P,N,N/A)</a:t>
            </a:r>
            <a:r>
              <a:rPr lang="en-US" altLang="ko-KR" sz="1100" baseline="0"/>
              <a:t> </a:t>
            </a:r>
            <a:r>
              <a:rPr lang="ko-KR" altLang="en-US" sz="1100" baseline="0"/>
              <a:t>개수 </a:t>
            </a:r>
            <a:r>
              <a:rPr lang="en-US" altLang="ko-KR" sz="1100" baseline="0"/>
              <a:t>&gt;</a:t>
            </a:r>
            <a:endParaRPr lang="ko-KR" altLang="en-US" sz="1100"/>
          </a:p>
        </c:rich>
      </c:tx>
      <c:layout>
        <c:manualLayout>
          <c:xMode val="edge"/>
          <c:yMode val="edge"/>
          <c:x val="0.35044211577773726"/>
          <c:y val="2.526855298735975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8547553019304059E-2"/>
          <c:y val="0.1517257227900462"/>
          <c:w val="0.9375161422741507"/>
          <c:h val="0.687922759140285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'진척률 통계'!$M$6</c:f>
              <c:strCache>
                <c:ptCount val="1"/>
                <c:pt idx="0">
                  <c:v>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'진척률 통계'!$L$7:$L$16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'진척률 통계'!$M$7:$M$16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A-4578-B8D7-1C0F69EC841F}"/>
            </c:ext>
          </c:extLst>
        </c:ser>
        <c:ser>
          <c:idx val="1"/>
          <c:order val="1"/>
          <c:tx>
            <c:strRef>
              <c:f>'진척률 통계'!$N$6</c:f>
              <c:strCache>
                <c:ptCount val="1"/>
                <c:pt idx="0">
                  <c:v>P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'진척률 통계'!$L$7:$L$16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'진척률 통계'!$N$7:$N$16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A-4578-B8D7-1C0F69EC841F}"/>
            </c:ext>
          </c:extLst>
        </c:ser>
        <c:ser>
          <c:idx val="2"/>
          <c:order val="2"/>
          <c:tx>
            <c:strRef>
              <c:f>'진척률 통계'!$O$6</c:f>
              <c:strCache>
                <c:ptCount val="1"/>
                <c:pt idx="0">
                  <c:v>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'진척률 통계'!$L$7:$L$16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'진척률 통계'!$O$7:$O$16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7A-4578-B8D7-1C0F69EC841F}"/>
            </c:ext>
          </c:extLst>
        </c:ser>
        <c:ser>
          <c:idx val="3"/>
          <c:order val="3"/>
          <c:tx>
            <c:strRef>
              <c:f>'진척률 통계'!$P$6</c:f>
              <c:strCache>
                <c:ptCount val="1"/>
                <c:pt idx="0">
                  <c:v>N/A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'진척률 통계'!$L$7:$L$16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'진척률 통계'!$P$7:$P$16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7A-4578-B8D7-1C0F69EC84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1081216"/>
        <c:axId val="51082752"/>
      </c:barChart>
      <c:catAx>
        <c:axId val="5108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51082752"/>
        <c:crosses val="autoZero"/>
        <c:auto val="1"/>
        <c:lblAlgn val="ctr"/>
        <c:lblOffset val="100"/>
        <c:noMultiLvlLbl val="0"/>
      </c:catAx>
      <c:valAx>
        <c:axId val="5108275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51081216"/>
        <c:crosses val="autoZero"/>
        <c:crossBetween val="between"/>
        <c:majorUnit val="2"/>
      </c:valAx>
    </c:plotArea>
    <c:legend>
      <c:legendPos val="tr"/>
      <c:layout>
        <c:manualLayout>
          <c:xMode val="edge"/>
          <c:yMode val="edge"/>
          <c:x val="0.72724464717653159"/>
          <c:y val="7.6930797739593229E-2"/>
          <c:w val="0.25781850584190968"/>
          <c:h val="6.832061299713715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4083</xdr:colOff>
      <xdr:row>17</xdr:row>
      <xdr:rowOff>87085</xdr:rowOff>
    </xdr:from>
    <xdr:to>
      <xdr:col>27</xdr:col>
      <xdr:colOff>0</xdr:colOff>
      <xdr:row>53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56029</xdr:colOff>
      <xdr:row>4</xdr:row>
      <xdr:rowOff>1425</xdr:rowOff>
    </xdr:from>
    <xdr:to>
      <xdr:col>27</xdr:col>
      <xdr:colOff>0</xdr:colOff>
      <xdr:row>17</xdr:row>
      <xdr:rowOff>13854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C00000"/>
  </sheetPr>
  <dimension ref="A1:AA53"/>
  <sheetViews>
    <sheetView tabSelected="1" view="pageBreakPreview" zoomScale="80" zoomScaleNormal="70" zoomScaleSheetLayoutView="80" workbookViewId="0">
      <selection activeCell="M3" sqref="M3"/>
    </sheetView>
  </sheetViews>
  <sheetFormatPr defaultColWidth="9" defaultRowHeight="16.5"/>
  <cols>
    <col min="1" max="1" width="2.25" style="4" customWidth="1"/>
    <col min="2" max="2" width="5.625" style="9" customWidth="1"/>
    <col min="3" max="3" width="13" style="10" customWidth="1"/>
    <col min="4" max="4" width="5.625" style="9" customWidth="1"/>
    <col min="5" max="5" width="20" style="10" customWidth="1"/>
    <col min="6" max="6" width="7.75" style="9" customWidth="1"/>
    <col min="7" max="7" width="31.75" style="10" bestFit="1" customWidth="1"/>
    <col min="8" max="9" width="12.625" style="11" customWidth="1"/>
    <col min="10" max="10" width="2.25" style="4" customWidth="1"/>
    <col min="11" max="11" width="5.625" style="4" customWidth="1"/>
    <col min="12" max="12" width="28.25" style="4" bestFit="1" customWidth="1"/>
    <col min="13" max="15" width="9.75" style="4" customWidth="1"/>
    <col min="16" max="16" width="9.75" style="19" customWidth="1"/>
    <col min="17" max="17" width="10.625" style="4" bestFit="1" customWidth="1"/>
    <col min="18" max="27" width="9" style="4"/>
    <col min="28" max="28" width="2.25" style="4" customWidth="1"/>
    <col min="29" max="16384" width="9" style="4"/>
  </cols>
  <sheetData>
    <row r="1" spans="1:27" ht="30" customHeight="1">
      <c r="A1" s="17" t="s">
        <v>44</v>
      </c>
      <c r="W1" s="61" t="s">
        <v>43</v>
      </c>
      <c r="X1" s="61"/>
      <c r="Y1" s="61"/>
      <c r="Z1" s="61"/>
      <c r="AA1" s="61"/>
    </row>
    <row r="2" spans="1:27" ht="9.9499999999999993" customHeight="1">
      <c r="W2" s="61"/>
      <c r="X2" s="61"/>
      <c r="Y2" s="61"/>
      <c r="Z2" s="61"/>
      <c r="AA2" s="61"/>
    </row>
    <row r="3" spans="1:27" s="19" customFormat="1" ht="31.5" customHeight="1">
      <c r="B3" s="63" t="s">
        <v>12</v>
      </c>
      <c r="C3" s="63"/>
      <c r="D3" s="63"/>
      <c r="E3" s="30"/>
      <c r="F3" s="3" t="s">
        <v>10</v>
      </c>
      <c r="G3" s="30"/>
      <c r="H3" s="2" t="s">
        <v>11</v>
      </c>
      <c r="I3" s="29"/>
      <c r="K3" s="62" t="s">
        <v>6</v>
      </c>
      <c r="L3" s="62"/>
      <c r="M3" s="24">
        <f>I53</f>
        <v>0</v>
      </c>
      <c r="W3" s="61"/>
      <c r="X3" s="61"/>
      <c r="Y3" s="61"/>
      <c r="Z3" s="61"/>
      <c r="AA3" s="61"/>
    </row>
    <row r="4" spans="1:27" ht="9.9499999999999993" customHeight="1"/>
    <row r="5" spans="1:27" ht="20.100000000000001" customHeight="1">
      <c r="B5" s="52" t="s">
        <v>0</v>
      </c>
      <c r="C5" s="53" t="s">
        <v>13</v>
      </c>
      <c r="D5" s="53" t="s">
        <v>0</v>
      </c>
      <c r="E5" s="53" t="s">
        <v>14</v>
      </c>
      <c r="F5" s="53" t="s">
        <v>0</v>
      </c>
      <c r="G5" s="53" t="s">
        <v>15</v>
      </c>
      <c r="H5" s="47" t="s">
        <v>7</v>
      </c>
      <c r="I5" s="66" t="s">
        <v>17</v>
      </c>
      <c r="J5" s="11"/>
      <c r="K5" s="48" t="s">
        <v>0</v>
      </c>
      <c r="L5" s="50" t="s">
        <v>41</v>
      </c>
      <c r="M5" s="68" t="s">
        <v>5</v>
      </c>
      <c r="N5" s="69"/>
      <c r="O5" s="69"/>
      <c r="P5" s="70"/>
      <c r="Q5" s="64" t="s">
        <v>16</v>
      </c>
    </row>
    <row r="6" spans="1:27" ht="20.100000000000001" customHeight="1">
      <c r="B6" s="52"/>
      <c r="C6" s="53"/>
      <c r="D6" s="53"/>
      <c r="E6" s="53"/>
      <c r="F6" s="53"/>
      <c r="G6" s="53"/>
      <c r="H6" s="47"/>
      <c r="I6" s="67"/>
      <c r="J6" s="11"/>
      <c r="K6" s="49"/>
      <c r="L6" s="51"/>
      <c r="M6" s="13" t="s">
        <v>1</v>
      </c>
      <c r="N6" s="13" t="s">
        <v>2</v>
      </c>
      <c r="O6" s="13" t="s">
        <v>3</v>
      </c>
      <c r="P6" s="23" t="s">
        <v>9</v>
      </c>
      <c r="Q6" s="65"/>
    </row>
    <row r="7" spans="1:27" ht="35.25" customHeight="1">
      <c r="B7" s="42"/>
      <c r="C7" s="41"/>
      <c r="D7" s="12"/>
      <c r="E7" s="41"/>
      <c r="F7" s="12"/>
      <c r="G7" s="40"/>
      <c r="H7" s="12"/>
      <c r="I7" s="14"/>
      <c r="K7" s="12">
        <v>1</v>
      </c>
      <c r="L7" s="12">
        <f>E7</f>
        <v>0</v>
      </c>
      <c r="M7" s="12">
        <f>COUNTIF($H$7,"Y")</f>
        <v>0</v>
      </c>
      <c r="N7" s="12">
        <f>COUNTIF($H$7,"P")</f>
        <v>0</v>
      </c>
      <c r="O7" s="12">
        <f>COUNTIF($H$7,"N")</f>
        <v>0</v>
      </c>
      <c r="P7" s="12">
        <f>COUNTIF($H$7,"N/A")</f>
        <v>0</v>
      </c>
      <c r="Q7" s="16">
        <f>SUM(M7:P7)</f>
        <v>0</v>
      </c>
    </row>
    <row r="8" spans="1:27" s="19" customFormat="1" ht="24.95" customHeight="1">
      <c r="B8" s="45"/>
      <c r="C8" s="44"/>
      <c r="D8" s="12"/>
      <c r="E8" s="43"/>
      <c r="F8" s="12"/>
      <c r="G8" s="40"/>
      <c r="H8" s="12"/>
      <c r="I8" s="14"/>
      <c r="K8" s="12">
        <v>2</v>
      </c>
      <c r="L8" s="12">
        <f>E8</f>
        <v>0</v>
      </c>
      <c r="M8" s="12">
        <f>COUNTIF($H$8:$H$8,"Y")</f>
        <v>0</v>
      </c>
      <c r="N8" s="12">
        <f>COUNTIF($H$8:$H$8,"P")</f>
        <v>0</v>
      </c>
      <c r="O8" s="12">
        <f>COUNTIF($H$8:$H$8,"N")</f>
        <v>0</v>
      </c>
      <c r="P8" s="12">
        <f>COUNTIF($H$8:$H$8,"N/A")</f>
        <v>0</v>
      </c>
      <c r="Q8" s="16">
        <f>SUM(M8:P8)</f>
        <v>0</v>
      </c>
    </row>
    <row r="9" spans="1:27" s="19" customFormat="1" ht="24.95" customHeight="1">
      <c r="B9" s="45"/>
      <c r="C9" s="44"/>
      <c r="D9" s="44"/>
      <c r="E9" s="44"/>
      <c r="F9" s="12"/>
      <c r="G9" s="40"/>
      <c r="H9" s="12"/>
      <c r="I9" s="14"/>
      <c r="K9" s="12">
        <v>3</v>
      </c>
      <c r="L9" s="12">
        <f>E9</f>
        <v>0</v>
      </c>
      <c r="M9" s="12">
        <f>COUNTIF($H$9:$H$10,"Y")</f>
        <v>0</v>
      </c>
      <c r="N9" s="12">
        <f>COUNTIF($H$9:$H$10,"P")</f>
        <v>0</v>
      </c>
      <c r="O9" s="12">
        <f>COUNTIF($H$9:$H$10,"N")</f>
        <v>0</v>
      </c>
      <c r="P9" s="12">
        <f>COUNTIF($H$9:$H$10,"N/A")</f>
        <v>0</v>
      </c>
      <c r="Q9" s="16">
        <f>SUM(M9:P9)</f>
        <v>0</v>
      </c>
    </row>
    <row r="10" spans="1:27" ht="24.95" customHeight="1">
      <c r="B10" s="45"/>
      <c r="C10" s="44"/>
      <c r="D10" s="44"/>
      <c r="E10" s="44"/>
      <c r="F10" s="12"/>
      <c r="G10" s="40"/>
      <c r="H10" s="12"/>
      <c r="I10" s="14"/>
      <c r="K10" s="12">
        <v>4</v>
      </c>
      <c r="L10" s="12">
        <f>E11</f>
        <v>0</v>
      </c>
      <c r="M10" s="12">
        <f>COUNTIF($H$11:$H$17,"Y")</f>
        <v>0</v>
      </c>
      <c r="N10" s="12">
        <f>COUNTIF($H$11:$H$17,"P")</f>
        <v>0</v>
      </c>
      <c r="O10" s="12">
        <f>COUNTIF($H$11:$H$17,"N")</f>
        <v>0</v>
      </c>
      <c r="P10" s="12">
        <f>COUNTIF($H$11:$H$17,"N/A")</f>
        <v>0</v>
      </c>
      <c r="Q10" s="16">
        <f t="shared" ref="Q10:Q16" si="0">SUM(M10:P10)</f>
        <v>0</v>
      </c>
    </row>
    <row r="11" spans="1:27" ht="24.95" customHeight="1">
      <c r="B11" s="45"/>
      <c r="C11" s="44"/>
      <c r="D11" s="44"/>
      <c r="E11" s="44"/>
      <c r="F11" s="12"/>
      <c r="G11" s="40"/>
      <c r="H11" s="12"/>
      <c r="I11" s="14"/>
      <c r="K11" s="12">
        <v>5</v>
      </c>
      <c r="L11" s="12">
        <f>E18</f>
        <v>0</v>
      </c>
      <c r="M11" s="12">
        <f>COUNTIF($H$18:$H$23,"Y")</f>
        <v>0</v>
      </c>
      <c r="N11" s="12">
        <f>COUNTIF($H$18:$H$23,"P")</f>
        <v>0</v>
      </c>
      <c r="O11" s="12">
        <f>COUNTIF($H$18:$H$23,"N")</f>
        <v>0</v>
      </c>
      <c r="P11" s="12">
        <f>COUNTIF($H$18:$H$23,"N/A")</f>
        <v>0</v>
      </c>
      <c r="Q11" s="16">
        <f t="shared" si="0"/>
        <v>0</v>
      </c>
    </row>
    <row r="12" spans="1:27" ht="24.95" customHeight="1">
      <c r="B12" s="45"/>
      <c r="C12" s="44"/>
      <c r="D12" s="44"/>
      <c r="E12" s="44"/>
      <c r="F12" s="12"/>
      <c r="G12" s="40"/>
      <c r="H12" s="12"/>
      <c r="I12" s="14"/>
      <c r="K12" s="12">
        <v>6</v>
      </c>
      <c r="L12" s="12">
        <f>E24</f>
        <v>0</v>
      </c>
      <c r="M12" s="12">
        <f>COUNTIF($H$24:$H$30,"Y")</f>
        <v>0</v>
      </c>
      <c r="N12" s="12">
        <f>COUNTIF($H$24:$H$30,"P")</f>
        <v>0</v>
      </c>
      <c r="O12" s="12">
        <f>COUNTIF($H$24:$H$30,"N")</f>
        <v>0</v>
      </c>
      <c r="P12" s="12">
        <f>COUNTIF($H$24:$H$30,"N/A")</f>
        <v>0</v>
      </c>
      <c r="Q12" s="16">
        <f t="shared" si="0"/>
        <v>0</v>
      </c>
    </row>
    <row r="13" spans="1:27" ht="24.95" customHeight="1">
      <c r="B13" s="45"/>
      <c r="C13" s="44"/>
      <c r="D13" s="44"/>
      <c r="E13" s="44"/>
      <c r="F13" s="12"/>
      <c r="G13" s="40"/>
      <c r="H13" s="12"/>
      <c r="I13" s="14"/>
      <c r="K13" s="12">
        <v>7</v>
      </c>
      <c r="L13" s="12">
        <f>E31</f>
        <v>0</v>
      </c>
      <c r="M13" s="12">
        <f>COUNTIF($H$31:$H$32,"Y")</f>
        <v>0</v>
      </c>
      <c r="N13" s="12">
        <f>COUNTIF($H$31:$H$32,"P")</f>
        <v>0</v>
      </c>
      <c r="O13" s="12">
        <f>COUNTIF($H$31:$H$32,"N")</f>
        <v>0</v>
      </c>
      <c r="P13" s="12">
        <f>COUNTIF($H$31:$H$32,"N/A")</f>
        <v>0</v>
      </c>
      <c r="Q13" s="16">
        <f t="shared" si="0"/>
        <v>0</v>
      </c>
    </row>
    <row r="14" spans="1:27" s="19" customFormat="1" ht="24.95" customHeight="1">
      <c r="B14" s="45"/>
      <c r="C14" s="44"/>
      <c r="D14" s="44"/>
      <c r="E14" s="44"/>
      <c r="F14" s="12"/>
      <c r="G14" s="40"/>
      <c r="H14" s="12"/>
      <c r="I14" s="14"/>
      <c r="K14" s="12">
        <v>8</v>
      </c>
      <c r="L14" s="12">
        <f>E33</f>
        <v>0</v>
      </c>
      <c r="M14" s="12">
        <f>COUNTIF($H$33:$H$38,"Y")</f>
        <v>0</v>
      </c>
      <c r="N14" s="12">
        <f>COUNTIF($H$33:$H$38,"P")</f>
        <v>0</v>
      </c>
      <c r="O14" s="12">
        <f>COUNTIF($H$33:$H$38,"N")</f>
        <v>0</v>
      </c>
      <c r="P14" s="12">
        <f>COUNTIF($H$33:$H$38,"N/A")</f>
        <v>0</v>
      </c>
      <c r="Q14" s="16">
        <f t="shared" si="0"/>
        <v>0</v>
      </c>
    </row>
    <row r="15" spans="1:27" s="19" customFormat="1" ht="24.95" customHeight="1">
      <c r="B15" s="45"/>
      <c r="C15" s="44"/>
      <c r="D15" s="44"/>
      <c r="E15" s="44"/>
      <c r="F15" s="12"/>
      <c r="G15" s="40"/>
      <c r="H15" s="12"/>
      <c r="I15" s="14"/>
      <c r="K15" s="12">
        <v>9</v>
      </c>
      <c r="L15" s="12">
        <f>E39</f>
        <v>0</v>
      </c>
      <c r="M15" s="12">
        <f>COUNTIF($H$39:$H$45,"Y")</f>
        <v>0</v>
      </c>
      <c r="N15" s="12">
        <f>COUNTIF($H$39:$H$45,"P")</f>
        <v>0</v>
      </c>
      <c r="O15" s="12">
        <f>COUNTIF($H$39:$H$45,"N")</f>
        <v>0</v>
      </c>
      <c r="P15" s="12">
        <f>COUNTIF($H$39:$H$45,"N/A")</f>
        <v>0</v>
      </c>
      <c r="Q15" s="16">
        <f t="shared" ref="Q15" si="1">SUM(M15:P15)</f>
        <v>0</v>
      </c>
    </row>
    <row r="16" spans="1:27" s="19" customFormat="1" ht="24.95" customHeight="1">
      <c r="B16" s="45"/>
      <c r="C16" s="44"/>
      <c r="D16" s="44"/>
      <c r="E16" s="44"/>
      <c r="F16" s="12"/>
      <c r="G16" s="40"/>
      <c r="H16" s="12"/>
      <c r="I16" s="14"/>
      <c r="K16" s="12">
        <v>10</v>
      </c>
      <c r="L16" s="12">
        <f>E46</f>
        <v>0</v>
      </c>
      <c r="M16" s="12">
        <f>COUNTIF($H$46:$H$51,"Y")</f>
        <v>0</v>
      </c>
      <c r="N16" s="12">
        <f>COUNTIF($H$46:$H$51,"P")</f>
        <v>0</v>
      </c>
      <c r="O16" s="12">
        <f>COUNTIF($H$46:$H$51,"N")</f>
        <v>0</v>
      </c>
      <c r="P16" s="12">
        <f>COUNTIF($H$46:$H$51,"N/A")</f>
        <v>0</v>
      </c>
      <c r="Q16" s="16">
        <f t="shared" si="0"/>
        <v>0</v>
      </c>
    </row>
    <row r="17" spans="2:17" s="19" customFormat="1" ht="24.95" customHeight="1">
      <c r="B17" s="45"/>
      <c r="C17" s="44"/>
      <c r="D17" s="44"/>
      <c r="E17" s="44"/>
      <c r="F17" s="12"/>
      <c r="G17" s="40"/>
      <c r="H17" s="12"/>
      <c r="I17" s="14"/>
      <c r="K17" s="59" t="s">
        <v>8</v>
      </c>
      <c r="L17" s="60"/>
      <c r="M17" s="18">
        <f>SUM(M7:M16)</f>
        <v>0</v>
      </c>
      <c r="N17" s="18">
        <f t="shared" ref="N17:Q17" si="2">SUM(N7:N16)</f>
        <v>0</v>
      </c>
      <c r="O17" s="18">
        <f t="shared" si="2"/>
        <v>0</v>
      </c>
      <c r="P17" s="18">
        <f t="shared" si="2"/>
        <v>0</v>
      </c>
      <c r="Q17" s="18">
        <f t="shared" si="2"/>
        <v>0</v>
      </c>
    </row>
    <row r="18" spans="2:17" s="19" customFormat="1" ht="24.95" customHeight="1">
      <c r="B18" s="45"/>
      <c r="C18" s="44"/>
      <c r="D18" s="44"/>
      <c r="E18" s="44"/>
      <c r="F18" s="12"/>
      <c r="G18" s="40"/>
      <c r="H18" s="12"/>
      <c r="I18" s="14"/>
      <c r="K18" s="20"/>
      <c r="L18" s="20"/>
      <c r="M18" s="20"/>
      <c r="N18" s="20"/>
      <c r="O18" s="20"/>
      <c r="P18" s="20"/>
      <c r="Q18" s="22"/>
    </row>
    <row r="19" spans="2:17" s="19" customFormat="1" ht="24.95" customHeight="1">
      <c r="B19" s="45"/>
      <c r="C19" s="44"/>
      <c r="D19" s="44"/>
      <c r="E19" s="44"/>
      <c r="F19" s="12"/>
      <c r="G19" s="40"/>
      <c r="H19" s="12"/>
      <c r="I19" s="14"/>
      <c r="K19" s="20"/>
      <c r="L19" s="20"/>
      <c r="M19" s="20"/>
      <c r="N19" s="20"/>
      <c r="O19" s="20"/>
      <c r="P19" s="20"/>
      <c r="Q19" s="22"/>
    </row>
    <row r="20" spans="2:17" s="19" customFormat="1" ht="24.95" customHeight="1">
      <c r="B20" s="45"/>
      <c r="C20" s="44"/>
      <c r="D20" s="44"/>
      <c r="E20" s="44"/>
      <c r="F20" s="12"/>
      <c r="G20" s="40"/>
      <c r="H20" s="12"/>
      <c r="I20" s="14"/>
      <c r="K20" s="20"/>
      <c r="L20" s="20"/>
      <c r="M20" s="20"/>
      <c r="N20" s="20"/>
      <c r="O20" s="20"/>
      <c r="P20" s="20"/>
      <c r="Q20" s="22"/>
    </row>
    <row r="21" spans="2:17" s="19" customFormat="1" ht="24.95" customHeight="1">
      <c r="B21" s="45"/>
      <c r="C21" s="44"/>
      <c r="D21" s="44"/>
      <c r="E21" s="44"/>
      <c r="F21" s="12"/>
      <c r="G21" s="40"/>
      <c r="H21" s="12"/>
      <c r="I21" s="14"/>
      <c r="K21" s="20"/>
      <c r="L21" s="20"/>
      <c r="M21" s="20"/>
      <c r="N21" s="20"/>
      <c r="O21" s="20"/>
      <c r="P21" s="20"/>
      <c r="Q21" s="22"/>
    </row>
    <row r="22" spans="2:17" s="19" customFormat="1" ht="24.95" customHeight="1">
      <c r="B22" s="45"/>
      <c r="C22" s="44"/>
      <c r="D22" s="44"/>
      <c r="E22" s="44"/>
      <c r="F22" s="12"/>
      <c r="G22" s="40"/>
      <c r="H22" s="12"/>
      <c r="I22" s="14"/>
      <c r="K22" s="20"/>
      <c r="L22" s="20"/>
      <c r="M22" s="20"/>
      <c r="N22" s="20"/>
      <c r="O22" s="20"/>
      <c r="P22" s="20"/>
      <c r="Q22" s="22"/>
    </row>
    <row r="23" spans="2:17" s="19" customFormat="1" ht="24.95" customHeight="1">
      <c r="B23" s="45"/>
      <c r="C23" s="44"/>
      <c r="D23" s="44"/>
      <c r="E23" s="44"/>
      <c r="F23" s="12"/>
      <c r="G23" s="40"/>
      <c r="H23" s="12"/>
      <c r="I23" s="14"/>
      <c r="K23" s="20"/>
      <c r="L23" s="20"/>
      <c r="M23" s="20"/>
      <c r="N23" s="20"/>
      <c r="O23" s="20"/>
      <c r="P23" s="20"/>
      <c r="Q23" s="22"/>
    </row>
    <row r="24" spans="2:17" s="19" customFormat="1" ht="24.95" customHeight="1">
      <c r="B24" s="45"/>
      <c r="C24" s="44"/>
      <c r="D24" s="44"/>
      <c r="E24" s="44"/>
      <c r="F24" s="12"/>
      <c r="G24" s="40"/>
      <c r="H24" s="12"/>
      <c r="I24" s="14"/>
      <c r="K24" s="21"/>
      <c r="L24" s="21"/>
      <c r="M24" s="20"/>
      <c r="N24" s="20"/>
      <c r="O24" s="20"/>
      <c r="P24" s="20"/>
      <c r="Q24" s="22"/>
    </row>
    <row r="25" spans="2:17" s="19" customFormat="1" ht="24.95" customHeight="1">
      <c r="B25" s="45"/>
      <c r="C25" s="44"/>
      <c r="D25" s="44"/>
      <c r="E25" s="44"/>
      <c r="F25" s="12"/>
      <c r="G25" s="40"/>
      <c r="H25" s="12"/>
      <c r="I25" s="14"/>
      <c r="K25" s="20"/>
      <c r="L25" s="20"/>
      <c r="M25" s="20"/>
      <c r="N25" s="20"/>
      <c r="O25" s="20"/>
      <c r="P25" s="20"/>
      <c r="Q25" s="22"/>
    </row>
    <row r="26" spans="2:17" s="19" customFormat="1" ht="24.95" customHeight="1">
      <c r="B26" s="45"/>
      <c r="C26" s="44"/>
      <c r="D26" s="44"/>
      <c r="E26" s="44"/>
      <c r="F26" s="12"/>
      <c r="G26" s="39"/>
      <c r="H26" s="12"/>
      <c r="I26" s="14"/>
      <c r="K26" s="20"/>
      <c r="L26" s="20"/>
      <c r="M26" s="20"/>
      <c r="N26" s="20"/>
      <c r="O26" s="20"/>
      <c r="P26" s="20"/>
      <c r="Q26" s="22"/>
    </row>
    <row r="27" spans="2:17" s="19" customFormat="1" ht="24.95" customHeight="1">
      <c r="B27" s="45"/>
      <c r="C27" s="44"/>
      <c r="D27" s="44"/>
      <c r="E27" s="44"/>
      <c r="F27" s="12"/>
      <c r="G27" s="40"/>
      <c r="H27" s="12"/>
      <c r="I27" s="14"/>
      <c r="K27" s="20"/>
      <c r="L27" s="20"/>
      <c r="M27" s="20"/>
      <c r="N27" s="20"/>
      <c r="O27" s="20"/>
      <c r="P27" s="20"/>
      <c r="Q27" s="22"/>
    </row>
    <row r="28" spans="2:17" s="19" customFormat="1" ht="24.95" customHeight="1">
      <c r="B28" s="45"/>
      <c r="C28" s="44"/>
      <c r="D28" s="44"/>
      <c r="E28" s="44"/>
      <c r="F28" s="12"/>
      <c r="G28" s="40"/>
      <c r="H28" s="12"/>
      <c r="I28" s="14"/>
      <c r="K28" s="20"/>
      <c r="L28" s="20"/>
      <c r="M28" s="20"/>
      <c r="N28" s="20"/>
      <c r="O28" s="20"/>
      <c r="P28" s="20"/>
      <c r="Q28" s="22"/>
    </row>
    <row r="29" spans="2:17" s="19" customFormat="1" ht="24.95" customHeight="1">
      <c r="B29" s="45"/>
      <c r="C29" s="44"/>
      <c r="D29" s="44"/>
      <c r="E29" s="44"/>
      <c r="F29" s="12"/>
      <c r="G29" s="40"/>
      <c r="H29" s="12"/>
      <c r="I29" s="14"/>
      <c r="K29" s="20"/>
      <c r="L29" s="20"/>
      <c r="M29" s="20"/>
      <c r="N29" s="20"/>
      <c r="O29" s="20"/>
      <c r="P29" s="20"/>
      <c r="Q29" s="22"/>
    </row>
    <row r="30" spans="2:17" s="19" customFormat="1" ht="24.95" customHeight="1">
      <c r="B30" s="45"/>
      <c r="C30" s="44"/>
      <c r="D30" s="44"/>
      <c r="E30" s="44"/>
      <c r="F30" s="12"/>
      <c r="G30" s="40"/>
      <c r="H30" s="12"/>
      <c r="I30" s="14"/>
      <c r="K30" s="20"/>
      <c r="L30" s="20"/>
      <c r="M30" s="20"/>
      <c r="N30" s="20"/>
      <c r="O30" s="20"/>
      <c r="P30" s="20"/>
      <c r="Q30" s="22"/>
    </row>
    <row r="31" spans="2:17" s="19" customFormat="1" ht="24.95" customHeight="1">
      <c r="B31" s="45"/>
      <c r="C31" s="44"/>
      <c r="D31" s="44"/>
      <c r="E31" s="44"/>
      <c r="F31" s="12"/>
      <c r="G31" s="40"/>
      <c r="H31" s="12"/>
      <c r="I31" s="14"/>
      <c r="K31" s="20"/>
      <c r="L31" s="20"/>
      <c r="M31" s="20"/>
      <c r="N31" s="20"/>
      <c r="O31" s="20"/>
      <c r="P31" s="20"/>
      <c r="Q31" s="22"/>
    </row>
    <row r="32" spans="2:17" s="19" customFormat="1" ht="24.95" customHeight="1">
      <c r="B32" s="45"/>
      <c r="C32" s="44"/>
      <c r="D32" s="44"/>
      <c r="E32" s="44"/>
      <c r="F32" s="12"/>
      <c r="G32" s="40"/>
      <c r="H32" s="12"/>
      <c r="I32" s="14"/>
      <c r="K32" s="20"/>
      <c r="L32" s="20"/>
      <c r="M32" s="20"/>
      <c r="N32" s="20"/>
      <c r="O32" s="20"/>
      <c r="P32" s="20"/>
      <c r="Q32" s="22"/>
    </row>
    <row r="33" spans="2:17" s="19" customFormat="1" ht="24.95" customHeight="1">
      <c r="B33" s="45"/>
      <c r="C33" s="44"/>
      <c r="D33" s="44"/>
      <c r="E33" s="44"/>
      <c r="F33" s="12"/>
      <c r="G33" s="40"/>
      <c r="H33" s="12"/>
      <c r="I33" s="14"/>
      <c r="K33" s="20"/>
      <c r="L33" s="20"/>
      <c r="M33" s="20"/>
      <c r="N33" s="20"/>
      <c r="O33" s="20"/>
      <c r="P33" s="20"/>
      <c r="Q33" s="22"/>
    </row>
    <row r="34" spans="2:17" ht="24.95" customHeight="1">
      <c r="B34" s="45"/>
      <c r="C34" s="44"/>
      <c r="D34" s="44"/>
      <c r="E34" s="44"/>
      <c r="F34" s="12"/>
      <c r="G34" s="40"/>
      <c r="H34" s="12"/>
      <c r="I34" s="14"/>
    </row>
    <row r="35" spans="2:17" ht="24.95" customHeight="1">
      <c r="B35" s="45"/>
      <c r="C35" s="44"/>
      <c r="D35" s="44"/>
      <c r="E35" s="44"/>
      <c r="F35" s="12"/>
      <c r="G35" s="40"/>
      <c r="H35" s="12"/>
      <c r="I35" s="14"/>
    </row>
    <row r="36" spans="2:17" ht="24.95" customHeight="1">
      <c r="B36" s="45"/>
      <c r="C36" s="44"/>
      <c r="D36" s="44"/>
      <c r="E36" s="44"/>
      <c r="F36" s="12"/>
      <c r="G36" s="40"/>
      <c r="H36" s="12"/>
      <c r="I36" s="14"/>
    </row>
    <row r="37" spans="2:17" ht="24.95" customHeight="1">
      <c r="B37" s="45"/>
      <c r="C37" s="44"/>
      <c r="D37" s="44"/>
      <c r="E37" s="44"/>
      <c r="F37" s="12"/>
      <c r="G37" s="40"/>
      <c r="H37" s="12"/>
      <c r="I37" s="14"/>
    </row>
    <row r="38" spans="2:17" ht="24.95" customHeight="1">
      <c r="B38" s="45"/>
      <c r="C38" s="44"/>
      <c r="D38" s="44"/>
      <c r="E38" s="44"/>
      <c r="F38" s="12"/>
      <c r="G38" s="40"/>
      <c r="H38" s="12"/>
      <c r="I38" s="14"/>
    </row>
    <row r="39" spans="2:17" ht="24.95" customHeight="1">
      <c r="B39" s="45"/>
      <c r="C39" s="44"/>
      <c r="D39" s="44"/>
      <c r="E39" s="44"/>
      <c r="F39" s="12"/>
      <c r="G39" s="40"/>
      <c r="H39" s="12"/>
      <c r="I39" s="14"/>
    </row>
    <row r="40" spans="2:17" ht="24.95" customHeight="1">
      <c r="B40" s="45"/>
      <c r="C40" s="44"/>
      <c r="D40" s="44"/>
      <c r="E40" s="44"/>
      <c r="F40" s="12"/>
      <c r="G40" s="40"/>
      <c r="H40" s="12"/>
      <c r="I40" s="14"/>
    </row>
    <row r="41" spans="2:17" ht="24.95" customHeight="1">
      <c r="B41" s="45"/>
      <c r="C41" s="44"/>
      <c r="D41" s="44"/>
      <c r="E41" s="44"/>
      <c r="F41" s="12"/>
      <c r="G41" s="40"/>
      <c r="H41" s="12"/>
      <c r="I41" s="14"/>
    </row>
    <row r="42" spans="2:17" ht="24.95" customHeight="1">
      <c r="B42" s="45"/>
      <c r="C42" s="44"/>
      <c r="D42" s="44"/>
      <c r="E42" s="44"/>
      <c r="F42" s="12"/>
      <c r="G42" s="39"/>
      <c r="H42" s="12"/>
      <c r="I42" s="14"/>
    </row>
    <row r="43" spans="2:17" ht="24.95" customHeight="1">
      <c r="B43" s="45"/>
      <c r="C43" s="44"/>
      <c r="D43" s="44"/>
      <c r="E43" s="44"/>
      <c r="F43" s="12"/>
      <c r="G43" s="40"/>
      <c r="H43" s="12"/>
      <c r="I43" s="14"/>
    </row>
    <row r="44" spans="2:17" ht="24.95" customHeight="1">
      <c r="B44" s="45"/>
      <c r="C44" s="44"/>
      <c r="D44" s="44"/>
      <c r="E44" s="44"/>
      <c r="F44" s="12"/>
      <c r="G44" s="40"/>
      <c r="H44" s="12"/>
      <c r="I44" s="14"/>
    </row>
    <row r="45" spans="2:17" ht="24.95" customHeight="1">
      <c r="B45" s="45"/>
      <c r="C45" s="44"/>
      <c r="D45" s="44"/>
      <c r="E45" s="44"/>
      <c r="F45" s="12"/>
      <c r="G45" s="40"/>
      <c r="H45" s="12"/>
      <c r="I45" s="14"/>
    </row>
    <row r="46" spans="2:17" ht="24.95" customHeight="1">
      <c r="B46" s="45"/>
      <c r="C46" s="44"/>
      <c r="D46" s="44"/>
      <c r="E46" s="44"/>
      <c r="F46" s="12"/>
      <c r="G46" s="40"/>
      <c r="H46" s="12"/>
      <c r="I46" s="14"/>
    </row>
    <row r="47" spans="2:17" ht="24.95" customHeight="1">
      <c r="B47" s="45"/>
      <c r="C47" s="44"/>
      <c r="D47" s="44"/>
      <c r="E47" s="44"/>
      <c r="F47" s="12"/>
      <c r="G47" s="40"/>
      <c r="H47" s="12"/>
      <c r="I47" s="14"/>
    </row>
    <row r="48" spans="2:17" ht="24.95" customHeight="1">
      <c r="B48" s="45"/>
      <c r="C48" s="44"/>
      <c r="D48" s="44"/>
      <c r="E48" s="44"/>
      <c r="F48" s="12"/>
      <c r="G48" s="40"/>
      <c r="H48" s="12"/>
      <c r="I48" s="14"/>
    </row>
    <row r="49" spans="2:9" ht="24.95" customHeight="1">
      <c r="B49" s="45"/>
      <c r="C49" s="44"/>
      <c r="D49" s="44"/>
      <c r="E49" s="44"/>
      <c r="F49" s="12"/>
      <c r="G49" s="39"/>
      <c r="H49" s="12"/>
      <c r="I49" s="14"/>
    </row>
    <row r="50" spans="2:9" ht="24.95" customHeight="1">
      <c r="B50" s="45"/>
      <c r="C50" s="44"/>
      <c r="D50" s="44"/>
      <c r="E50" s="44"/>
      <c r="F50" s="12"/>
      <c r="G50" s="39"/>
      <c r="H50" s="12"/>
      <c r="I50" s="14"/>
    </row>
    <row r="51" spans="2:9" ht="24.95" customHeight="1">
      <c r="B51" s="45"/>
      <c r="C51" s="44"/>
      <c r="D51" s="44"/>
      <c r="E51" s="44"/>
      <c r="F51" s="12"/>
      <c r="G51" s="39"/>
      <c r="H51" s="12"/>
      <c r="I51" s="14"/>
    </row>
    <row r="52" spans="2:9" s="19" customFormat="1" ht="24.95" customHeight="1">
      <c r="B52" s="54" t="s">
        <v>40</v>
      </c>
      <c r="C52" s="55"/>
      <c r="D52" s="55"/>
      <c r="E52" s="55"/>
      <c r="F52" s="55"/>
      <c r="G52" s="56"/>
      <c r="H52" s="57"/>
      <c r="I52" s="58"/>
    </row>
    <row r="53" spans="2:9" ht="24.95" customHeight="1">
      <c r="B53" s="46" t="s">
        <v>4</v>
      </c>
      <c r="C53" s="46"/>
      <c r="D53" s="46"/>
      <c r="E53" s="46"/>
      <c r="F53" s="46"/>
      <c r="G53" s="46"/>
      <c r="H53" s="18"/>
      <c r="I53" s="15"/>
    </row>
  </sheetData>
  <mergeCells count="19">
    <mergeCell ref="W1:AA3"/>
    <mergeCell ref="K3:L3"/>
    <mergeCell ref="B3:D3"/>
    <mergeCell ref="Q5:Q6"/>
    <mergeCell ref="I5:I6"/>
    <mergeCell ref="M5:P5"/>
    <mergeCell ref="B53:G53"/>
    <mergeCell ref="H5:H6"/>
    <mergeCell ref="K5:K6"/>
    <mergeCell ref="L5:L6"/>
    <mergeCell ref="B5:B6"/>
    <mergeCell ref="C5:C6"/>
    <mergeCell ref="D5:D6"/>
    <mergeCell ref="E5:E6"/>
    <mergeCell ref="F5:F6"/>
    <mergeCell ref="G5:G6"/>
    <mergeCell ref="B52:G52"/>
    <mergeCell ref="H52:I52"/>
    <mergeCell ref="K17:L17"/>
  </mergeCells>
  <phoneticPr fontId="1" type="noConversion"/>
  <conditionalFormatting sqref="H8:H52">
    <cfRule type="cellIs" dxfId="11" priority="8" operator="equal">
      <formula>"N/A"</formula>
    </cfRule>
    <cfRule type="cellIs" dxfId="10" priority="11" operator="equal">
      <formula>"P"</formula>
    </cfRule>
    <cfRule type="cellIs" dxfId="9" priority="13" operator="equal">
      <formula>"N"</formula>
    </cfRule>
  </conditionalFormatting>
  <conditionalFormatting sqref="I8:I51">
    <cfRule type="cellIs" dxfId="8" priority="7" operator="equal">
      <formula>"-"</formula>
    </cfRule>
    <cfRule type="cellIs" dxfId="7" priority="9" operator="equal">
      <formula>0</formula>
    </cfRule>
    <cfRule type="cellIs" dxfId="6" priority="10" operator="between">
      <formula>0.01</formula>
      <formula>0.99</formula>
    </cfRule>
  </conditionalFormatting>
  <conditionalFormatting sqref="H7">
    <cfRule type="cellIs" dxfId="5" priority="2" operator="equal">
      <formula>"N/A"</formula>
    </cfRule>
    <cfRule type="cellIs" dxfId="4" priority="5" operator="equal">
      <formula>"P"</formula>
    </cfRule>
    <cfRule type="cellIs" dxfId="3" priority="6" operator="equal">
      <formula>"N"</formula>
    </cfRule>
  </conditionalFormatting>
  <conditionalFormatting sqref="I7">
    <cfRule type="cellIs" dxfId="2" priority="1" operator="equal">
      <formula>"-"</formula>
    </cfRule>
    <cfRule type="cellIs" dxfId="1" priority="3" operator="equal">
      <formula>0</formula>
    </cfRule>
    <cfRule type="cellIs" dxfId="0" priority="4" operator="between">
      <formula>0.01</formula>
      <formula>0.99</formula>
    </cfRule>
  </conditionalFormatting>
  <printOptions horizontalCentered="1" verticalCentered="1"/>
  <pageMargins left="0" right="0" top="0" bottom="0" header="0" footer="0"/>
  <pageSetup paperSize="9" scale="35" fitToHeight="99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004970"/>
    <pageSetUpPr fitToPage="1"/>
  </sheetPr>
  <dimension ref="A1:V3"/>
  <sheetViews>
    <sheetView view="pageBreakPreview" zoomScale="90" zoomScaleNormal="85" zoomScaleSheetLayoutView="90" workbookViewId="0"/>
  </sheetViews>
  <sheetFormatPr defaultColWidth="8.75" defaultRowHeight="11.25"/>
  <cols>
    <col min="1" max="1" width="4.625" style="5" customWidth="1"/>
    <col min="2" max="2" width="12.625" style="5" customWidth="1"/>
    <col min="3" max="3" width="4.625" style="5" customWidth="1"/>
    <col min="4" max="4" width="12.625" style="35" customWidth="1"/>
    <col min="5" max="5" width="4.625" style="5" customWidth="1"/>
    <col min="6" max="6" width="12.625" style="35" customWidth="1"/>
    <col min="7" max="7" width="45.75" style="7" customWidth="1"/>
    <col min="8" max="8" width="5.5" style="5" customWidth="1"/>
    <col min="9" max="9" width="10.625" style="35" customWidth="1"/>
    <col min="10" max="10" width="45.75" style="34" customWidth="1"/>
    <col min="11" max="11" width="10.25" style="34" hidden="1" customWidth="1"/>
    <col min="12" max="13" width="10.625" style="35" customWidth="1"/>
    <col min="14" max="14" width="22" style="34" customWidth="1"/>
    <col min="15" max="18" width="12.625" style="35" customWidth="1"/>
    <col min="19" max="19" width="22" style="34" customWidth="1"/>
    <col min="20" max="20" width="12.625" style="35" customWidth="1"/>
    <col min="21" max="21" width="10.375" style="35" customWidth="1"/>
    <col min="22" max="22" width="30.75" style="6" bestFit="1" customWidth="1"/>
    <col min="23" max="16384" width="8.75" style="6"/>
  </cols>
  <sheetData>
    <row r="1" spans="1:22" ht="30" customHeight="1">
      <c r="A1" s="31" t="s">
        <v>46</v>
      </c>
      <c r="G1" s="26"/>
      <c r="I1" s="25"/>
      <c r="J1" s="27"/>
      <c r="L1" s="33" t="s">
        <v>22</v>
      </c>
      <c r="M1" s="28"/>
      <c r="N1" s="33" t="s">
        <v>21</v>
      </c>
      <c r="O1" s="28"/>
      <c r="P1" s="33" t="s">
        <v>18</v>
      </c>
      <c r="Q1" s="28"/>
      <c r="R1" s="33" t="s">
        <v>39</v>
      </c>
      <c r="S1" s="38"/>
    </row>
    <row r="2" spans="1:22" ht="12">
      <c r="I2" s="1" t="s">
        <v>19</v>
      </c>
      <c r="K2" s="34" t="s">
        <v>47</v>
      </c>
    </row>
    <row r="3" spans="1:22" ht="30" customHeight="1">
      <c r="A3" s="8" t="s">
        <v>23</v>
      </c>
      <c r="B3" s="36" t="s">
        <v>20</v>
      </c>
      <c r="C3" s="36" t="s">
        <v>23</v>
      </c>
      <c r="D3" s="37" t="s">
        <v>14</v>
      </c>
      <c r="E3" s="36" t="s">
        <v>23</v>
      </c>
      <c r="F3" s="37" t="s">
        <v>24</v>
      </c>
      <c r="G3" s="37" t="s">
        <v>25</v>
      </c>
      <c r="H3" s="37" t="s">
        <v>45</v>
      </c>
      <c r="I3" s="37" t="s">
        <v>26</v>
      </c>
      <c r="J3" s="36" t="s">
        <v>42</v>
      </c>
      <c r="K3" s="36" t="s">
        <v>27</v>
      </c>
      <c r="L3" s="37" t="s">
        <v>32</v>
      </c>
      <c r="M3" s="37" t="s">
        <v>33</v>
      </c>
      <c r="N3" s="37" t="s">
        <v>38</v>
      </c>
      <c r="O3" s="36" t="s">
        <v>28</v>
      </c>
      <c r="P3" s="37" t="s">
        <v>29</v>
      </c>
      <c r="Q3" s="37" t="s">
        <v>30</v>
      </c>
      <c r="R3" s="37" t="s">
        <v>31</v>
      </c>
      <c r="S3" s="37" t="s">
        <v>34</v>
      </c>
      <c r="T3" s="37" t="s">
        <v>35</v>
      </c>
      <c r="U3" s="37" t="s">
        <v>36</v>
      </c>
      <c r="V3" s="32" t="s">
        <v>37</v>
      </c>
    </row>
  </sheetData>
  <phoneticPr fontId="1" type="noConversion"/>
  <printOptions horizontalCentered="1"/>
  <pageMargins left="0.23622047244094491" right="0.23622047244094491" top="0.31496062992125984" bottom="0.31496062992125984" header="0" footer="0"/>
  <pageSetup paperSize="9" scale="40" fitToHeight="9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진척률 통계</vt:lpstr>
      <vt:lpstr>정보보호 체크리스트_운영, 개발</vt:lpstr>
      <vt:lpstr>'진척률 통계'!Print_Area</vt:lpstr>
      <vt:lpstr>'정보보호 체크리스트_운영, 개발'!Print_Titles</vt:lpstr>
      <vt:lpstr>'진척률 통계'!Print_Titles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jwchang</cp:lastModifiedBy>
  <cp:lastPrinted>2017-01-12T10:43:43Z</cp:lastPrinted>
  <dcterms:created xsi:type="dcterms:W3CDTF">2016-12-24T09:58:27Z</dcterms:created>
  <dcterms:modified xsi:type="dcterms:W3CDTF">2019-08-20T11:51:04Z</dcterms:modified>
</cp:coreProperties>
</file>