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tables/table2.xml" ContentType="application/vnd.openxmlformats-officedocument.spreadsheetml.table+xml"/>
  <Override PartName="/xl/queryTables/queryTable2.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3"/>
  <workbookPr/>
  <mc:AlternateContent xmlns:mc="http://schemas.openxmlformats.org/markup-compatibility/2006">
    <mc:Choice Requires="x15">
      <x15ac:absPath xmlns:x15ac="http://schemas.microsoft.com/office/spreadsheetml/2010/11/ac" url="https://uniluch-my.sharepoint.com/personal/agatha_brandao_unilu_ch/Documents/SNF 2.0/LLM/Heidelberg paper/Data/"/>
    </mc:Choice>
  </mc:AlternateContent>
  <xr:revisionPtr revIDLastSave="67" documentId="13_ncr:1_{C8C10A5B-1864-48E1-936D-CBF78D49C7EE}" xr6:coauthVersionLast="47" xr6:coauthVersionMax="47" xr10:uidLastSave="{DAE5A64B-2820-9247-AB08-AAD917B67C49}"/>
  <bookViews>
    <workbookView xWindow="3420" yWindow="1240" windowWidth="39420" windowHeight="24840" activeTab="1" xr2:uid="{FA0C25DC-415F-4AC4-B4B3-0637C8F6BD40}"/>
  </bookViews>
  <sheets>
    <sheet name="Outputs_20241210_assessment" sheetId="2" r:id="rId1"/>
    <sheet name="Ranking" sheetId="3" r:id="rId2"/>
  </sheets>
  <definedNames>
    <definedName name="ExterneDaten_1" localSheetId="0" hidden="1">Outputs_20241210_assessment!$A$2:$R$35</definedName>
    <definedName name="ExterneDaten_1" localSheetId="1" hidden="1">Ranking!$A$1:$A$34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4" i="3" l="1"/>
  <c r="P34" i="3"/>
  <c r="L34" i="3"/>
  <c r="I34" i="3"/>
  <c r="E34" i="3"/>
  <c r="V34" i="3" s="1"/>
  <c r="S33" i="3"/>
  <c r="P33" i="3"/>
  <c r="L33" i="3"/>
  <c r="I33" i="3"/>
  <c r="E33" i="3"/>
  <c r="V33" i="3" s="1"/>
  <c r="S32" i="3"/>
  <c r="P32" i="3"/>
  <c r="L32" i="3"/>
  <c r="I32" i="3"/>
  <c r="E32" i="3"/>
  <c r="V32" i="3" s="1"/>
  <c r="S31" i="3"/>
  <c r="P31" i="3"/>
  <c r="L31" i="3"/>
  <c r="I31" i="3"/>
  <c r="E31" i="3"/>
  <c r="V31" i="3" s="1"/>
  <c r="S30" i="3"/>
  <c r="P30" i="3"/>
  <c r="L30" i="3"/>
  <c r="I30" i="3"/>
  <c r="E30" i="3"/>
  <c r="V30" i="3" s="1"/>
  <c r="S29" i="3"/>
  <c r="P29" i="3"/>
  <c r="L29" i="3"/>
  <c r="I29" i="3"/>
  <c r="E29" i="3"/>
  <c r="V29" i="3" s="1"/>
  <c r="S28" i="3"/>
  <c r="P28" i="3"/>
  <c r="L28" i="3"/>
  <c r="I28" i="3"/>
  <c r="E28" i="3"/>
  <c r="V28" i="3" s="1"/>
  <c r="S27" i="3"/>
  <c r="P27" i="3"/>
  <c r="L27" i="3"/>
  <c r="I27" i="3"/>
  <c r="E27" i="3"/>
  <c r="V27" i="3" s="1"/>
  <c r="S26" i="3"/>
  <c r="P26" i="3"/>
  <c r="L26" i="3"/>
  <c r="I26" i="3"/>
  <c r="E26" i="3"/>
  <c r="V26" i="3" s="1"/>
  <c r="S25" i="3"/>
  <c r="P25" i="3"/>
  <c r="L25" i="3"/>
  <c r="I25" i="3"/>
  <c r="E25" i="3"/>
  <c r="V25" i="3" s="1"/>
  <c r="S24" i="3"/>
  <c r="P24" i="3"/>
  <c r="L24" i="3"/>
  <c r="I24" i="3"/>
  <c r="E24" i="3"/>
  <c r="V24" i="3" s="1"/>
  <c r="S23" i="3"/>
  <c r="P23" i="3"/>
  <c r="L23" i="3"/>
  <c r="I23" i="3"/>
  <c r="E23" i="3"/>
  <c r="V23" i="3" s="1"/>
  <c r="S22" i="3"/>
  <c r="P22" i="3"/>
  <c r="L22" i="3"/>
  <c r="I22" i="3"/>
  <c r="E22" i="3"/>
  <c r="V22" i="3" s="1"/>
  <c r="S21" i="3"/>
  <c r="P21" i="3"/>
  <c r="L21" i="3"/>
  <c r="I21" i="3"/>
  <c r="E21" i="3"/>
  <c r="V21" i="3" s="1"/>
  <c r="S20" i="3"/>
  <c r="P20" i="3"/>
  <c r="L20" i="3"/>
  <c r="I20" i="3"/>
  <c r="E20" i="3"/>
  <c r="V20" i="3" s="1"/>
  <c r="S19" i="3"/>
  <c r="P19" i="3"/>
  <c r="L19" i="3"/>
  <c r="I19" i="3"/>
  <c r="E19" i="3"/>
  <c r="V19" i="3" s="1"/>
  <c r="S18" i="3"/>
  <c r="P18" i="3"/>
  <c r="L18" i="3"/>
  <c r="I18" i="3"/>
  <c r="E18" i="3"/>
  <c r="V18" i="3" s="1"/>
  <c r="S17" i="3"/>
  <c r="P17" i="3"/>
  <c r="L17" i="3"/>
  <c r="I17" i="3"/>
  <c r="E17" i="3"/>
  <c r="V17" i="3" s="1"/>
  <c r="S16" i="3"/>
  <c r="P16" i="3"/>
  <c r="L16" i="3"/>
  <c r="I16" i="3"/>
  <c r="E16" i="3"/>
  <c r="V16" i="3" s="1"/>
  <c r="S15" i="3"/>
  <c r="P15" i="3"/>
  <c r="L15" i="3"/>
  <c r="I15" i="3"/>
  <c r="E15" i="3"/>
  <c r="V15" i="3" s="1"/>
  <c r="S14" i="3"/>
  <c r="P14" i="3"/>
  <c r="L14" i="3"/>
  <c r="I14" i="3"/>
  <c r="E14" i="3"/>
  <c r="V14" i="3" s="1"/>
  <c r="S13" i="3"/>
  <c r="P13" i="3"/>
  <c r="L13" i="3"/>
  <c r="I13" i="3"/>
  <c r="E13" i="3"/>
  <c r="V13" i="3" s="1"/>
  <c r="S12" i="3"/>
  <c r="P12" i="3"/>
  <c r="L12" i="3"/>
  <c r="I12" i="3"/>
  <c r="E12" i="3"/>
  <c r="V12" i="3" s="1"/>
  <c r="S11" i="3"/>
  <c r="P11" i="3"/>
  <c r="L11" i="3"/>
  <c r="I11" i="3"/>
  <c r="E11" i="3"/>
  <c r="V11" i="3" s="1"/>
  <c r="S10" i="3"/>
  <c r="P10" i="3"/>
  <c r="L10" i="3"/>
  <c r="I10" i="3"/>
  <c r="E10" i="3"/>
  <c r="V10" i="3" s="1"/>
  <c r="S9" i="3"/>
  <c r="P9" i="3"/>
  <c r="L9" i="3"/>
  <c r="I9" i="3"/>
  <c r="E9" i="3"/>
  <c r="V9" i="3" s="1"/>
  <c r="S8" i="3"/>
  <c r="P8" i="3"/>
  <c r="L8" i="3"/>
  <c r="I8" i="3"/>
  <c r="E8" i="3"/>
  <c r="V8" i="3" s="1"/>
  <c r="S7" i="3"/>
  <c r="P7" i="3"/>
  <c r="L7" i="3"/>
  <c r="I7" i="3"/>
  <c r="E7" i="3"/>
  <c r="V7" i="3" s="1"/>
  <c r="S6" i="3"/>
  <c r="P6" i="3"/>
  <c r="L6" i="3"/>
  <c r="I6" i="3"/>
  <c r="E6" i="3"/>
  <c r="V6" i="3" s="1"/>
  <c r="S5" i="3"/>
  <c r="P5" i="3"/>
  <c r="L5" i="3"/>
  <c r="I5" i="3"/>
  <c r="E5" i="3"/>
  <c r="V5" i="3" s="1"/>
  <c r="S4" i="3"/>
  <c r="P4" i="3"/>
  <c r="L4" i="3"/>
  <c r="I4" i="3"/>
  <c r="E4" i="3"/>
  <c r="V4" i="3" s="1"/>
  <c r="S3" i="3"/>
  <c r="P3" i="3"/>
  <c r="L3" i="3"/>
  <c r="I3" i="3"/>
  <c r="E3" i="3"/>
  <c r="V3" i="3" s="1"/>
  <c r="S2" i="3"/>
  <c r="S35" i="3" s="1"/>
  <c r="P2" i="3"/>
  <c r="P35" i="3" s="1"/>
  <c r="L2" i="3"/>
  <c r="L35" i="3" s="1"/>
  <c r="I2" i="3"/>
  <c r="I35" i="3" s="1"/>
  <c r="E2" i="3"/>
  <c r="E35" i="3" s="1"/>
  <c r="T33" i="3" l="1"/>
  <c r="U33" i="3" s="1"/>
  <c r="T2" i="3"/>
  <c r="U2" i="3" s="1"/>
  <c r="T3" i="3"/>
  <c r="U3" i="3" s="1"/>
  <c r="T4" i="3"/>
  <c r="U4" i="3" s="1"/>
  <c r="T5" i="3"/>
  <c r="U5" i="3" s="1"/>
  <c r="T6" i="3"/>
  <c r="U6" i="3" s="1"/>
  <c r="T7" i="3"/>
  <c r="U7" i="3" s="1"/>
  <c r="T8" i="3"/>
  <c r="U8" i="3" s="1"/>
  <c r="T9" i="3"/>
  <c r="U9" i="3" s="1"/>
  <c r="T10" i="3"/>
  <c r="U10" i="3" s="1"/>
  <c r="T11" i="3"/>
  <c r="U11" i="3" s="1"/>
  <c r="T12" i="3"/>
  <c r="U12" i="3" s="1"/>
  <c r="T13" i="3"/>
  <c r="U13" i="3" s="1"/>
  <c r="T14" i="3"/>
  <c r="U14" i="3" s="1"/>
  <c r="T15" i="3"/>
  <c r="U15" i="3" s="1"/>
  <c r="T16" i="3"/>
  <c r="U16" i="3" s="1"/>
  <c r="T17" i="3"/>
  <c r="U17" i="3" s="1"/>
  <c r="T18" i="3"/>
  <c r="U18" i="3" s="1"/>
  <c r="T19" i="3"/>
  <c r="U19" i="3" s="1"/>
  <c r="T20" i="3"/>
  <c r="U20" i="3" s="1"/>
  <c r="T21" i="3"/>
  <c r="U21" i="3" s="1"/>
  <c r="T22" i="3"/>
  <c r="U22" i="3" s="1"/>
  <c r="T23" i="3"/>
  <c r="U23" i="3" s="1"/>
  <c r="T24" i="3"/>
  <c r="U24" i="3" s="1"/>
  <c r="T25" i="3"/>
  <c r="U25" i="3" s="1"/>
  <c r="T26" i="3"/>
  <c r="U26" i="3" s="1"/>
  <c r="T27" i="3"/>
  <c r="U27" i="3" s="1"/>
  <c r="T28" i="3"/>
  <c r="U28" i="3" s="1"/>
  <c r="T29" i="3"/>
  <c r="U29" i="3" s="1"/>
  <c r="T30" i="3"/>
  <c r="U30" i="3" s="1"/>
  <c r="T31" i="3"/>
  <c r="U31" i="3" s="1"/>
  <c r="T32" i="3"/>
  <c r="U32" i="3" s="1"/>
  <c r="T34" i="3"/>
  <c r="U34" i="3" s="1"/>
  <c r="V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tc={15890EAC-9375-46D3-A041-289A0B58E939}</author>
    <author>tc={487ECD94-5D2C-494F-94AA-2D170146073D}</author>
    <author>tc={21FCCB1E-CAF2-4F17-A51F-FB0864F0990E}</author>
    <author>tc={94EEBA89-3FF2-4EB6-8E31-0ECD974A1D7D}</author>
    <author>tc={8A6E8F2D-CF31-40A8-A7AC-F6F6270C0612}</author>
    <author>tc={5622F3DD-6321-44BF-B82E-E28809CDD755}</author>
    <author>tc={4B5293CB-1C28-4FA7-AE81-71F377486B19}</author>
    <author>tc={94FD9A52-F47D-479E-82E4-EBA653254833}</author>
    <author>tc={C89D0CA6-E136-4119-9ACD-0BCF3DB7EBE0}</author>
    <author>tc={32EFC15C-F556-404A-BECF-F322300347D6}</author>
    <author>tc={DA99101E-659F-4117-A6FA-A2221DDA2463}</author>
    <author>tc={35BFF060-FEA6-4994-A44F-138F7CA2074F}</author>
    <author>tc={7D2830BE-93E9-43D1-9690-A57E22BB5A47}</author>
    <author>tc={9317EA3D-8424-40C0-9CEF-3796457F3B9F}</author>
    <author>tc={BD8E1037-46AE-4920-90B0-F77BACE03E84}</author>
    <author>tc={640968FB-739C-4014-9059-DF6D6D136326}</author>
    <author>tc={913DB679-407D-48A7-891A-8D7F933C688F}</author>
    <author>tc={CFD81AD7-B9BD-4B3F-9AF5-216E827BA795}</author>
    <author>tc={362E2347-A6D6-4977-8768-B5DE9AC5D9B5}</author>
    <author>tc={A9B20A92-4AF1-4200-A6FA-1D34B95F79A2}</author>
    <author>tc={2C996A9D-86A2-41D8-8ADA-839D5A494CB3}</author>
    <author>tc={AFB1DF59-7F8C-4271-BC54-9B254C4BC915}</author>
    <author>tc={0BF0B43C-C6F2-4FFC-8B2A-E9AED5ED65D9}</author>
    <author>tc={113123CE-1EF5-42D7-AF59-AE2637FD6A7C}</author>
    <author>tc={89FFDDE8-698A-4A45-8C2A-AFD9F0F90D06}</author>
    <author>tc={E60403AF-FA41-484E-B594-E5CE13B352D7}</author>
    <author>tc={7A5DF89B-2AE9-47FB-94BD-A8EB911A7438}</author>
    <author>tc={D24E1B47-662D-4B6E-85F6-477D2976C3CF}</author>
    <author>tc={E5FE1E99-499A-4578-AD15-C2030B69AEC6}</author>
    <author>tc={88A28D5D-8BF7-48C3-8611-605D733133B9}</author>
    <author>tc={41B99878-946D-4646-B575-97DEB4A08405}</author>
    <author>tc={ACC41E54-A17B-6540-B58C-A8454C2570EB}</author>
    <author>tc={9EA57A00-EA5D-1A45-8578-869BC1F7FC4A}</author>
    <author>tc={A03AAAE5-4CEB-468E-9CC0-219BB9CFE17D}</author>
    <author>tc={F6796D23-29A5-417C-8876-868D06A4AE53}</author>
    <author>tc={93648E47-564D-4992-82C5-64836EA18E5D}</author>
    <author>tc={EEF4759D-C4BB-48FC-8EAA-74E0CAE904C2}</author>
    <author>tc={0DDB6BD5-A3A7-47A3-A3C5-DF489528DF3F}</author>
    <author>tc={10CBAB22-0E5E-4884-9CF9-64E2812D76AE}</author>
    <author>tc={A385876A-FBCD-4E52-B6CA-731839B4BF5F}</author>
    <author>tc={D0877FE1-5298-4087-AB05-F630BC3A7753}</author>
    <author>tc={91DB6563-3494-4FA5-A9CF-9D46488893ED}</author>
    <author>tc={9216A6C6-A7A1-4498-815E-F941D1B7E139}</author>
    <author>tc={09D4EA4E-9A23-4A53-8BFB-6C408D8E0443}</author>
    <author>tc={290B37CD-AE5F-4B84-9A0A-4727E0B51146}</author>
    <author>tc={414F8E4D-D714-4905-B7F7-11F43EFEC975}</author>
    <author>tc={443BF0EF-E7A2-4966-B8FB-D288C2F13E76}</author>
    <author>tc={E1005B00-B4B3-4B71-96D8-E1170FEC51BE}</author>
    <author>tc={742D6FD0-8C95-4D3E-800D-883243656002}</author>
    <author>tc={4B4AE9BD-ACDA-4D9C-9F3E-7D0EC7FC8C19}</author>
    <author>tc={F5623258-E0E0-4A8B-8FDE-FA59F3C89CA3}</author>
    <author>tc={74F13945-A3BB-4A89-9B33-D3985FB07C06}</author>
    <author>tc={1D59DCB9-BC7A-46D6-AD95-EE54F7BAEB64}</author>
    <author>tc={8F8C6730-61E6-4994-A298-D1AA756FA8C7}</author>
    <author>tc={9750B68E-730C-46E5-883F-D0E8B77A0765}</author>
    <author>tc={27027907-6C92-4C97-A95D-131B80D07CBB}</author>
    <author>tc={F93B893A-C320-40ED-9EB2-4EDE61FB068E}</author>
    <author>tc={C559D1A3-829C-4531-85B9-FA1654D967A2}</author>
    <author>tc={6E6FCFF5-0CD9-4A9C-9AC2-63FA4DD6F3C2}</author>
    <author>tc={1AB1A825-830E-4B3C-B59D-8F056DAE06D8}</author>
    <author>tc={78A35308-C5D5-49D2-80C0-CE3159E01014}</author>
    <author>tc={3870D73E-F58A-41CE-BFAB-B17D290D538C}</author>
    <author>tc={9FE6C3F6-D36D-497B-AE8D-A9E1DA2171CA}</author>
    <author>tc={0BD660F6-D032-41C1-BE96-397ED0E6201F}</author>
    <author>tc={E98AA904-89B3-4070-8430-E62E49EEC477}</author>
    <author>tc={31AEB241-09AA-4F3D-A917-CE4464FC6D9D}</author>
    <author>tc={B2238AA8-9454-4C02-B6B3-9C6B3E19E768}</author>
    <author>tc={46AE0B34-293E-49A8-8840-1B1626B9ED74}</author>
    <author>tc={93723ACB-8569-4A99-960F-912B50D73B8C}</author>
    <author>tc={7E253419-3339-4401-99D8-42E3A4F1ACAC}</author>
    <author>tc={45D74E89-3F13-4717-9DA6-89FF9D7F8F71}</author>
    <author>tc={689B5168-52F7-444E-AC3A-A6B57458B0D7}</author>
    <author>tc={85572A9E-83E5-479F-A2DC-AAC668149C1C}</author>
    <author>tc={DA152A86-5646-4BC3-92DE-F7559B329BE0}</author>
    <author>tc={55476A9A-3F44-4D0D-9592-C632F559A885}</author>
    <author>tc={B229DEAC-8A6A-4799-834A-9611AD7E27B4}</author>
    <author>tc={6D4BFBA4-D8F1-4B75-943A-9BB1CDA46947}</author>
    <author>tc={43BEF64D-87D0-45E0-8814-692A132A6978}</author>
    <author>tc={DD0D9923-7EBB-4600-BCBC-D27E77D759F5}</author>
    <author>tc={96383D85-CE1A-48ED-A9BB-BB2C7B0A11CB}</author>
    <author>tc={8436E078-FDC0-400F-A9D4-29CF9B145FD3}</author>
    <author>tc={731A145D-8F42-4A56-A514-39DF39BE538C}</author>
    <author>tc={0ACE0C2F-A8F0-4CA9-ABEE-DD46B5F92CEB}</author>
    <author>tc={9663DE82-9170-4BCC-8888-E819A6ED5223}</author>
  </authors>
  <commentList>
    <comment ref="D3" authorId="0" shapeId="0" xr:uid="{15890EAC-9375-46D3-A041-289A0B58E939}">
      <text>
        <t>[Threaded comment]
Your version of Excel allows you to read this threaded comment; however, any edits to it will get removed if the file is opened in a newer version of Excel. Learn more: https://go.microsoft.com/fwlink/?linkid=870924
Comment:
    relevant PIL issue is not adressed</t>
      </text>
    </comment>
    <comment ref="L3" authorId="1" shapeId="0" xr:uid="{487ECD94-5D2C-494F-94AA-2D170146073D}">
      <text>
        <t xml:space="preserve">[Threaded comment]
Your version of Excel allows you to read this threaded comment; however, any edits to it will get removed if the file is opened in a newer version of Excel. Learn more: https://go.microsoft.com/fwlink/?linkid=870924
Comment:
    Art. 116 PIL was not mentioned </t>
      </text>
    </comment>
    <comment ref="P3" authorId="2" shapeId="0" xr:uid="{21FCCB1E-CAF2-4F17-A51F-FB0864F0990E}">
      <text>
        <t>[Threaded comment]
Your version of Excel allows you to read this threaded comment; however, any edits to it will get removed if the file is opened in a newer version of Excel. Learn more: https://go.microsoft.com/fwlink/?linkid=870924
Comment:
    The machine did not undestod the issue</t>
      </text>
    </comment>
    <comment ref="S3" authorId="3" shapeId="0" xr:uid="{94EEBA89-3FF2-4EB6-8E31-0ECD974A1D7D}">
      <text>
        <t>[Threaded comment]
Your version of Excel allows you to read this threaded comment; however, any edits to it will get removed if the file is opened in a newer version of Excel. Learn more: https://go.microsoft.com/fwlink/?linkid=870924
Comment:
    the problem is not correctly adressed (see the human version)</t>
      </text>
    </comment>
    <comment ref="T3" authorId="4" shapeId="0" xr:uid="{8A6E8F2D-CF31-40A8-A7AC-F6F6270C0612}">
      <text>
        <t>[Threaded comment]
Your version of Excel allows you to read this threaded comment; however, any edits to it will get removed if the file is opened in a newer version of Excel. Learn more: https://go.microsoft.com/fwlink/?linkid=870924
Comment:
    the issue is difficult.</t>
      </text>
    </comment>
    <comment ref="D4" authorId="5" shapeId="0" xr:uid="{5622F3DD-6321-44BF-B82E-E28809CDD755}">
      <text>
        <t>[Threaded comment]
Your version of Excel allows you to read this threaded comment; however, any edits to it will get removed if the file is opened in a newer version of Excel. Learn more: https://go.microsoft.com/fwlink/?linkid=870924
Comment:
    the relevant PIL issues are not properly adressed</t>
      </text>
    </comment>
    <comment ref="H4" authorId="6" shapeId="0" xr:uid="{4B5293CB-1C28-4FA7-AE81-71F377486B19}">
      <text>
        <t>[Threaded comment]
Your version of Excel allows you to read this threaded comment; however, any edits to it will get removed if the file is opened in a newer version of Excel. Learn more: https://go.microsoft.com/fwlink/?linkid=870924
Comment:
    the relevant PIL issues are not properly adressed</t>
      </text>
    </comment>
    <comment ref="N4" authorId="7" shapeId="0" xr:uid="{94FD9A52-F47D-479E-82E4-EBA653254833}">
      <text>
        <t>[Threaded comment]
Your version of Excel allows you to read this threaded comment; however, any edits to it will get removed if the file is opened in a newer version of Excel. Learn more: https://go.microsoft.com/fwlink/?linkid=870924
Comment:
    correct: overruling mandatory rules</t>
      </text>
    </comment>
    <comment ref="P4" authorId="8" shapeId="0" xr:uid="{C89D0CA6-E136-4119-9ACD-0BCF3DB7EBE0}">
      <text>
        <t>[Threaded comment]
Your version of Excel allows you to read this threaded comment; however, any edits to it will get removed if the file is opened in a newer version of Excel. Learn more: https://go.microsoft.com/fwlink/?linkid=870924
Comment:
    the relevant PIL issues are not properly adressed (see human version)</t>
      </text>
    </comment>
    <comment ref="T4" authorId="9" shapeId="0" xr:uid="{32EFC15C-F556-404A-BECF-F322300347D6}">
      <text>
        <t>[Threaded comment]
Your version of Excel allows you to read this threaded comment; however, any edits to it will get removed if the file is opened in a newer version of Excel. Learn more: https://go.microsoft.com/fwlink/?linkid=870924
Comment:
    wrong termominology? Maybe problems in translation</t>
      </text>
    </comment>
    <comment ref="D5" authorId="10" shapeId="0" xr:uid="{DA99101E-659F-4117-A6FA-A2221DDA2463}">
      <text>
        <t xml:space="preserve">[Threaded comment]
Your version of Excel allows you to read this threaded comment; however, any edits to it will get removed if the file is opened in a newer version of Excel. Learn more: https://go.microsoft.com/fwlink/?linkid=870924
Comment:
    The PIL issue is not in foreground. </t>
      </text>
    </comment>
    <comment ref="E5" authorId="11" shapeId="0" xr:uid="{35BFF060-FEA6-4994-A44F-138F7CA2074F}">
      <text>
        <t>[Threaded comment]
Your version of Excel allows you to read this threaded comment; however, any edits to it will get removed if the file is opened in a newer version of Excel. Learn more: https://go.microsoft.com/fwlink/?linkid=870924
Comment:
    too long. Abreviations should not be ussed in the abstract (they are confusing)</t>
      </text>
    </comment>
    <comment ref="H5" authorId="12" shapeId="0" xr:uid="{7D2830BE-93E9-43D1-9690-A57E22BB5A47}">
      <text>
        <t>[Threaded comment]
Your version of Excel allows you to read this threaded comment; however, any edits to it will get removed if the file is opened in a newer version of Excel. Learn more: https://go.microsoft.com/fwlink/?linkid=870924
Comment:
    The PIL issue is not at the forefront. </t>
      </text>
    </comment>
    <comment ref="T5" authorId="13" shapeId="0" xr:uid="{9317EA3D-8424-40C0-9CEF-3796457F3B9F}">
      <text>
        <t>[Threaded comment]
Your version of Excel allows you to read this threaded comment; however, any edits to it will get removed if the file is opened in a newer version of Excel. Learn more: https://go.microsoft.com/fwlink/?linkid=870924
Comment:
    terminology is not enterly correct. But it was good</t>
      </text>
    </comment>
    <comment ref="D6" authorId="14" shapeId="0" xr:uid="{BD8E1037-46AE-4920-90B0-F77BACE03E84}">
      <text>
        <t>[Threaded comment]
Your version of Excel allows you to read this threaded comment; however, any edits to it will get removed if the file is opened in a newer version of Excel. Learn more: https://go.microsoft.com/fwlink/?linkid=870924
Comment:
    the problem is the translation</t>
      </text>
    </comment>
    <comment ref="K6" authorId="15" shapeId="0" xr:uid="{640968FB-739C-4014-9059-DF6D6D136326}">
      <text>
        <t>[Threaded comment]
Your version of Excel allows you to read this threaded comment; however, any edits to it will get removed if the file is opened in a newer version of Excel. Learn more: https://go.microsoft.com/fwlink/?linkid=870924
Comment:
    The decision was written in French. Then it contains "al." and not "para" (paragraph).</t>
      </text>
    </comment>
    <comment ref="D7" authorId="16" shapeId="0" xr:uid="{913DB679-407D-48A7-891A-8D7F933C688F}">
      <text>
        <t>[Threaded comment]
Your version of Excel allows you to read this threaded comment; however, any edits to it will get removed if the file is opened in a newer version of Excel. Learn more: https://go.microsoft.com/fwlink/?linkid=870924
Comment:
    The meaning of the abreviation "E." ist not clear (the word "consideration" should be used)</t>
      </text>
    </comment>
    <comment ref="H7" authorId="17" shapeId="0" xr:uid="{CFD81AD7-B9BD-4B3F-9AF5-216E827BA795}">
      <text>
        <t>[Threaded comment]
Your version of Excel allows you to read this threaded comment; however, any edits to it will get removed if the file is opened in a newer version of Excel. Learn more: https://go.microsoft.com/fwlink/?linkid=870924
Comment:
    PIL is not in the foreground</t>
      </text>
    </comment>
    <comment ref="I7" authorId="18" shapeId="0" xr:uid="{362E2347-A6D6-4977-8768-B5DE9AC5D9B5}">
      <text>
        <t xml:space="preserve">[Threaded comment]
Your version of Excel allows you to read this threaded comment; however, any edits to it will get removed if the file is opened in a newer version of Excel. Learn more: https://go.microsoft.com/fwlink/?linkid=870924
Comment:
    too long </t>
      </text>
    </comment>
    <comment ref="N7" authorId="19" shapeId="0" xr:uid="{A9B20A92-4AF1-4200-A6FA-1D34B95F79A2}">
      <text>
        <t>[Threaded comment]
Your version of Excel allows you to read this threaded comment; however, any edits to it will get removed if the file is opened in a newer version of Excel. Learn more: https://go.microsoft.com/fwlink/?linkid=870924
Comment:
    too generall</t>
      </text>
    </comment>
    <comment ref="P7" authorId="20" shapeId="0" xr:uid="{2C996A9D-86A2-41D8-8ADA-839D5A494CB3}">
      <text>
        <t>[Threaded comment]
Your version of Excel allows you to read this threaded comment; however, any edits to it will get removed if the file is opened in a newer version of Excel. Learn more: https://go.microsoft.com/fwlink/?linkid=870924
Comment:
    Wrong use of terminology: "public policy requirements" is wrong. "mandatory provisions" would be correct</t>
      </text>
    </comment>
    <comment ref="S7" authorId="21" shapeId="0" xr:uid="{AFB1DF59-7F8C-4271-BC54-9B254C4BC915}">
      <text>
        <t>[Threaded comment]
Your version of Excel allows you to read this threaded comment; however, any edits to it will get removed if the file is opened in a newer version of Excel. Learn more: https://go.microsoft.com/fwlink/?linkid=870924
Comment:
    wrong terminology (see previous comment)</t>
      </text>
    </comment>
    <comment ref="H8" authorId="22" shapeId="0" xr:uid="{0BF0B43C-C6F2-4FFC-8B2A-E9AED5ED65D9}">
      <text>
        <t>[Threaded comment]
Your version of Excel allows you to read this threaded comment; however, any edits to it will get removed if the file is opened in a newer version of Excel. Learn more: https://go.microsoft.com/fwlink/?linkid=870924
Comment:
    the PIL issue should be in foreground</t>
      </text>
    </comment>
    <comment ref="N8" authorId="23" shapeId="0" xr:uid="{113123CE-1EF5-42D7-AF59-AE2637FD6A7C}">
      <text>
        <t>[Threaded comment]
Your version of Excel allows you to read this threaded comment; however, any edits to it will get removed if the file is opened in a newer version of Excel. Learn more: https://go.microsoft.com/fwlink/?linkid=870924
Comment:
    correct: *overriding mandatory rules"</t>
      </text>
    </comment>
    <comment ref="D9" authorId="24" shapeId="0" xr:uid="{89FFDDE8-698A-4A45-8C2A-AFD9F0F90D06}">
      <text>
        <t>[Threaded comment]
Your version of Excel allows you to read this threaded comment; however, any edits to it will get removed if the file is opened in a newer version of Excel. Learn more: https://go.microsoft.com/fwlink/?linkid=870924
Comment:
    The fact that the contract had some connection with a country other than the country of domicile should be briefly mentioned. The use of 'X', 'y' etc. in the summary should be avoided. The use of parties should be OK. </t>
      </text>
    </comment>
    <comment ref="H9" authorId="25" shapeId="0" xr:uid="{E60403AF-FA41-484E-B594-E5CE13B352D7}">
      <text>
        <t xml:space="preserve">[Threaded comment]
Your version of Excel allows you to read this threaded comment; however, any edits to it will get removed if the file is opened in a newer version of Excel. Learn more: https://go.microsoft.com/fwlink/?linkid=870924
Comment:
    The fact that the contract had some connection with a country other than the country of domicile should be briefly mentioned. </t>
      </text>
    </comment>
    <comment ref="I9" authorId="26" shapeId="0" xr:uid="{7A5DF89B-2AE9-47FB-94BD-A8EB911A7438}">
      <text>
        <t>[Threaded comment]
Your version of Excel allows you to read this threaded comment; however, any edits to it will get removed if the file is opened in a newer version of Excel. Learn more: https://go.microsoft.com/fwlink/?linkid=870924
Comment:
    too long. The human version is also toooooo long (i think i wrote it )</t>
      </text>
    </comment>
    <comment ref="N9" authorId="27" shapeId="0" xr:uid="{D24E1B47-662D-4B6E-85F6-477D2976C3CF}">
      <text>
        <t>[Threaded comment]
Your version of Excel allows you to read this threaded comment; however, any edits to it will get removed if the file is opened in a newer version of Excel. Learn more: https://go.microsoft.com/fwlink/?linkid=870924
Comment:
    correct: "close connection"</t>
      </text>
    </comment>
    <comment ref="Q9" authorId="28" shapeId="0" xr:uid="{E5FE1E99-499A-4578-AD15-C2030B69AEC6}">
      <text>
        <t>[Threaded comment]
Your version of Excel allows you to read this threaded comment; however, any edits to it will get removed if the file is opened in a newer version of Excel. Learn more: https://go.microsoft.com/fwlink/?linkid=870924
Comment:
    The wording of the question is unclear</t>
      </text>
    </comment>
    <comment ref="K13" authorId="29" shapeId="0" xr:uid="{88A28D5D-8BF7-48C3-8611-605D733133B9}">
      <text>
        <t>[Threaded comment]
Your version of Excel allows you to read this threaded comment; however, any edits to it will get removed if the file is opened in a newer version of Excel. Learn more: https://go.microsoft.com/fwlink/?linkid=870924
Comment:
    Some deicisions were cited. According to Dominik, no provision should be cited. In my opinion, the computer cited correct Art. 60 OG</t>
      </text>
    </comment>
    <comment ref="D14" authorId="30" shapeId="0" xr:uid="{41B99878-946D-4646-B575-97DEB4A08405}">
      <text>
        <t>[Threaded comment]
Your version of Excel allows you to read this threaded comment; however, any edits to it will get removed if the file is opened in a newer version of Excel. Learn more: https://go.microsoft.com/fwlink/?linkid=870924
Comment:
    Too general, no PIL issue (no summary available for copy-paste)</t>
      </text>
    </comment>
    <comment ref="L14" authorId="31" shapeId="0" xr:uid="{ACC41E54-A17B-6540-B58C-A8454C2570EB}">
      <text>
        <t>[Threaded comment]
Your version of Excel allows you to read this threaded comment; however, any edits to it will get removed if the file is opened in a newer version of Excel. Learn more: https://go.microsoft.com/fwlink/?linkid=870924
Comment:
    Not wrong to cite 124 PILA but not that relevant</t>
      </text>
    </comment>
    <comment ref="Q14" authorId="32" shapeId="0" xr:uid="{9EA57A00-EA5D-1A45-8578-869BC1F7FC4A}">
      <text>
        <t xml:space="preserve">[Threaded comment]
Your version of Excel allows you to read this threaded comment; however, any edits to it will get removed if the file is opened in a newer version of Excel. Learn more: https://go.microsoft.com/fwlink/?linkid=870924
Comment:
    to be more precise, the term “court proceedings” should have been mentioned </t>
      </text>
    </comment>
    <comment ref="D15" authorId="33" shapeId="0" xr:uid="{A03AAAE5-4CEB-468E-9CC0-219BB9CFE17D}">
      <text>
        <t>[Threaded comment]
Your version of Excel allows you to read this threaded comment; however, any edits to it will get removed if the file is opened in a newer version of Excel. Learn more: https://go.microsoft.com/fwlink/?linkid=870924
Comment:
    It was a summary, although the decision had a summary. The summary is good (but a bit long).</t>
      </text>
    </comment>
    <comment ref="E15" authorId="34" shapeId="0" xr:uid="{F6796D23-29A5-417C-8876-868D06A4AE53}">
      <text>
        <t>[Threaded comment]
Your version of Excel allows you to read this threaded comment; however, any edits to it will get removed if the file is opened in a newer version of Excel. Learn more: https://go.microsoft.com/fwlink/?linkid=870924
Comment:
    long summary (the decision summary was also long)</t>
      </text>
    </comment>
    <comment ref="N15" authorId="35" shapeId="0" xr:uid="{93648E47-564D-4992-82C5-64836EA18E5D}">
      <text>
        <t xml:space="preserve">[Threaded comment]
Your version of Excel allows you to read this threaded comment; however, any edits to it will get removed if the file is opened in a newer version of Excel. Learn more: https://go.microsoft.com/fwlink/?linkid=870924
Comment:
    better: "subsequent choice of law; Choice of a neutral law" </t>
      </text>
    </comment>
    <comment ref="P15" authorId="36" shapeId="0" xr:uid="{EEF4759D-C4BB-48FC-8EAA-74E0CAE904C2}">
      <text>
        <t>[Threaded comment]
Your version of Excel allows you to read this threaded comment; however, any edits to it will get removed if the file is opened in a newer version of Excel. Learn more: https://go.microsoft.com/fwlink/?linkid=870924
Comment:
    It correctly signals the relevant issue. However, the question is not an express choice of law, but a subsequent and neutral choiece of law. </t>
      </text>
    </comment>
    <comment ref="I18" authorId="37" shapeId="0" xr:uid="{0DDB6BD5-A3A7-47A3-A3C5-DF489528DF3F}">
      <text>
        <t>[Threaded comment]
Your version of Excel allows you to read this threaded comment; however, any edits to it will get removed if the file is opened in a newer version of Excel. Learn more: https://go.microsoft.com/fwlink/?linkid=870924
Comment:
    The first paragraphs (although correct) are not PIL relevant.</t>
      </text>
    </comment>
    <comment ref="L18" authorId="38" shapeId="0" xr:uid="{10CBAB22-0E5E-4884-9CF9-64E2812D76AE}">
      <text>
        <t>[Threaded comment]
Your version of Excel allows you to read this threaded comment; however, any edits to it will get removed if the file is opened in a newer version of Excel. Learn more: https://go.microsoft.com/fwlink/?linkid=870924
Comment:
    Formally was correct. But there are provisions to be cited: Art. 1, 18 CO etc.</t>
      </text>
    </comment>
    <comment ref="P18" authorId="39" shapeId="0" xr:uid="{A385876A-FBCD-4E52-B6CA-731839B4BF5F}">
      <text>
        <t>[Threaded comment]
Your version of Excel allows you to read this threaded comment; however, any edits to it will get removed if the file is opened in a newer version of Excel. Learn more: https://go.microsoft.com/fwlink/?linkid=870924
Comment:
    In this decision it is also important that a single law should govern the whole relationship</t>
      </text>
    </comment>
    <comment ref="I19" authorId="40" shapeId="0" xr:uid="{D0877FE1-5298-4087-AB05-F630BC3A7753}">
      <text>
        <t>[Threaded comment]
Your version of Excel allows you to read this threaded comment; however, any edits to it will get removed if the file is opened in a newer version of Excel. Learn more: https://go.microsoft.com/fwlink/?linkid=870924
Comment:
    a bit long</t>
      </text>
    </comment>
    <comment ref="T19" authorId="41" shapeId="0" xr:uid="{91DB6563-3494-4FA5-A9CF-9D46488893ED}">
      <text>
        <t>[Threaded comment]
Your version of Excel allows you to read this threaded comment; however, any edits to it will get removed if the file is opened in a newer version of Excel. Learn more: https://go.microsoft.com/fwlink/?linkid=870924
Comment:
    too long</t>
      </text>
    </comment>
    <comment ref="D20" authorId="42" shapeId="0" xr:uid="{9216A6C6-A7A1-4498-815E-F941D1B7E139}">
      <text>
        <t>[Threaded comment]
Your version of Excel allows you to read this threaded comment; however, any edits to it will get removed if the file is opened in a newer version of Excel. Learn more: https://go.microsoft.com/fwlink/?linkid=870924
Comment:
    it ist correct, but there is no mention to the PIL issue</t>
      </text>
    </comment>
    <comment ref="E20" authorId="43" shapeId="0" xr:uid="{09D4EA4E-9A23-4A53-8BFB-6C408D8E0443}">
      <text>
        <t>[Threaded comment]
Your version of Excel allows you to read this threaded comment; however, any edits to it will get removed if the file is opened in a newer version of Excel. Learn more: https://go.microsoft.com/fwlink/?linkid=870924
Comment:
    it is correct but too long</t>
      </text>
    </comment>
    <comment ref="G20" authorId="44" shapeId="0" xr:uid="{290B37CD-AE5F-4B84-9A0A-4727E0B51146}">
      <text>
        <t>[Threaded comment]
Your version of Excel allows you to read this threaded comment; however, any edits to it will get removed if the file is opened in a newer version of Excel. Learn more: https://go.microsoft.com/fwlink/?linkid=870924
Comment:
    The use of letters ("X", "Y S.A.", "B", etc.) in the summary to describe the parties may confuse the reader. Certainly, the decision itself also uses letters in the text of the decision. 
However, it would be perfect if the summary did not use letters, but words such as “the defendant”, “the plaintiff”, “the parties”, etc.  </t>
      </text>
    </comment>
    <comment ref="K20" authorId="45" shapeId="0" xr:uid="{414F8E4D-D714-4905-B7F7-11F43EFEC975}">
      <text>
        <t>[Threaded comment]
Your version of Excel allows you to read this threaded comment; however, any edits to it will get removed if the file is opened in a newer version of Excel. Learn more: https://go.microsoft.com/fwlink/?linkid=870924
Comment:
    The decision was written in French. Then it contains "al." and not "para" (paragraph).</t>
      </text>
    </comment>
    <comment ref="L20" authorId="46" shapeId="0" xr:uid="{443BF0EF-E7A2-4966-B8FB-D288C2F13E76}">
      <text>
        <t>[Threaded comment]
Your version of Excel allows you to read this threaded comment; however, any edits to it will get removed if the file is opened in a newer version of Excel. Learn more: https://go.microsoft.com/fwlink/?linkid=870924
Comment:
    Very good. It did better than the human! (the machine included a provision recommended by Agatha after reading Dominik's version)</t>
      </text>
    </comment>
    <comment ref="P20" authorId="47" shapeId="0" xr:uid="{E1005B00-B4B3-4B71-96D8-E1170FEC51BE}">
      <text>
        <t>[Threaded comment]
Your version of Excel allows you to read this threaded comment; however, any edits to it will get removed if the file is opened in a newer version of Excel. Learn more: https://go.microsoft.com/fwlink/?linkid=870924
Comment:
    The reference to "tacit choice of law" was very good and necessary. However, the question does not make sense because of the second part of the question (see next comment).</t>
      </text>
    </comment>
    <comment ref="Q20" authorId="48" shapeId="0" xr:uid="{742D6FD0-8C95-4D3E-800D-883243656002}">
      <text>
        <t xml:space="preserve">[Threaded comment]
Your version of Excel allows you to read this threaded comment; however, any edits to it will get removed if the file is opened in a newer version of Excel. Learn more: https://go.microsoft.com/fwlink/?linkid=870924
Comment:
    It is a question. The second part "despite the fact ..." should not be included. </t>
      </text>
    </comment>
    <comment ref="T20" authorId="49" shapeId="0" xr:uid="{4B4AE9BD-ACDA-4D9C-9F3E-7D0EC7FC8C19}">
      <text>
        <t>[Threaded comment]
Your version of Excel allows you to read this threaded comment; however, any edits to it will get removed if the file is opened in a newer version of Excel. Learn more: https://go.microsoft.com/fwlink/?linkid=870924
Comment:
    correct, but too long</t>
      </text>
    </comment>
    <comment ref="D21" authorId="50" shapeId="0" xr:uid="{F5623258-E0E0-4A8B-8FDE-FA59F3C89CA3}">
      <text>
        <t>[Threaded comment]
Your version of Excel allows you to read this threaded comment; however, any edits to it will get removed if the file is opened in a newer version of Excel. Learn more: https://go.microsoft.com/fwlink/?linkid=870924
Comment:
    The DATA in CoLD is wrong. A wrong decision was used!!! In this table, however, the correct decision was used</t>
      </text>
    </comment>
    <comment ref="K21" authorId="51" shapeId="0" xr:uid="{74F13945-A3BB-4A89-9B33-D3985FB07C06}">
      <text>
        <t>[Threaded comment]
Your version of Excel allows you to read this threaded comment; however, any edits to it will get removed if the file is opened in a newer version of Excel. Learn more: https://go.microsoft.com/fwlink/?linkid=870924
Comment:
    Some decison were cited. However only legal provision must be cited</t>
      </text>
    </comment>
    <comment ref="N21" authorId="52" shapeId="0" xr:uid="{1D59DCB9-BC7A-46D6-AD95-EE54F7BAEB64}">
      <text>
        <t>[Threaded comment]
Your version of Excel allows you to read this threaded comment; however, any edits to it will get removed if the file is opened in a newer version of Excel. Learn more: https://go.microsoft.com/fwlink/?linkid=870924
Comment:
    correct: "tacit choice of law"</t>
      </text>
    </comment>
    <comment ref="D22" authorId="53" shapeId="0" xr:uid="{8F8C6730-61E6-4994-A298-D1AA756FA8C7}">
      <text>
        <t>[Threaded comment]
Your version of Excel allows you to read this threaded comment; however, any edits to it will get removed if the file is opened in a newer version of Excel. Learn more: https://go.microsoft.com/fwlink/?linkid=870924
Comment:
    The meaning of the abreviation "E." ist not clear (the word "consideration" should be used)</t>
      </text>
    </comment>
    <comment ref="I22" authorId="54" shapeId="0" xr:uid="{9750B68E-730C-46E5-883F-D0E8B77A0765}">
      <text>
        <t>[Threaded comment]
Your version of Excel allows you to read this threaded comment; however, any edits to it will get removed if the file is opened in a newer version of Excel. Learn more: https://go.microsoft.com/fwlink/?linkid=870924
Comment:
    it could be shorter</t>
      </text>
    </comment>
    <comment ref="N22" authorId="55" shapeId="0" xr:uid="{27027907-6C92-4C97-A95D-131B80D07CBB}">
      <text>
        <t>[Threaded comment]
Your version of Excel allows you to read this threaded comment; however, any edits to it will get removed if the file is opened in a newer version of Excel. Learn more: https://go.microsoft.com/fwlink/?linkid=870924
Comment:
    correct: *overriding mandatory rules"</t>
      </text>
    </comment>
    <comment ref="Q22" authorId="56" shapeId="0" xr:uid="{F93B893A-C320-40ED-9EB2-4EDE61FB068E}">
      <text>
        <t>[Threaded comment]
Your version of Excel allows you to read this threaded comment; however, any edits to it will get removed if the file is opened in a newer version of Excel. Learn more: https://go.microsoft.com/fwlink/?linkid=870924
Comment:
    The question's wording is a bit complicate</t>
      </text>
    </comment>
    <comment ref="T22" authorId="57" shapeId="0" xr:uid="{C559D1A3-829C-4531-85B9-FA1654D967A2}">
      <text>
        <t>[Threaded comment]
Your version of Excel allows you to read this threaded comment; however, any edits to it will get removed if the file is opened in a newer version of Excel. Learn more: https://go.microsoft.com/fwlink/?linkid=870924
Comment:
    too long</t>
      </text>
    </comment>
    <comment ref="N23" authorId="58" shapeId="0" xr:uid="{6E6FCFF5-0CD9-4A9C-9AC2-63FA4DD6F3C2}">
      <text>
        <t>[Threaded comment]
Your version of Excel allows you to read this threaded comment; however, any edits to it will get removed if the file is opened in a newer version of Excel. Learn more: https://go.microsoft.com/fwlink/?linkid=870924
Comment:
    too general</t>
      </text>
    </comment>
    <comment ref="D24" authorId="59" shapeId="0" xr:uid="{1AB1A825-830E-4B3C-B59D-8F056DAE06D8}">
      <text>
        <t xml:space="preserve">[Threaded comment]
Your version of Excel allows you to read this threaded comment; however, any edits to it will get removed if the file is opened in a newer version of Excel. Learn more: https://go.microsoft.com/fwlink/?linkid=870924
Comment:
    Abreviation such a "A" should be avoided in the abstract. A bit long. </t>
      </text>
    </comment>
    <comment ref="I24" authorId="60" shapeId="0" xr:uid="{78A35308-C5D5-49D2-80C0-CE3159E01014}">
      <text>
        <t>[Threaded comment]
Your version of Excel allows you to read this threaded comment; however, any edits to it will get removed if the file is opened in a newer version of Excel. Learn more: https://go.microsoft.com/fwlink/?linkid=870924
Comment:
    a bit long</t>
      </text>
    </comment>
    <comment ref="K24" authorId="61" shapeId="0" xr:uid="{3870D73E-F58A-41CE-BFAB-B17D290D538C}">
      <text>
        <t xml:space="preserve">[Threaded comment]
Your version of Excel allows you to read this threaded comment; however, any edits to it will get removed if the file is opened in a newer version of Excel. Learn more: https://go.microsoft.com/fwlink/?linkid=870924
Comment:
    the use of bracket is not correct ("para" should be used) </t>
      </text>
    </comment>
    <comment ref="L24" authorId="62" shapeId="0" xr:uid="{9FE6C3F6-D36D-497B-AE8D-A9E1DA2171CA}">
      <text>
        <t>[Threaded comment]
Your version of Excel allows you to read this threaded comment; however, any edits to it will get removed if the file is opened in a newer version of Excel. Learn more: https://go.microsoft.com/fwlink/?linkid=870924
Comment:
    Art. 154 was not necessary</t>
      </text>
    </comment>
    <comment ref="N24" authorId="63" shapeId="0" xr:uid="{0BD660F6-D032-41C1-BE96-397ED0E6201F}">
      <text>
        <t>[Threaded comment]
Your version of Excel allows you to read this threaded comment; however, any edits to it will get removed if the file is opened in a newer version of Excel. Learn more: https://go.microsoft.com/fwlink/?linkid=870924
Comment:
    too general</t>
      </text>
    </comment>
    <comment ref="P24" authorId="64" shapeId="0" xr:uid="{E98AA904-89B3-4070-8430-E62E49EEC477}">
      <text>
        <t>[Threaded comment]
Your version of Excel allows you to read this threaded comment; however, any edits to it will get removed if the file is opened in a newer version of Excel. Learn more: https://go.microsoft.com/fwlink/?linkid=870924
Comment:
    One important aspect of the decision  was not adressed (the effects of the choice of law on the insolvence issues)</t>
      </text>
    </comment>
    <comment ref="T24" authorId="65" shapeId="0" xr:uid="{31AEB241-09AA-4F3D-A917-CE4464FC6D9D}">
      <text>
        <t>[Threaded comment]
Your version of Excel allows you to read this threaded comment; however, any edits to it will get removed if the file is opened in a newer version of Excel. Learn more: https://go.microsoft.com/fwlink/?linkid=870924
Comment:
    One important aspect of the decision  was not adressed (the effects of the choice of law on the insolvence issues)</t>
      </text>
    </comment>
    <comment ref="D25" authorId="66" shapeId="0" xr:uid="{B2238AA8-9454-4C02-B6B3-9C6B3E19E768}">
      <text>
        <t>[Threaded comment]
Your version of Excel allows you to read this threaded comment; however, any edits to it will get removed if the file is opened in a newer version of Excel. Learn more: https://go.microsoft.com/fwlink/?linkid=870924
Comment:
    the abreviations are in German</t>
      </text>
    </comment>
    <comment ref="K25" authorId="67" shapeId="0" xr:uid="{46AE0B34-293E-49A8-8840-1B1626B9ED74}">
      <text>
        <t>[Threaded comment]
Your version of Excel allows you to read this threaded comment; however, any edits to it will get removed if the file is opened in a newer version of Excel. Learn more: https://go.microsoft.com/fwlink/?linkid=870924
Comment:
    All of the quoted provisions are correct. However, the order in which they appear is completely random.</t>
      </text>
    </comment>
    <comment ref="N28" authorId="68" shapeId="0" xr:uid="{93723ACB-8569-4A99-960F-912B50D73B8C}">
      <text>
        <t>[Threaded comment]
Your version of Excel allows you to read this threaded comment; however, any edits to it will get removed if the file is opened in a newer version of Excel. Learn more: https://go.microsoft.com/fwlink/?linkid=870924
Comment:
    correct "overriding mandatory rules"</t>
      </text>
    </comment>
    <comment ref="D31" authorId="69" shapeId="0" xr:uid="{7E253419-3339-4401-99D8-42E3A4F1ACAC}">
      <text>
        <t>[Threaded comment]
Your version of Excel allows you to read this threaded comment; however, any edits to it will get removed if the file is opened in a newer version of Excel. Learn more: https://go.microsoft.com/fwlink/?linkid=870924
Comment:
    It is not enough to mention the general question of whether the CISG applies or not. It is important to mention why these questions arise. In this case: whether an agreement to apply the law of a particular jurisdiction (in this case Swiss law) has the effect of excluding the application of the CISG. </t>
      </text>
    </comment>
    <comment ref="E31" authorId="70" shapeId="0" xr:uid="{45D74E89-3F13-4717-9DA6-89FF9D7F8F71}">
      <text>
        <t>[Threaded comment]
Your version of Excel allows you to read this threaded comment; however, any edits to it will get removed if the file is opened in a newer version of Excel. Learn more: https://go.microsoft.com/fwlink/?linkid=870924
Comment:
    see previous comment</t>
      </text>
    </comment>
    <comment ref="H31" authorId="71" shapeId="0" xr:uid="{689B5168-52F7-444E-AC3A-A6B57458B0D7}">
      <text>
        <t>[Threaded comment]
Your version of Excel allows you to read this threaded comment; however, any edits to it will get removed if the file is opened in a newer version of Excel. Learn more: https://go.microsoft.com/fwlink/?linkid=870924
Comment:
    This is a very relevant decision. However, it does not mention the most important point: that the choice of Swiss law does not exclude the CISG.</t>
      </text>
    </comment>
    <comment ref="K31" authorId="72" shapeId="0" xr:uid="{85572A9E-83E5-479F-A2DC-AAC668149C1C}">
      <text>
        <t>[Threaded comment]
Your version of Excel allows you to read this threaded comment; however, any edits to it will get removed if the file is opened in a newer version of Excel. Learn more: https://go.microsoft.com/fwlink/?linkid=870924
Comment:
    the format ost not correct: first provision, then the source ( eg Art. 6 CISG)</t>
      </text>
    </comment>
    <comment ref="L31" authorId="73" shapeId="0" xr:uid="{DA152A86-5646-4BC3-92DE-F7559B329BE0}">
      <text>
        <t>[Threaded comment]
Your version of Excel allows you to read this threaded comment; however, any edits to it will get removed if the file is opened in a newer version of Excel. Learn more: https://go.microsoft.com/fwlink/?linkid=870924
Comment:
    Art. 6 CISG would be enough</t>
      </text>
    </comment>
    <comment ref="N31" authorId="74" shapeId="0" xr:uid="{55476A9A-3F44-4D0D-9592-C632F559A885}">
      <text>
        <t>[Threaded comment]
Your version of Excel allows you to read this threaded comment; however, any edits to it will get removed if the file is opened in a newer version of Excel. Learn more: https://go.microsoft.com/fwlink/?linkid=870924
Comment:
    nothing to do with "tacit". "rules of law" would be correct</t>
      </text>
    </comment>
    <comment ref="I33" authorId="75" shapeId="0" xr:uid="{B229DEAC-8A6A-4799-834A-9611AD7E27B4}">
      <text>
        <t xml:space="preserve">[Threaded comment]
Your version of Excel allows you to read this threaded comment; however, any edits to it will get removed if the file is opened in a newer version of Excel. Learn more: https://go.microsoft.com/fwlink/?linkid=870924
Comment:
    It is too long. The human (me, Rorick) made the summary also too long. </t>
      </text>
    </comment>
    <comment ref="K33" authorId="76" shapeId="0" xr:uid="{6D4BFBA4-D8F1-4B75-943A-9BB1CDA46947}">
      <text>
        <t>[Threaded comment]
Your version of Excel allows you to read this threaded comment; however, any edits to it will get removed if the file is opened in a newer version of Excel. Learn more: https://go.microsoft.com/fwlink/?linkid=870924
Comment:
    IPRG was used. "Abs." is German. Correct is "para."</t>
      </text>
    </comment>
    <comment ref="L33" authorId="77" shapeId="0" xr:uid="{43BEF64D-87D0-45E0-8814-692A132A6978}">
      <text>
        <t>[Threaded comment]
Your version of Excel allows you to read this threaded comment; however, any edits to it will get removed if the file is opened in a newer version of Excel. Learn more: https://go.microsoft.com/fwlink/?linkid=870924
Comment:
    Art. 117 should not be mentioned. However, its inclusion is not fundamentally wrong.</t>
      </text>
    </comment>
    <comment ref="N33" authorId="78" shapeId="0" xr:uid="{DD0D9923-7EBB-4600-BCBC-D27E77D759F5}">
      <text>
        <t>[Threaded comment]
Your version of Excel allows you to read this threaded comment; however, any edits to it will get removed if the file is opened in a newer version of Excel. Learn more: https://go.microsoft.com/fwlink/?linkid=870924
Comment:
    should also mention the specific topic (+ "intellectual property)</t>
      </text>
    </comment>
    <comment ref="D34" authorId="79" shapeId="0" xr:uid="{96383D85-CE1A-48ED-A9BB-BB2C7B0A11CB}">
      <text>
        <t>[Threaded comment]
Your version of Excel allows you to read this threaded comment; however, any edits to it will get removed if the file is opened in a newer version of Excel. Learn more: https://go.microsoft.com/fwlink/?linkid=870924
Comment:
    The relevant PIL issues are not addressed enough.</t>
      </text>
    </comment>
    <comment ref="E34" authorId="80" shapeId="0" xr:uid="{8436E078-FDC0-400F-A9D4-29CF9B145FD3}">
      <text>
        <t>[Threaded comment]
Your version of Excel allows you to read this threaded comment; however, any edits to it will get removed if the file is opened in a newer version of Excel. Learn more: https://go.microsoft.com/fwlink/?linkid=870924
Comment:
    The PIL is not in foreground. Abreviations should not be ussed in the abstract (they are confusing)</t>
      </text>
    </comment>
    <comment ref="K34" authorId="81" shapeId="0" xr:uid="{731A145D-8F42-4A56-A514-39DF39BE538C}">
      <text>
        <t>[Threaded comment]
Your version of Excel allows you to read this threaded comment; however, any edits to it will get removed if the file is opened in a newer version of Excel. Learn more: https://go.microsoft.com/fwlink/?linkid=870924
Comment:
    German abreviations were used</t>
      </text>
    </comment>
    <comment ref="P34" authorId="82" shapeId="0" xr:uid="{0ACE0C2F-A8F0-4CA9-ABEE-DD46B5F92CEB}">
      <text>
        <t>[Threaded comment]
Your version of Excel allows you to read this threaded comment; however, any edits to it will get removed if the file is opened in a newer version of Excel. Learn more: https://go.microsoft.com/fwlink/?linkid=870924
Comment:
    Too vague. The question is whether the choice of law has an impact on insolvency-related issues.</t>
      </text>
    </comment>
    <comment ref="S34" authorId="83" shapeId="0" xr:uid="{9663DE82-9170-4BCC-8888-E819A6ED5223}">
      <text>
        <t>[Threaded comment]
Your version of Excel allows you to read this threaded comment; however, any edits to it will get removed if the file is opened in a newer version of Excel. Learn more: https://go.microsoft.com/fwlink/?linkid=870924
Comment:
    the important issue is not properly addressed (see previous comment)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tc={586A4422-C4EC-ED42-9D5F-16EE94A48A19}</author>
    <author>tc={AA81E947-0567-3E42-90F0-5F2672AC3ABE}</author>
    <author>tc={D1639131-54CC-6F4E-8E44-45573DE10744}</author>
    <author>tc={4CC04F6B-7921-4149-9492-7AC1634C4498}</author>
    <author>tc={DB75C1A5-2FAA-6144-A7F7-BE8AC20C8F85}</author>
    <author>tc={0201A98A-9BA0-7A4A-876A-376206AD7E6B}</author>
    <author>tc={BC958B59-7129-674E-9A11-0BE0FEC0FF29}</author>
    <author>tc={51261BF3-6176-2549-81D3-48D6DB675A6D}</author>
    <author>tc={19106B8C-1F04-2944-AD18-932FD6ADA7F6}</author>
    <author>tc={3A9B1936-F67C-9042-9538-56412A24FF5D}</author>
    <author>tc={6B4DF655-3907-4D41-A8C1-4932E7BBF09F}</author>
    <author>tc={B083263B-0D1B-AF47-9267-25F345A03F51}</author>
    <author>tc={2162A43C-FD5C-3D4F-AAFD-9524A0850F60}</author>
    <author>tc={4927C516-8D58-D94B-BF2B-98B68E5320DA}</author>
    <author>tc={C3FB9C8F-BFAC-9349-9AA1-98C947781B6C}</author>
    <author>tc={8D5DA526-4FF0-BB48-8608-A2173CEB0D86}</author>
    <author>tc={C8F56F8E-D1C3-024F-977B-58AF550B391F}</author>
    <author>tc={6AEF15A0-4E26-CC41-9C9C-CE32BBDB047E}</author>
    <author>tc={F6EC8468-C5AE-5E4E-9D40-93E221DF3625}</author>
    <author>tc={B69C6C3A-84F4-9D41-82CB-F2903CA2D15C}</author>
    <author>tc={61F77531-7668-F04B-AA57-23B319C686DA}</author>
    <author>tc={815D5997-B610-E547-952D-30E5E019658A}</author>
    <author>tc={0733CFF8-031C-8E44-A2E2-E3202648907F}</author>
    <author>tc={6DC38F97-75C1-E246-B1CE-EB8AEEAB49F8}</author>
    <author>tc={E735CB0F-05FC-F84C-B4C0-244A979311B4}</author>
    <author>tc={24FB061C-E111-CF47-8584-E58903191D28}</author>
    <author>tc={92D348A9-E219-934B-843D-E54990699012}</author>
    <author>tc={F77430F3-64FD-6A4F-A499-6B0E21CCA40C}</author>
    <author>tc={91C43EF7-E15B-D647-B6AB-00D2CBFD6668}</author>
    <author>tc={003C0000-7E19-3D4F-B812-3729B3A01BC4}</author>
    <author>tc={5702FA49-839B-7949-985C-27B54A8C050E}</author>
    <author>tc={019D74DF-1579-FC4E-88F3-DDEF9FED0158}</author>
    <author>tc={B390B978-1FFF-6240-9A0A-7F0890BA3B08}</author>
    <author>tc={58EC3D66-26B7-034F-A51B-1C829F35F969}</author>
    <author>tc={633B2A66-F0AD-864E-BF16-8A225DB6B589}</author>
    <author>tc={BF115EED-93BD-4249-80E3-9215F79C7D16}</author>
    <author>tc={7B27E5C4-3D86-5947-A442-E88249151CD2}</author>
    <author>tc={1A3F45F8-589B-5542-B40F-467979567500}</author>
    <author>tc={36C34AC4-5F61-C948-AFAE-C78E7ABDAB86}</author>
    <author>tc={AAF7E2EF-CB18-524A-83D3-E72C5963D1D5}</author>
    <author>tc={59B55098-7198-DE42-A712-E394B27A913E}</author>
    <author>tc={0617706A-A0A0-1443-9CFB-E08D96BD26E8}</author>
    <author>tc={C550A293-9231-FA41-83BF-9A5A452ECBCC}</author>
    <author>tc={F042BE23-D313-A643-903D-DB9A1CFF29F6}</author>
    <author>tc={2C6247A0-37BB-E34B-A625-CF6FC5184EA6}</author>
    <author>tc={4327B536-0EC1-4540-82F1-A8F2864D1561}</author>
    <author>tc={527619DC-B548-2E41-9F2B-6890AD244668}</author>
    <author>tc={2503FAA9-AEF8-4E42-9313-E0C3D8995DF6}</author>
    <author>tc={F309CA34-696B-5747-A125-3259B9BB6921}</author>
    <author>tc={DD5F8E55-CDFE-0D4E-92B2-066F4714E0EF}</author>
    <author>tc={553111C9-3687-C046-9C26-19C3991822E4}</author>
    <author>tc={D83B2BB6-07EC-BC4E-B536-C941604D1D56}</author>
    <author>tc={2272C5E0-B6DD-ED4C-91A5-8D2E1AE38892}</author>
    <author>tc={C4F98D19-0EAA-7D41-9BEE-BA8C1E6F9B08}</author>
    <author>tc={375B5E3F-1C6E-4A40-A317-94E99DB0CE59}</author>
    <author>tc={6B73116C-24C1-CC4B-84A5-36BA48F61D10}</author>
    <author>tc={9832BA1B-ACFD-6842-92B8-1769DEA39F5D}</author>
    <author>tc={DE69B489-5627-7747-98CD-7B077E151D40}</author>
    <author>tc={A52E03C9-6E93-CD40-9C3B-6EB11A7A6CEA}</author>
    <author>tc={470EF1FC-4635-9641-B3D4-BACCA80A52A0}</author>
    <author>tc={2B6B2208-2E4D-2E44-B865-410678398959}</author>
    <author>tc={550D58BE-924B-1E46-95C7-2E63176F22A4}</author>
    <author>tc={580F4F36-E2BE-F948-9BDC-D253F4DB2DC2}</author>
    <author>tc={B3237D21-B734-0848-BFD6-525434FBDCAE}</author>
    <author>tc={C5762FB8-FDA0-6D40-8FC6-2A62A5A82DAC}</author>
    <author>tc={DB215F89-AAC3-2E40-A07D-9A7198896FA8}</author>
    <author>tc={8D47A29B-1AC9-F64C-BA9A-60CE251FDAA0}</author>
    <author>tc={0619B942-CF84-CE4D-BE25-D50C6740DAE4}</author>
    <author>tc={B7CA96A3-3CB3-8748-BB0D-23FEBF1E524E}</author>
    <author>tc={8DA4D7BD-A85E-784B-845D-2EEF85E65E93}</author>
    <author>tc={CDC5000A-4244-5045-9123-16AE8FE49EC7}</author>
    <author>tc={35727D5B-B419-6A4E-9F20-A05379E1219A}</author>
    <author>tc={A8C4D4A5-7AAE-4647-AFA4-C4219486AA1B}</author>
    <author>tc={3B7020C8-4260-9A43-997C-7D5414B3430A}</author>
    <author>tc={3531143F-0CEF-A048-A793-F46203EB135D}</author>
    <author>tc={D3B52470-EB31-4C4F-AB0C-7762ECD9AAB5}</author>
    <author>tc={6B874115-9BB2-C34E-B315-EC3B409DBAB2}</author>
    <author>tc={23FB32DC-C6BE-9F4C-BB09-34E34FE732C1}</author>
    <author>tc={CD77B7BF-E276-DB47-9E45-C61870F776A3}</author>
    <author>tc={E0987805-2CAC-C145-B184-229F99ECAC1A}</author>
    <author>tc={50D82394-141F-5E43-A766-429045C5F04F}</author>
    <author>tc={35ED027F-5A11-A148-A83F-21FE509BE1C1}</author>
    <author>tc={600833F4-909B-1241-8A6A-6A3D824F5307}</author>
    <author>tc={9A8ED2EB-0E8C-9B43-9C4F-A4A7D9D0E81C}</author>
    <author>tc={8650AA87-1495-BA4B-B0C0-7CA31B80B368}</author>
    <author>tc={49F058F1-133B-0146-8872-EEB8B6F08F6A}</author>
    <author>tc={1DC47DDA-B7DA-2A47-91D5-E6DB92F3393F}</author>
    <author>tc={282391AC-02F2-B04C-82C4-5EEAC4DCAF78}</author>
    <author>tc={8F52FB18-70A0-2041-8113-993821B155EA}</author>
    <author>tc={D5F19126-BBBB-3447-8D93-760B1C2DD850}</author>
    <author>tc={DA1717D8-3521-B14B-87D6-F079DD17634B}</author>
    <author>tc={1C2C342A-EEB3-8341-AA89-7A607FAAF10E}</author>
  </authors>
  <commentList>
    <comment ref="A2" authorId="0" shapeId="0" xr:uid="{586A4422-C4EC-ED42-9D5F-16EE94A48A19}">
      <text>
        <t>[Threaded comment]
Your version of Excel allows you to read this threaded comment; however, any edits to it will get removed if the file is opened in a newer version of Excel. Learn more: https://go.microsoft.com/fwlink/?linkid=870924
Comment:
    Though this case has been highly ranked, it’s about marriage/recognition, not a good example for choice of law cases</t>
      </text>
    </comment>
    <comment ref="C2" authorId="1" shapeId="0" xr:uid="{AA81E947-0567-3E42-90F0-5F2672AC3ABE}">
      <text>
        <t>[Threaded comment]
Your version of Excel allows you to read this threaded comment; however, any edits to it will get removed if the file is opened in a newer version of Excel. Learn more: https://go.microsoft.com/fwlink/?linkid=870924
Comment:
    the abreviations are in German</t>
      </text>
    </comment>
    <comment ref="J2" authorId="2" shapeId="0" xr:uid="{D1639131-54CC-6F4E-8E44-45573DE10744}">
      <text>
        <t>[Threaded comment]
Your version of Excel allows you to read this threaded comment; however, any edits to it will get removed if the file is opened in a newer version of Excel. Learn more: https://go.microsoft.com/fwlink/?linkid=870924
Comment:
    All of the quoted provisions are correct. However, the order in which they appear is completely random.</t>
      </text>
    </comment>
    <comment ref="A3" authorId="3" shapeId="0" xr:uid="{4CC04F6B-7921-4149-9492-7AC1634C4498}">
      <text>
        <t>[Threaded comment]
Your version of Excel allows you to read this threaded comment; however, any edits to it will get removed if the file is opened in a newer version of Excel. Learn more: https://go.microsoft.com/fwlink/?linkid=870924
Comment:
    This is the FIFA case, which I use as ground truth for explaining the “human” analysis; I willing to open an exception here and for the sake of being pedagogical, directly comparing machine output vs human analysis</t>
      </text>
    </comment>
    <comment ref="A4" authorId="4" shapeId="0" xr:uid="{DB75C1A5-2FAA-6144-A7F7-BE8AC20C8F85}">
      <text>
        <t xml:space="preserve">[Threaded comment]
Your version of Excel allows you to read this threaded comment; however, any edits to it will get removed if the file is opened in a newer version of Excel. Learn more: https://go.microsoft.com/fwlink/?linkid=870924
Comment:
    Though this case has been highly ranked, it’s about employment contracts, not the best example for choice of law </t>
      </text>
    </comment>
    <comment ref="C4" authorId="5" shapeId="0" xr:uid="{0201A98A-9BA0-7A4A-876A-376206AD7E6B}">
      <text>
        <t>[Threaded comment]
Your version of Excel allows you to read this threaded comment; however, any edits to it will get removed if the file is opened in a newer version of Excel. Learn more: https://go.microsoft.com/fwlink/?linkid=870924
Comment:
    The meaning of the abreviation "E." ist not clear (the word "consideration" should be used)</t>
      </text>
    </comment>
    <comment ref="H4" authorId="6" shapeId="0" xr:uid="{BC958B59-7129-674E-9A11-0BE0FEC0FF29}">
      <text>
        <t>[Threaded comment]
Your version of Excel allows you to read this threaded comment; however, any edits to it will get removed if the file is opened in a newer version of Excel. Learn more: https://go.microsoft.com/fwlink/?linkid=870924
Comment:
    it could be shorter</t>
      </text>
    </comment>
    <comment ref="M4" authorId="7" shapeId="0" xr:uid="{51261BF3-6176-2549-81D3-48D6DB675A6D}">
      <text>
        <t>[Threaded comment]
Your version of Excel allows you to read this threaded comment; however, any edits to it will get removed if the file is opened in a newer version of Excel. Learn more: https://go.microsoft.com/fwlink/?linkid=870924
Comment:
    correct: *overriding mandatory rules"</t>
      </text>
    </comment>
    <comment ref="O4" authorId="8" shapeId="0" xr:uid="{19106B8C-1F04-2944-AD18-932FD6ADA7F6}">
      <text>
        <t>[Threaded comment]
Your version of Excel allows you to read this threaded comment; however, any edits to it will get removed if the file is opened in a newer version of Excel. Learn more: https://go.microsoft.com/fwlink/?linkid=870924
Comment:
    The question's wording is a bit complicate</t>
      </text>
    </comment>
    <comment ref="R4" authorId="9" shapeId="0" xr:uid="{3A9B1936-F67C-9042-9538-56412A24FF5D}">
      <text>
        <t>[Threaded comment]
Your version of Excel allows you to read this threaded comment; however, any edits to it will get removed if the file is opened in a newer version of Excel. Learn more: https://go.microsoft.com/fwlink/?linkid=870924
Comment:
    too long</t>
      </text>
    </comment>
    <comment ref="A5" authorId="10" shapeId="0" xr:uid="{6B4DF655-3907-4D41-A8C1-4932E7BBF09F}">
      <text>
        <t>[Threaded comment]
Your version of Excel allows you to read this threaded comment; however, any edits to it will get removed if the file is opened in a newer version of Excel. Learn more: https://go.microsoft.com/fwlink/?linkid=870924
Comment:
    Same here</t>
      </text>
    </comment>
    <comment ref="M5" authorId="11" shapeId="0" xr:uid="{B083263B-0D1B-AF47-9267-25F345A03F51}">
      <text>
        <t>[Threaded comment]
Your version of Excel allows you to read this threaded comment; however, any edits to it will get removed if the file is opened in a newer version of Excel. Learn more: https://go.microsoft.com/fwlink/?linkid=870924
Comment:
    correct "overriding mandatory rules"</t>
      </text>
    </comment>
    <comment ref="A6" authorId="12" shapeId="0" xr:uid="{2162A43C-FD5C-3D4F-AAFD-9524A0850F60}">
      <text>
        <t>[Threaded comment]
Your version of Excel allows you to read this threaded comment; however, any edits to it will get removed if the file is opened in a newer version of Excel. Learn more: https://go.microsoft.com/fwlink/?linkid=870924
Comment:
    Complicated case</t>
      </text>
    </comment>
    <comment ref="A7" authorId="13" shapeId="0" xr:uid="{4927C516-8D58-D94B-BF2B-98B68E5320DA}">
      <text>
        <t>[Threaded comment]
Your version of Excel allows you to read this threaded comment; however, any edits to it will get removed if the file is opened in a newer version of Excel. Learn more: https://go.microsoft.com/fwlink/?linkid=870924
Comment:
    Inheritance contract, not the best example</t>
      </text>
    </comment>
    <comment ref="A8" authorId="14" shapeId="0" xr:uid="{C3FB9C8F-BFAC-9349-9AA1-98C947781B6C}">
      <text>
        <t>[Threaded comment]
Your version of Excel allows you to read this threaded comment; however, any edits to it will get removed if the file is opened in a newer version of Excel. Learn more: https://go.microsoft.com/fwlink/?linkid=870924
Comment:
    classic case</t>
      </text>
    </comment>
    <comment ref="G8" authorId="15" shapeId="0" xr:uid="{8D5DA526-4FF0-BB48-8608-A2173CEB0D86}">
      <text>
        <t>[Threaded comment]
Your version of Excel allows you to read this threaded comment; however, any edits to it will get removed if the file is opened in a newer version of Excel. Learn more: https://go.microsoft.com/fwlink/?linkid=870924
Comment:
    the PIL issue should be in foreground</t>
      </text>
    </comment>
    <comment ref="M8" authorId="16" shapeId="0" xr:uid="{C8F56F8E-D1C3-024F-977B-58AF550B391F}">
      <text>
        <t>[Threaded comment]
Your version of Excel allows you to read this threaded comment; however, any edits to it will get removed if the file is opened in a newer version of Excel. Learn more: https://go.microsoft.com/fwlink/?linkid=870924
Comment:
    correct: *overriding mandatory rules"</t>
      </text>
    </comment>
    <comment ref="A9" authorId="17" shapeId="0" xr:uid="{6AEF15A0-4E26-CC41-9C9C-CE32BBDB047E}">
      <text>
        <t>[Threaded comment]
Your version of Excel allows you to read this threaded comment; however, any edits to it will get removed if the file is opened in a newer version of Excel. Learn more: https://go.microsoft.com/fwlink/?linkid=870924
Comment:
    Too old</t>
      </text>
    </comment>
    <comment ref="A10" authorId="18" shapeId="0" xr:uid="{F6EC8468-C5AE-5E4E-9D40-93E221DF3625}">
      <text>
        <t>[Threaded comment]
Your version of Excel allows you to read this threaded comment; however, any edits to it will get removed if the file is opened in a newer version of Excel. Learn more: https://go.microsoft.com/fwlink/?linkid=870924
Comment:
    Bankruptcy case, not the best example</t>
      </text>
    </comment>
    <comment ref="A11" authorId="19" shapeId="0" xr:uid="{B69C6C3A-84F4-9D41-82CB-F2903CA2D15C}">
      <text>
        <t>[Threaded comment]
Your version of Excel allows you to read this threaded comment; however, any edits to it will get removed if the file is opened in a newer version of Excel. Learn more: https://go.microsoft.com/fwlink/?linkid=870924
Comment:
    classic case</t>
      </text>
    </comment>
    <comment ref="A12" authorId="20" shapeId="0" xr:uid="{61F77531-7668-F04B-AA57-23B319C686DA}">
      <text>
        <t>[Threaded comment]
Your version of Excel allows you to read this threaded comment; however, any edits to it will get removed if the file is opened in a newer version of Excel. Learn more: https://go.microsoft.com/fwlink/?linkid=870924
Comment:
    Too old, though it’s a classic case</t>
      </text>
    </comment>
    <comment ref="J12" authorId="21" shapeId="0" xr:uid="{815D5997-B610-E547-952D-30E5E019658A}">
      <text>
        <t>[Threaded comment]
Your version of Excel allows you to read this threaded comment; however, any edits to it will get removed if the file is opened in a newer version of Excel. Learn more: https://go.microsoft.com/fwlink/?linkid=870924
Comment:
    Some deicisions were cited. According to Dominik, no provision should be cited. In my opinion, the computer cited correct Art. 60 OG</t>
      </text>
    </comment>
    <comment ref="H13" authorId="22" shapeId="0" xr:uid="{0733CFF8-031C-8E44-A2E2-E3202648907F}">
      <text>
        <t xml:space="preserve">[Threaded comment]
Your version of Excel allows you to read this threaded comment; however, any edits to it will get removed if the file is opened in a newer version of Excel. Learn more: https://go.microsoft.com/fwlink/?linkid=870924
Comment:
    It is too long. The human (me, Rorick) made the summary also too long. </t>
      </text>
    </comment>
    <comment ref="J13" authorId="23" shapeId="0" xr:uid="{6DC38F97-75C1-E246-B1CE-EB8AEEAB49F8}">
      <text>
        <t>[Threaded comment]
Your version of Excel allows you to read this threaded comment; however, any edits to it will get removed if the file is opened in a newer version of Excel. Learn more: https://go.microsoft.com/fwlink/?linkid=870924
Comment:
    IPRG was used. "Abs." is German. Correct is "para."</t>
      </text>
    </comment>
    <comment ref="K13" authorId="24" shapeId="0" xr:uid="{E735CB0F-05FC-F84C-B4C0-244A979311B4}">
      <text>
        <t>[Threaded comment]
Your version of Excel allows you to read this threaded comment; however, any edits to it will get removed if the file is opened in a newer version of Excel. Learn more: https://go.microsoft.com/fwlink/?linkid=870924
Comment:
    Art. 117 should not be mentioned. However, its inclusion is not fundamentally wrong.</t>
      </text>
    </comment>
    <comment ref="M13" authorId="25" shapeId="0" xr:uid="{24FB061C-E111-CF47-8584-E58903191D28}">
      <text>
        <t>[Threaded comment]
Your version of Excel allows you to read this threaded comment; however, any edits to it will get removed if the file is opened in a newer version of Excel. Learn more: https://go.microsoft.com/fwlink/?linkid=870924
Comment:
    should also mention the specific topic (+ "intellectual property)</t>
      </text>
    </comment>
    <comment ref="C15" authorId="26" shapeId="0" xr:uid="{92D348A9-E219-934B-843D-E54990699012}">
      <text>
        <t xml:space="preserve">[Threaded comment]
Your version of Excel allows you to read this threaded comment; however, any edits to it will get removed if the file is opened in a newer version of Excel. Learn more: https://go.microsoft.com/fwlink/?linkid=870924
Comment:
    The PIL issue is not in foreground. </t>
      </text>
    </comment>
    <comment ref="D15" authorId="27" shapeId="0" xr:uid="{F77430F3-64FD-6A4F-A499-6B0E21CCA40C}">
      <text>
        <t>[Threaded comment]
Your version of Excel allows you to read this threaded comment; however, any edits to it will get removed if the file is opened in a newer version of Excel. Learn more: https://go.microsoft.com/fwlink/?linkid=870924
Comment:
    too long. Abreviations should not be ussed in the abstract (they are confusing)</t>
      </text>
    </comment>
    <comment ref="G15" authorId="28" shapeId="0" xr:uid="{91C43EF7-E15B-D647-B6AB-00D2CBFD6668}">
      <text>
        <t>[Threaded comment]
Your version of Excel allows you to read this threaded comment; however, any edits to it will get removed if the file is opened in a newer version of Excel. Learn more: https://go.microsoft.com/fwlink/?linkid=870924
Comment:
    The PIL issue is not at the forefront. </t>
      </text>
    </comment>
    <comment ref="R15" authorId="29" shapeId="0" xr:uid="{003C0000-7E19-3D4F-B812-3729B3A01BC4}">
      <text>
        <t>[Threaded comment]
Your version of Excel allows you to read this threaded comment; however, any edits to it will get removed if the file is opened in a newer version of Excel. Learn more: https://go.microsoft.com/fwlink/?linkid=870924
Comment:
    terminology is not enterly correct. But it was good</t>
      </text>
    </comment>
    <comment ref="H16" authorId="30" shapeId="0" xr:uid="{5702FA49-839B-7949-985C-27B54A8C050E}">
      <text>
        <t>[Threaded comment]
Your version of Excel allows you to read this threaded comment; however, any edits to it will get removed if the file is opened in a newer version of Excel. Learn more: https://go.microsoft.com/fwlink/?linkid=870924
Comment:
    a bit long</t>
      </text>
    </comment>
    <comment ref="R16" authorId="31" shapeId="0" xr:uid="{019D74DF-1579-FC4E-88F3-DDEF9FED0158}">
      <text>
        <t>[Threaded comment]
Your version of Excel allows you to read this threaded comment; however, any edits to it will get removed if the file is opened in a newer version of Excel. Learn more: https://go.microsoft.com/fwlink/?linkid=870924
Comment:
    too long</t>
      </text>
    </comment>
    <comment ref="H17" authorId="32" shapeId="0" xr:uid="{B390B978-1FFF-6240-9A0A-7F0890BA3B08}">
      <text>
        <t>[Threaded comment]
Your version of Excel allows you to read this threaded comment; however, any edits to it will get removed if the file is opened in a newer version of Excel. Learn more: https://go.microsoft.com/fwlink/?linkid=870924
Comment:
    The first paragraphs (although correct) are not PIL relevant.</t>
      </text>
    </comment>
    <comment ref="K17" authorId="33" shapeId="0" xr:uid="{58EC3D66-26B7-034F-A51B-1C829F35F969}">
      <text>
        <t>[Threaded comment]
Your version of Excel allows you to read this threaded comment; however, any edits to it will get removed if the file is opened in a newer version of Excel. Learn more: https://go.microsoft.com/fwlink/?linkid=870924
Comment:
    Formally was correct. But there are provisions to be cited: Art. 1, 18 CO etc.</t>
      </text>
    </comment>
    <comment ref="N17" authorId="34" shapeId="0" xr:uid="{633B2A66-F0AD-864E-BF16-8A225DB6B589}">
      <text>
        <t>[Threaded comment]
Your version of Excel allows you to read this threaded comment; however, any edits to it will get removed if the file is opened in a newer version of Excel. Learn more: https://go.microsoft.com/fwlink/?linkid=870924
Comment:
    In this decision it is also important that a single law should govern the whole relationship</t>
      </text>
    </comment>
    <comment ref="C18" authorId="35" shapeId="0" xr:uid="{BF115EED-93BD-4249-80E3-9215F79C7D16}">
      <text>
        <t xml:space="preserve">[Threaded comment]
Your version of Excel allows you to read this threaded comment; however, any edits to it will get removed if the file is opened in a newer version of Excel. Learn more: https://go.microsoft.com/fwlink/?linkid=870924
Comment:
    Abreviation such a "A" should be avoided in the abstract. A bit long. </t>
      </text>
    </comment>
    <comment ref="H18" authorId="36" shapeId="0" xr:uid="{7B27E5C4-3D86-5947-A442-E88249151CD2}">
      <text>
        <t>[Threaded comment]
Your version of Excel allows you to read this threaded comment; however, any edits to it will get removed if the file is opened in a newer version of Excel. Learn more: https://go.microsoft.com/fwlink/?linkid=870924
Comment:
    a bit long</t>
      </text>
    </comment>
    <comment ref="J18" authorId="37" shapeId="0" xr:uid="{1A3F45F8-589B-5542-B40F-467979567500}">
      <text>
        <t xml:space="preserve">[Threaded comment]
Your version of Excel allows you to read this threaded comment; however, any edits to it will get removed if the file is opened in a newer version of Excel. Learn more: https://go.microsoft.com/fwlink/?linkid=870924
Comment:
    the use of bracket is not correct ("para" should be used) </t>
      </text>
    </comment>
    <comment ref="K18" authorId="38" shapeId="0" xr:uid="{36C34AC4-5F61-C948-AFAE-C78E7ABDAB86}">
      <text>
        <t>[Threaded comment]
Your version of Excel allows you to read this threaded comment; however, any edits to it will get removed if the file is opened in a newer version of Excel. Learn more: https://go.microsoft.com/fwlink/?linkid=870924
Comment:
    Art. 154 was not necessary</t>
      </text>
    </comment>
    <comment ref="M18" authorId="39" shapeId="0" xr:uid="{AAF7E2EF-CB18-524A-83D3-E72C5963D1D5}">
      <text>
        <t>[Threaded comment]
Your version of Excel allows you to read this threaded comment; however, any edits to it will get removed if the file is opened in a newer version of Excel. Learn more: https://go.microsoft.com/fwlink/?linkid=870924
Comment:
    too general</t>
      </text>
    </comment>
    <comment ref="N18" authorId="40" shapeId="0" xr:uid="{59B55098-7198-DE42-A712-E394B27A913E}">
      <text>
        <t>[Threaded comment]
Your version of Excel allows you to read this threaded comment; however, any edits to it will get removed if the file is opened in a newer version of Excel. Learn more: https://go.microsoft.com/fwlink/?linkid=870924
Comment:
    One important aspect of the decision  was not adressed (the effects of the choice of law on the insolvence issues)</t>
      </text>
    </comment>
    <comment ref="R18" authorId="41" shapeId="0" xr:uid="{0617706A-A0A0-1443-9CFB-E08D96BD26E8}">
      <text>
        <t>[Threaded comment]
Your version of Excel allows you to read this threaded comment; however, any edits to it will get removed if the file is opened in a newer version of Excel. Learn more: https://go.microsoft.com/fwlink/?linkid=870924
Comment:
    One important aspect of the decision  was not adressed (the effects of the choice of law on the insolvence issues)</t>
      </text>
    </comment>
    <comment ref="C19" authorId="42" shapeId="0" xr:uid="{C550A293-9231-FA41-83BF-9A5A452ECBCC}">
      <text>
        <t>[Threaded comment]
Your version of Excel allows you to read this threaded comment; however, any edits to it will get removed if the file is opened in a newer version of Excel. Learn more: https://go.microsoft.com/fwlink/?linkid=870924
Comment:
    The meaning of the abreviation "E." ist not clear (the word "consideration" should be used)</t>
      </text>
    </comment>
    <comment ref="G19" authorId="43" shapeId="0" xr:uid="{F042BE23-D313-A643-903D-DB9A1CFF29F6}">
      <text>
        <t>[Threaded comment]
Your version of Excel allows you to read this threaded comment; however, any edits to it will get removed if the file is opened in a newer version of Excel. Learn more: https://go.microsoft.com/fwlink/?linkid=870924
Comment:
    PIL is not in the foreground</t>
      </text>
    </comment>
    <comment ref="H19" authorId="44" shapeId="0" xr:uid="{2C6247A0-37BB-E34B-A625-CF6FC5184EA6}">
      <text>
        <t xml:space="preserve">[Threaded comment]
Your version of Excel allows you to read this threaded comment; however, any edits to it will get removed if the file is opened in a newer version of Excel. Learn more: https://go.microsoft.com/fwlink/?linkid=870924
Comment:
    too long </t>
      </text>
    </comment>
    <comment ref="M19" authorId="45" shapeId="0" xr:uid="{4327B536-0EC1-4540-82F1-A8F2864D1561}">
      <text>
        <t>[Threaded comment]
Your version of Excel allows you to read this threaded comment; however, any edits to it will get removed if the file is opened in a newer version of Excel. Learn more: https://go.microsoft.com/fwlink/?linkid=870924
Comment:
    too generall</t>
      </text>
    </comment>
    <comment ref="N19" authorId="46" shapeId="0" xr:uid="{527619DC-B548-2E41-9F2B-6890AD244668}">
      <text>
        <t>[Threaded comment]
Your version of Excel allows you to read this threaded comment; however, any edits to it will get removed if the file is opened in a newer version of Excel. Learn more: https://go.microsoft.com/fwlink/?linkid=870924
Comment:
    Wrong use of terminology: "public policy requirements" is wrong. "mandatory provisions" would be correct</t>
      </text>
    </comment>
    <comment ref="Q19" authorId="47" shapeId="0" xr:uid="{2503FAA9-AEF8-4E42-9313-E0C3D8995DF6}">
      <text>
        <t>[Threaded comment]
Your version of Excel allows you to read this threaded comment; however, any edits to it will get removed if the file is opened in a newer version of Excel. Learn more: https://go.microsoft.com/fwlink/?linkid=870924
Comment:
    wrong terminology (see previous comment)</t>
      </text>
    </comment>
    <comment ref="C22" authorId="48" shapeId="0" xr:uid="{F309CA34-696B-5747-A125-3259B9BB6921}">
      <text>
        <t>[Threaded comment]
Your version of Excel allows you to read this threaded comment; however, any edits to it will get removed if the file is opened in a newer version of Excel. Learn more: https://go.microsoft.com/fwlink/?linkid=870924
Comment:
    It was a summary, although the decision had a summary. The summary is good (but a bit long).</t>
      </text>
    </comment>
    <comment ref="D22" authorId="49" shapeId="0" xr:uid="{DD5F8E55-CDFE-0D4E-92B2-066F4714E0EF}">
      <text>
        <t>[Threaded comment]
Your version of Excel allows you to read this threaded comment; however, any edits to it will get removed if the file is opened in a newer version of Excel. Learn more: https://go.microsoft.com/fwlink/?linkid=870924
Comment:
    long summary (the decision summary was also long)</t>
      </text>
    </comment>
    <comment ref="M22" authorId="50" shapeId="0" xr:uid="{553111C9-3687-C046-9C26-19C3991822E4}">
      <text>
        <t xml:space="preserve">[Threaded comment]
Your version of Excel allows you to read this threaded comment; however, any edits to it will get removed if the file is opened in a newer version of Excel. Learn more: https://go.microsoft.com/fwlink/?linkid=870924
Comment:
    better: "subsequent choice of law; Choice of a neutral law" </t>
      </text>
    </comment>
    <comment ref="N22" authorId="51" shapeId="0" xr:uid="{D83B2BB6-07EC-BC4E-B536-C941604D1D56}">
      <text>
        <t>[Threaded comment]
Your version of Excel allows you to read this threaded comment; however, any edits to it will get removed if the file is opened in a newer version of Excel. Learn more: https://go.microsoft.com/fwlink/?linkid=870924
Comment:
    It correctly signals the relevant issue. However, the question is not an express choice of law, but a subsequent and neutral choiece of law. </t>
      </text>
    </comment>
    <comment ref="C24" authorId="52" shapeId="0" xr:uid="{2272C5E0-B6DD-ED4C-91A5-8D2E1AE38892}">
      <text>
        <t>[Threaded comment]
Your version of Excel allows you to read this threaded comment; however, any edits to it will get removed if the file is opened in a newer version of Excel. Learn more: https://go.microsoft.com/fwlink/?linkid=870924
Comment:
    The fact that the contract had some connection with a country other than the country of domicile should be briefly mentioned. The use of 'X', 'y' etc. in the summary should be avoided. The use of parties should be OK. </t>
      </text>
    </comment>
    <comment ref="G24" authorId="53" shapeId="0" xr:uid="{C4F98D19-0EAA-7D41-9BEE-BA8C1E6F9B08}">
      <text>
        <t xml:space="preserve">[Threaded comment]
Your version of Excel allows you to read this threaded comment; however, any edits to it will get removed if the file is opened in a newer version of Excel. Learn more: https://go.microsoft.com/fwlink/?linkid=870924
Comment:
    The fact that the contract had some connection with a country other than the country of domicile should be briefly mentioned. </t>
      </text>
    </comment>
    <comment ref="H24" authorId="54" shapeId="0" xr:uid="{375B5E3F-1C6E-4A40-A317-94E99DB0CE59}">
      <text>
        <t>[Threaded comment]
Your version of Excel allows you to read this threaded comment; however, any edits to it will get removed if the file is opened in a newer version of Excel. Learn more: https://go.microsoft.com/fwlink/?linkid=870924
Comment:
    too long. The human version is also toooooo long (i think i wrote it )</t>
      </text>
    </comment>
    <comment ref="M24" authorId="55" shapeId="0" xr:uid="{6B73116C-24C1-CC4B-84A5-36BA48F61D10}">
      <text>
        <t>[Threaded comment]
Your version of Excel allows you to read this threaded comment; however, any edits to it will get removed if the file is opened in a newer version of Excel. Learn more: https://go.microsoft.com/fwlink/?linkid=870924
Comment:
    correct: "close connection"</t>
      </text>
    </comment>
    <comment ref="O24" authorId="56" shapeId="0" xr:uid="{9832BA1B-ACFD-6842-92B8-1769DEA39F5D}">
      <text>
        <t>[Threaded comment]
Your version of Excel allows you to read this threaded comment; however, any edits to it will get removed if the file is opened in a newer version of Excel. Learn more: https://go.microsoft.com/fwlink/?linkid=870924
Comment:
    The wording of the question is unclear</t>
      </text>
    </comment>
    <comment ref="C25" authorId="57" shapeId="0" xr:uid="{DE69B489-5627-7747-98CD-7B077E151D40}">
      <text>
        <t>[Threaded comment]
Your version of Excel allows you to read this threaded comment; however, any edits to it will get removed if the file is opened in a newer version of Excel. Learn more: https://go.microsoft.com/fwlink/?linkid=870924
Comment:
    the problem is the translation</t>
      </text>
    </comment>
    <comment ref="J25" authorId="58" shapeId="0" xr:uid="{A52E03C9-6E93-CD40-9C3B-6EB11A7A6CEA}">
      <text>
        <t>[Threaded comment]
Your version of Excel allows you to read this threaded comment; however, any edits to it will get removed if the file is opened in a newer version of Excel. Learn more: https://go.microsoft.com/fwlink/?linkid=870924
Comment:
    The decision was written in French. Then it contains "al." and not "para" (paragraph).</t>
      </text>
    </comment>
    <comment ref="C26" authorId="59" shapeId="0" xr:uid="{470EF1FC-4635-9641-B3D4-BACCA80A52A0}">
      <text>
        <t>[Threaded comment]
Your version of Excel allows you to read this threaded comment; however, any edits to it will get removed if the file is opened in a newer version of Excel. Learn more: https://go.microsoft.com/fwlink/?linkid=870924
Comment:
    The DATA in CoLD is wrong. A wrong decision was used!!! In this table, however, the correct decision was used</t>
      </text>
    </comment>
    <comment ref="J26" authorId="60" shapeId="0" xr:uid="{2B6B2208-2E4D-2E44-B865-410678398959}">
      <text>
        <t>[Threaded comment]
Your version of Excel allows you to read this threaded comment; however, any edits to it will get removed if the file is opened in a newer version of Excel. Learn more: https://go.microsoft.com/fwlink/?linkid=870924
Comment:
    Some decison were cited. However only legal provision must be cited</t>
      </text>
    </comment>
    <comment ref="M26" authorId="61" shapeId="0" xr:uid="{550D58BE-924B-1E46-95C7-2E63176F22A4}">
      <text>
        <t>[Threaded comment]
Your version of Excel allows you to read this threaded comment; however, any edits to it will get removed if the file is opened in a newer version of Excel. Learn more: https://go.microsoft.com/fwlink/?linkid=870924
Comment:
    correct: "tacit choice of law"</t>
      </text>
    </comment>
    <comment ref="C27" authorId="62" shapeId="0" xr:uid="{580F4F36-E2BE-F948-9BDC-D253F4DB2DC2}">
      <text>
        <t>[Threaded comment]
Your version of Excel allows you to read this threaded comment; however, any edits to it will get removed if the file is opened in a newer version of Excel. Learn more: https://go.microsoft.com/fwlink/?linkid=870924
Comment:
    it ist correct, but there is no mention to the PIL issue</t>
      </text>
    </comment>
    <comment ref="D27" authorId="63" shapeId="0" xr:uid="{B3237D21-B734-0848-BFD6-525434FBDCAE}">
      <text>
        <t>[Threaded comment]
Your version of Excel allows you to read this threaded comment; however, any edits to it will get removed if the file is opened in a newer version of Excel. Learn more: https://go.microsoft.com/fwlink/?linkid=870924
Comment:
    it is correct but too long</t>
      </text>
    </comment>
    <comment ref="F27" authorId="64" shapeId="0" xr:uid="{C5762FB8-FDA0-6D40-8FC6-2A62A5A82DAC}">
      <text>
        <t>[Threaded comment]
Your version of Excel allows you to read this threaded comment; however, any edits to it will get removed if the file is opened in a newer version of Excel. Learn more: https://go.microsoft.com/fwlink/?linkid=870924
Comment:
    The use of letters ("X", "Y S.A.", "B", etc.) in the summary to describe the parties may confuse the reader. Certainly, the decision itself also uses letters in the text of the decision. 
However, it would be perfect if the summary did not use letters, but words such as “the defendant”, “the plaintiff”, “the parties”, etc.  </t>
      </text>
    </comment>
    <comment ref="J27" authorId="65" shapeId="0" xr:uid="{DB215F89-AAC3-2E40-A07D-9A7198896FA8}">
      <text>
        <t>[Threaded comment]
Your version of Excel allows you to read this threaded comment; however, any edits to it will get removed if the file is opened in a newer version of Excel. Learn more: https://go.microsoft.com/fwlink/?linkid=870924
Comment:
    The decision was written in French. Then it contains "al." and not "para" (paragraph).</t>
      </text>
    </comment>
    <comment ref="K27" authorId="66" shapeId="0" xr:uid="{8D47A29B-1AC9-F64C-BA9A-60CE251FDAA0}">
      <text>
        <t>[Threaded comment]
Your version of Excel allows you to read this threaded comment; however, any edits to it will get removed if the file is opened in a newer version of Excel. Learn more: https://go.microsoft.com/fwlink/?linkid=870924
Comment:
    Very good. It did better than the human! (the machine included a provision recommended by Agatha after reading Dominik's version)</t>
      </text>
    </comment>
    <comment ref="N27" authorId="67" shapeId="0" xr:uid="{0619B942-CF84-CE4D-BE25-D50C6740DAE4}">
      <text>
        <t>[Threaded comment]
Your version of Excel allows you to read this threaded comment; however, any edits to it will get removed if the file is opened in a newer version of Excel. Learn more: https://go.microsoft.com/fwlink/?linkid=870924
Comment:
    The reference to "tacit choice of law" was very good and necessary. However, the question does not make sense because of the second part of the question (see next comment).</t>
      </text>
    </comment>
    <comment ref="O27" authorId="68" shapeId="0" xr:uid="{B7CA96A3-3CB3-8748-BB0D-23FEBF1E524E}">
      <text>
        <t xml:space="preserve">[Threaded comment]
Your version of Excel allows you to read this threaded comment; however, any edits to it will get removed if the file is opened in a newer version of Excel. Learn more: https://go.microsoft.com/fwlink/?linkid=870924
Comment:
    It is a question. The second part "despite the fact ..." should not be included. </t>
      </text>
    </comment>
    <comment ref="R27" authorId="69" shapeId="0" xr:uid="{8DA4D7BD-A85E-784B-845D-2EEF85E65E93}">
      <text>
        <t>[Threaded comment]
Your version of Excel allows you to read this threaded comment; however, any edits to it will get removed if the file is opened in a newer version of Excel. Learn more: https://go.microsoft.com/fwlink/?linkid=870924
Comment:
    correct, but too long</t>
      </text>
    </comment>
    <comment ref="C28" authorId="70" shapeId="0" xr:uid="{CDC5000A-4244-5045-9123-16AE8FE49EC7}">
      <text>
        <t>[Threaded comment]
Your version of Excel allows you to read this threaded comment; however, any edits to it will get removed if the file is opened in a newer version of Excel. Learn more: https://go.microsoft.com/fwlink/?linkid=870924
Comment:
    the relevant PIL issues are not properly adressed</t>
      </text>
    </comment>
    <comment ref="G28" authorId="71" shapeId="0" xr:uid="{35727D5B-B419-6A4E-9F20-A05379E1219A}">
      <text>
        <t>[Threaded comment]
Your version of Excel allows you to read this threaded comment; however, any edits to it will get removed if the file is opened in a newer version of Excel. Learn more: https://go.microsoft.com/fwlink/?linkid=870924
Comment:
    the relevant PIL issues are not properly adressed</t>
      </text>
    </comment>
    <comment ref="M28" authorId="72" shapeId="0" xr:uid="{A8C4D4A5-7AAE-4647-AFA4-C4219486AA1B}">
      <text>
        <t>[Threaded comment]
Your version of Excel allows you to read this threaded comment; however, any edits to it will get removed if the file is opened in a newer version of Excel. Learn more: https://go.microsoft.com/fwlink/?linkid=870924
Comment:
    correct: overruling mandatory rules</t>
      </text>
    </comment>
    <comment ref="N28" authorId="73" shapeId="0" xr:uid="{3B7020C8-4260-9A43-997C-7D5414B3430A}">
      <text>
        <t>[Threaded comment]
Your version of Excel allows you to read this threaded comment; however, any edits to it will get removed if the file is opened in a newer version of Excel. Learn more: https://go.microsoft.com/fwlink/?linkid=870924
Comment:
    the relevant PIL issues are not properly adressed (see human version)</t>
      </text>
    </comment>
    <comment ref="R28" authorId="74" shapeId="0" xr:uid="{3531143F-0CEF-A048-A793-F46203EB135D}">
      <text>
        <t>[Threaded comment]
Your version of Excel allows you to read this threaded comment; however, any edits to it will get removed if the file is opened in a newer version of Excel. Learn more: https://go.microsoft.com/fwlink/?linkid=870924
Comment:
    wrong termominology? Maybe problems in translation</t>
      </text>
    </comment>
    <comment ref="M30" authorId="75" shapeId="0" xr:uid="{D3B52470-EB31-4C4F-AB0C-7762ECD9AAB5}">
      <text>
        <t>[Threaded comment]
Your version of Excel allows you to read this threaded comment; however, any edits to it will get removed if the file is opened in a newer version of Excel. Learn more: https://go.microsoft.com/fwlink/?linkid=870924
Comment:
    too general</t>
      </text>
    </comment>
    <comment ref="C32" authorId="76" shapeId="0" xr:uid="{6B874115-9BB2-C34E-B315-EC3B409DBAB2}">
      <text>
        <t>[Threaded comment]
Your version of Excel allows you to read this threaded comment; however, any edits to it will get removed if the file is opened in a newer version of Excel. Learn more: https://go.microsoft.com/fwlink/?linkid=870924
Comment:
    The relevant PIL issues are not addressed enough.</t>
      </text>
    </comment>
    <comment ref="D32" authorId="77" shapeId="0" xr:uid="{23FB32DC-C6BE-9F4C-BB09-34E34FE732C1}">
      <text>
        <t>[Threaded comment]
Your version of Excel allows you to read this threaded comment; however, any edits to it will get removed if the file is opened in a newer version of Excel. Learn more: https://go.microsoft.com/fwlink/?linkid=870924
Comment:
    The PIL is not in foreground. Abreviations should not be ussed in the abstract (they are confusing)</t>
      </text>
    </comment>
    <comment ref="J32" authorId="78" shapeId="0" xr:uid="{CD77B7BF-E276-DB47-9E45-C61870F776A3}">
      <text>
        <t>[Threaded comment]
Your version of Excel allows you to read this threaded comment; however, any edits to it will get removed if the file is opened in a newer version of Excel. Learn more: https://go.microsoft.com/fwlink/?linkid=870924
Comment:
    German abreviations were used</t>
      </text>
    </comment>
    <comment ref="N32" authorId="79" shapeId="0" xr:uid="{E0987805-2CAC-C145-B184-229F99ECAC1A}">
      <text>
        <t>[Threaded comment]
Your version of Excel allows you to read this threaded comment; however, any edits to it will get removed if the file is opened in a newer version of Excel. Learn more: https://go.microsoft.com/fwlink/?linkid=870924
Comment:
    Too vague. The question is whether the choice of law has an impact on insolvency-related issues.</t>
      </text>
    </comment>
    <comment ref="Q32" authorId="80" shapeId="0" xr:uid="{50D82394-141F-5E43-A766-429045C5F04F}">
      <text>
        <t>[Threaded comment]
Your version of Excel allows you to read this threaded comment; however, any edits to it will get removed if the file is opened in a newer version of Excel. Learn more: https://go.microsoft.com/fwlink/?linkid=870924
Comment:
    the important issue is not properly addressed (see previous comment)</t>
      </text>
    </comment>
    <comment ref="C33" authorId="81" shapeId="0" xr:uid="{35ED027F-5A11-A148-A83F-21FE509BE1C1}">
      <text>
        <t>[Threaded comment]
Your version of Excel allows you to read this threaded comment; however, any edits to it will get removed if the file is opened in a newer version of Excel. Learn more: https://go.microsoft.com/fwlink/?linkid=870924
Comment:
    It is not enough to mention the general question of whether the CISG applies or not. It is important to mention why these questions arise. In this case: whether an agreement to apply the law of a particular jurisdiction (in this case Swiss law) has the effect of excluding the application of the CISG. </t>
      </text>
    </comment>
    <comment ref="D33" authorId="82" shapeId="0" xr:uid="{600833F4-909B-1241-8A6A-6A3D824F5307}">
      <text>
        <t>[Threaded comment]
Your version of Excel allows you to read this threaded comment; however, any edits to it will get removed if the file is opened in a newer version of Excel. Learn more: https://go.microsoft.com/fwlink/?linkid=870924
Comment:
    see previous comment</t>
      </text>
    </comment>
    <comment ref="G33" authorId="83" shapeId="0" xr:uid="{9A8ED2EB-0E8C-9B43-9C4F-A4A7D9D0E81C}">
      <text>
        <t>[Threaded comment]
Your version of Excel allows you to read this threaded comment; however, any edits to it will get removed if the file is opened in a newer version of Excel. Learn more: https://go.microsoft.com/fwlink/?linkid=870924
Comment:
    This is a very relevant decision. However, it does not mention the most important point: that the choice of Swiss law does not exclude the CISG.</t>
      </text>
    </comment>
    <comment ref="J33" authorId="84" shapeId="0" xr:uid="{8650AA87-1495-BA4B-B0C0-7CA31B80B368}">
      <text>
        <t>[Threaded comment]
Your version of Excel allows you to read this threaded comment; however, any edits to it will get removed if the file is opened in a newer version of Excel. Learn more: https://go.microsoft.com/fwlink/?linkid=870924
Comment:
    the format ost not correct: first provision, then the source ( eg Art. 6 CISG)</t>
      </text>
    </comment>
    <comment ref="K33" authorId="85" shapeId="0" xr:uid="{49F058F1-133B-0146-8872-EEB8B6F08F6A}">
      <text>
        <t>[Threaded comment]
Your version of Excel allows you to read this threaded comment; however, any edits to it will get removed if the file is opened in a newer version of Excel. Learn more: https://go.microsoft.com/fwlink/?linkid=870924
Comment:
    Art. 6 CISG would be enough</t>
      </text>
    </comment>
    <comment ref="M33" authorId="86" shapeId="0" xr:uid="{1DC47DDA-B7DA-2A47-91D5-E6DB92F3393F}">
      <text>
        <t>[Threaded comment]
Your version of Excel allows you to read this threaded comment; however, any edits to it will get removed if the file is opened in a newer version of Excel. Learn more: https://go.microsoft.com/fwlink/?linkid=870924
Comment:
    nothing to do with "tacit". "rules of law" would be correct</t>
      </text>
    </comment>
    <comment ref="C34" authorId="87" shapeId="0" xr:uid="{282391AC-02F2-B04C-82C4-5EEAC4DCAF78}">
      <text>
        <t>[Threaded comment]
Your version of Excel allows you to read this threaded comment; however, any edits to it will get removed if the file is opened in a newer version of Excel. Learn more: https://go.microsoft.com/fwlink/?linkid=870924
Comment:
    relevant PIL issue is not adressed</t>
      </text>
    </comment>
    <comment ref="K34" authorId="88" shapeId="0" xr:uid="{8F52FB18-70A0-2041-8113-993821B155EA}">
      <text>
        <t xml:space="preserve">[Threaded comment]
Your version of Excel allows you to read this threaded comment; however, any edits to it will get removed if the file is opened in a newer version of Excel. Learn more: https://go.microsoft.com/fwlink/?linkid=870924
Comment:
    Art. 116 PIL was not mentioned </t>
      </text>
    </comment>
    <comment ref="N34" authorId="89" shapeId="0" xr:uid="{D5F19126-BBBB-3447-8D93-760B1C2DD850}">
      <text>
        <t>[Threaded comment]
Your version of Excel allows you to read this threaded comment; however, any edits to it will get removed if the file is opened in a newer version of Excel. Learn more: https://go.microsoft.com/fwlink/?linkid=870924
Comment:
    The machine did not undestod the issue</t>
      </text>
    </comment>
    <comment ref="Q34" authorId="90" shapeId="0" xr:uid="{DA1717D8-3521-B14B-87D6-F079DD17634B}">
      <text>
        <t>[Threaded comment]
Your version of Excel allows you to read this threaded comment; however, any edits to it will get removed if the file is opened in a newer version of Excel. Learn more: https://go.microsoft.com/fwlink/?linkid=870924
Comment:
    the problem is not correctly adressed (see the human version)</t>
      </text>
    </comment>
    <comment ref="R34" authorId="91" shapeId="0" xr:uid="{1C2C342A-EEB3-8341-AA89-7A607FAAF10E}">
      <text>
        <t>[Threaded comment]
Your version of Excel allows you to read this threaded comment; however, any edits to it will get removed if the file is opened in a newer version of Excel. Learn more: https://go.microsoft.com/fwlink/?linkid=870924
Comment:
    the issue is difficult.</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80B7A2-B372-4477-B34B-4D725197EECB}" keepAlive="1" name="Abfrage - case_analysis_results_20241210_122248_gpt-4o" description="Verbindung mit der Abfrage 'case_analysis_results_20241210_122248_gpt-4o' in der Arbeitsmappe." type="5" refreshedVersion="8" background="1" saveData="1">
    <dbPr connection="Provider=Microsoft.Mashup.OleDb.1;Data Source=$Workbook$;Location=case_analysis_results_20241210_122248_gpt-4o;Extended Properties=&quot;&quot;" command="SELECT * FROM [case_analysis_results_20241210_122248_gpt-4o]"/>
  </connection>
  <connection id="2" xr16:uid="{07890B55-5298-6A4B-8329-19CABB115978}" keepAlive="1" name="Query - case_analysis_results_20241210_122248_gpt-4o (3)" description="Connection to the 'case_analysis_results_20241210_122248_gpt-4o (3)' query in the workbook." type="5" refreshedVersion="8" background="1" saveData="1">
    <dbPr connection="Provider=Microsoft.Mashup.OleDb.1;Data Source=$Workbook$;Location=&quot;case_analysis_results_20241210_122248_gpt-4o (3)&quot;;Extended Properties=&quot;&quot;" command="SELECT * FROM [case_analysis_results_20241210_122248_gpt-4o (3)]"/>
  </connection>
</connections>
</file>

<file path=xl/sharedStrings.xml><?xml version="1.0" encoding="utf-8"?>
<sst xmlns="http://schemas.openxmlformats.org/spreadsheetml/2006/main" count="357" uniqueCount="268">
  <si>
    <t>Does it contain all the information relevant for this category and does it use the correct language to describe all important aspects? (when it is not ctrl c-v)</t>
  </si>
  <si>
    <t>Is the text ressourceful in the sense that the important information is condensed in a short paragraph and does not unnecessarily elaborate on minor aspects? (when it is not ctrl c-v)</t>
  </si>
  <si>
    <t>Does it contain all the information relevant for this category and does it use the correct language to describe all important aspects?</t>
  </si>
  <si>
    <t>Is the case described through a PIL lens?</t>
  </si>
  <si>
    <t>Is the text ressourceful in the sense that the important information is condensed in a short paragraph and does not unnecessarily elaborate on minor aspects? Does it include the procedural history in a short manner?</t>
  </si>
  <si>
    <t>Was a list returned?</t>
  </si>
  <si>
    <t>Does the returned list contain the relevant PIL provisions sorted in descending order by their relevance for the Choice of Law Issue at hand?</t>
  </si>
  <si>
    <t>Did the model accurately identify the corresponding Choice of Law Theme?</t>
  </si>
  <si>
    <t>Was the choice of law issue correctly identified? Does the phrasing of the question use the correct language to precisely describe the issue?</t>
  </si>
  <si>
    <t>Was the CoLI phrased as a question? Is it formally correct?</t>
  </si>
  <si>
    <t>Is the text ressourceful in the sense that the important information is condensed in a short paragraph and does not unnecessarily elaborate on minor aspects?</t>
  </si>
  <si>
    <t>Index</t>
  </si>
  <si>
    <t>ID</t>
  </si>
  <si>
    <t>Abstract</t>
  </si>
  <si>
    <t>Abstract Accuracy</t>
  </si>
  <si>
    <t>Abstract Conciseness</t>
  </si>
  <si>
    <t>Relevant Facts</t>
  </si>
  <si>
    <t>Relevant Facts Accuracy</t>
  </si>
  <si>
    <t>Relevant Facts Focus on PIL</t>
  </si>
  <si>
    <t>Relevant Facts Conciseness</t>
  </si>
  <si>
    <t>PIL Provisions</t>
  </si>
  <si>
    <t>PIL Provisions Adherence to Format</t>
  </si>
  <si>
    <t>PIL Provisions Accuracy</t>
  </si>
  <si>
    <t>Choice of Law Issue Classification</t>
  </si>
  <si>
    <t>Choice of Law Issue Classification Accuracy</t>
  </si>
  <si>
    <t>Choice of Law Issue</t>
  </si>
  <si>
    <t>Choice of Law Issue Correct Identification of CoLI</t>
  </si>
  <si>
    <t>Choice of Law Issue Precision of Phrasing</t>
  </si>
  <si>
    <t>Court's Position</t>
  </si>
  <si>
    <t>Court's Position Does it Answer the CoLI</t>
  </si>
  <si>
    <t>Court's Position Conciseness</t>
  </si>
  <si>
    <t>CHE-1045</t>
  </si>
  <si>
    <t>The case involves a labor contract dispute between X.________ and Y.________ SA, where X.________ challenges the validity of her termination, claiming it was null due to her incapacity to work because of illness at the time of receiving the termination notice. The initial court ruled in favor of X.________, awarding her unpaid salary and declaring the termination null. However, the appellate court reversed this decision, validating the oral termination communicated on April 25, 2007, by representatives of Y.________ SA, and determining that X.________ was not incapacitated from work under Article 336c of the Swiss Code of Obligations. The Federal Tribunal upheld the appellate court's decision, rejecting X.________'s appeal, and confirmed the validity of the termination and the representatives' authority to act on behalf of Y.________ SA.</t>
  </si>
  <si>
    <t>In the case 4A_227/2009, X.________, domiciled in Italy and employed by Y.________ SA, a company based in the canton of Vaud, Switzerland, was engaged to establish the company in Italy. On April 25, 2007, X.________ was verbally informed of her dismissal by B.________ and A.________, representatives of Y.________, during a meeting in Geneva. X.________ contested the dismissal, claiming it was invalid due to her medical incapacity at the time. The parties agreed to extend jurisdiction to the Geneva labor courts. The Geneva Labor Court initially ruled in favor of X.________, declaring the dismissal null and awarding her salary for the period from May 2007 to February 2008. However, upon appeal, the Geneva Labor Court of Appeal reversed this decision, validating the oral dismissal and ruling that X.________ was not incapacitated from work. The Federal Supreme Court of Switzerland reviewed the case, noting its international character due to X.________'s domicile and work location in Italy. The court determined that Swiss law applied, as both parties and the lower courts had implicitly chosen Swiss law, despite the initial applicability of Italian law under the Swiss Private International Law Act (PILA). The Federal Supreme Court upheld the appellate court's decision, confirming the validity of the dismissal and rejecting X.________'s claims.</t>
  </si>
  <si>
    <t>["art. 121 al. 1 PILA", "art. 116 PILA"]</t>
  </si>
  <si>
    <t>70 (1.1)</t>
  </si>
  <si>
    <t>"Tacit choice"</t>
  </si>
  <si>
    <t>Did the parties make a tacit choice of Swiss law to govern their employment contract, despite the employee working in Italy?</t>
  </si>
  <si>
    <t>50 (2.1; 2.2; 2.3)</t>
  </si>
  <si>
    <t>In the court decision, the issue of choice of law was addressed by examining whether the parties had made a tacit choice of Swiss law to govern their employment contract, despite the employee working in Italy. The court noted that the case had an international character, as the employee was domiciled in Italy and performed her work there. According to the principles of private international law, the applicable law should be determined by the law of the forum. Initially, the dispute would fall under Italian law, as per Article 121(1) of the Swiss Private International Law Act (PILA), given the location of the work.
However, both parties, represented by legal counsel, explicitly referred to Swiss domestic law during the proceedings, and the cantonal courts also applied Swiss law. This consistent reference to Swiss law by both parties and the courts indicated a tacit, yet conscious, choice of Swiss law as the governing law for the contract, in accordance with Article 116 of the PILA. The court concluded that the parties' conduct demonstrated an implicit choice of Swiss law, thereby applying it to resolve the dispute.</t>
  </si>
  <si>
    <t>50 (2.3)</t>
  </si>
  <si>
    <t>CHE-1044</t>
  </si>
  <si>
    <t>Abstract
Art. 154 ff. Swiss Private International Law Act (PILA). Applicable law for the personal status of a company. 1. Review of the capacity to be a party in the appeal procedure (E. 2). 2. According to Art. 154 para. 1 PILA, the personal status of a company is determined by the law of the state where it is incorporated (E. 4). Under the PILA, there is no room for the reservation of a fictitious seat chosen for the purpose of circumventing the law (E. 5 and 6). However, the reservation clause of the Swiss public order (Art. 17 PILA) constitutes a general limitation to the incorporation theory (E. 7). 3. The legal capacity of the plaintiff, a company with its seat in Panama, is affirmed in the present case (E. 8).</t>
  </si>
  <si>
    <t>C. Inc., a Panamanian company with its registered office in Panama, filed a lawsuit on December 23, 1986, against F. Inc., X., and Y. for the payment of 152,400 Swiss francs plus interest, claiming this amount as unpaid installments for a participatory loan granted by C. Inc. to F. Inc., secured by the joint surety of X. and Y. On April 30, 1990, the Geneva Court of First Instance declared the claim inadmissible due to C. Inc.'s lack of legal capacity. On March 22, 1991, the Civil Court of Justice upheld the first instance judgment, except for the costs. C. Inc. appealed to the Federal Supreme Court, seeking recognition of its legal capacity and the admissibility of its action. The Federal Supreme Court considered the applicable law under the Swiss Federal Act on Private International Law (LDIP), which came into force on January 1, 1989. The court applied the incorporation theory under Article 154(1) LDIP, determining that C. Inc. is governed by Panamanian law, which recognizes its legal personality. The court found no violation of Swiss public policy under Article 17 LDIP and concluded that C. Inc. has legal capacity, rendering its action admissible.</t>
  </si>
  <si>
    <t>["Art. 154 al. 1 PILA", "Art. 154 al. 2 PILA", "Art. 17 PILA"]</t>
  </si>
  <si>
    <t>"Connecting factors"</t>
  </si>
  <si>
    <t>Is the main issue whether the law of the state of incorporation or the law of the effective seat should apply to determine the legal status of a company?</t>
  </si>
  <si>
    <t>60 (1.2; 1.3)</t>
  </si>
  <si>
    <t>The court's position on the choice of law issue in this decision revolves around the application of the law of the state of incorporation versus the law of the effective seat to determine the legal status of a company. The court affirms the incorporation theory as the primary rule under the Swiss Federal Act on Private International Law (LDIP), specifically Article 154(1), which states that a company's personal status is governed by the law of the state where it is incorporated. This approach is prioritized unless the company fails to meet the publicity or registration requirements of the incorporation state, in which case the law of the effective seat applies, as per Article 154(2) LDIP.
Furthermore, the court acknowledges the Swiss public policy exception (Article 17 LDIP) as a general limitation to the incorporation theory. This exception allows the court to refuse the application of foreign law if it would result in an outcome that is intolerably contrary to Swiss moral and legal principles. However, the court does not find a hidden gap in the LDIP regarding the absence of a specific provision for the fictitious seat reservation based on fraud against the law, indicating that the incorporation theory is the legislator's clear choice, tempered only by specific exceptions outlined in the law.</t>
  </si>
  <si>
    <t>CHE-1333</t>
  </si>
  <si>
    <t>Art. 15, 117, and 122 of the Swiss Private International Law Act (PILA); applicable law; transfer of patent applications. Determination of the applicable law. Contracts for the transfer of patent applications are subject to Art. 122 PILA. It remains undecided whether Art. 15 or Art. 117(1) PILA would be decisive for a deviation from the connection provided for in Art. 122 PILA (E. 2).</t>
  </si>
  <si>
    <t>In the case between A. AG, a Swiss company, and B. Ltd., a Hong Kong company, the dispute centers on the ownership and transfer of three patent applications related to coffee capsules and a piercing mechanism for the capsules. The parties met in Hong Kong from December 13 to 17, 2008, to discuss the matter, with B. Ltd. claiming an agreement was reached to transfer the piercing mechanism patent application to A. AG while retaining the coffee capsule applications. A. AG disputes the existence of such an agreement. On December 19, 2008, B. Ltd. transferred the piercing mechanism patent application to A. AG. Subsequently, A. AG filed a lawsuit on June 21, 2010, in the Commercial Court of the Canton of Bern, seeking the transfer of the coffee capsule patent applications. The court limited the proceedings to determining the existence and content of any agreement made in Hong Kong and its legal significance, ultimately dismissing the claim on July 2, 2013. A. AG appealed to the Federal Supreme Court on April 28, 2014, seeking to overturn the decision or have the case reassessed. The Federal Supreme Court partially upheld the appeal, overturning the lower court's decision and remanding the case for reconsideration under Hong Kong law, as per Art. 122 of the Swiss Private International Law Act (IPRG), which applies to contracts involving intellectual property rights. The court found no stronger connection to Swiss law, thus applying Hong Kong law, where B. Ltd. is based, to determine the contract's existence and content.</t>
  </si>
  <si>
    <t>75 (1.4)</t>
  </si>
  <si>
    <t>75 (2.3)</t>
  </si>
  <si>
    <t>["Art. 122 IPRG", "Art. 15 IPRG", "Art. 117 Abs. 1 IPRG"]</t>
  </si>
  <si>
    <t>65 (1.1)</t>
  </si>
  <si>
    <t>"Absence of choice"</t>
  </si>
  <si>
    <t>In the absence of a choice of law agreement, should the law of the state where the party transferring the intellectual property rights is located be applied to determine the applicable law for the contract?</t>
  </si>
  <si>
    <t>In the absence of a choice of law agreement, the court's position is that the law of the state where the party transferring the intellectual property rights is located should be applied to determine the applicable law for the contract. This is based on Article 122 of the Swiss Private International Law Act (IPRG), which specifies that contracts concerning the transfer of intellectual property rights are governed by the law of the state where the transferor has their habitual residence or, in the case of legal entities, their place of business. An exception to this rule is possible under Article 15 IPRG if the circumstances show a much closer connection to another legal system. In this case, since the party transferring the patent applications was located in Hong Kong, the law of Hong Kong was deemed applicable. The court found no significantly closer connection to Swiss law that would justify deviating from this rule.</t>
  </si>
  <si>
    <t>CHE-1050</t>
  </si>
  <si>
    <t>Abstract
International Private Law. The ability of contracting parties, in the field of international obligations law, to determine the applicable law for their relations even during the trial. The significance of the fact that the parties to the proceedings do not express themselves on the applicable law and that the judge, according to the provisions of cantonal procedural law, only has to apply foreign law if the parties expressly invoke it.</t>
  </si>
  <si>
    <t>In the case of Staerker v. Scotto, Joseph Scotto filed a lawsuit against Rudi Staerker on March 23, 1948, seeking payment of 40,000 Swiss francs with 5% interest from July 28, 1944. Scotto claimed that in 1944, while both parties were in Istanbul, he purchased 40,000 Swiss francs from Staerker for 38,000 Turkish lira, fulfilling his part of the agreement, but Staerker failed to pay the agreed amount. The Cantonal Court of Vaud ruled in favor of Scotto on January 6, 1954. Staerker appealed to the Federal Tribunal, seeking dismissal of the action. During the proceedings, neither party specified the applicable law. The Cantonal Court applied Swiss law, considering it the most closely connected to the alleged contract. Staerker argued for the application of Turkish law. However, the Federal Tribunal noted that under Swiss procedural law, foreign law is applied only if explicitly invoked by the parties. Since neither party invoked Turkish law in a timely manner, it was concluded that they accepted the application of Swiss law, which was correctly applied by the Cantonal Court.</t>
  </si>
  <si>
    <t>["Art. 127 CPC Vaud", "RO 79 II 295", "RO 80 II 50"]</t>
  </si>
  <si>
    <t>In the absence of a choice of law agreement, should the court apply the law of the country with the closest connection to the contract, unless the parties explicitly invoke a different applicable law in a timely manner?</t>
  </si>
  <si>
    <t>In the absence of a choice of law agreement, the court's position is that the law of the country with the closest connection to the contract should be applied, unless the parties explicitly invoke a different applicable law in a timely manner. According to the procedural laws of certain jurisdictions, foreign law is not applied automatically unless mandated by federal legislation or a treaty. In other cases, a party must timely assert and, if necessary, prove the foreign law they wish to apply. If these procedural requirements are not met, the domestic law, in this case, Swiss law, is applied either directly or as a supplementary law. This implies that if parties do not take the necessary procedural steps to invoke foreign law, they are deemed to have waived its application and accepted the application of the domestic law. Thus, the court will apply the domestic law unless the parties have clearly and timely indicated a preference for a different legal system.</t>
  </si>
  <si>
    <t>CHE-1051</t>
  </si>
  <si>
    <t>Abstract:
The jurisdiction for a claim related to an attachment order is determined by cantonal law, subject to Article 59 of the Swiss Federal Constitution and international treaties. In international contract law, parties can choose the applicable law, provided there is a reasonable interest in applying the chosen law. This choice is valid if the parties agree on the application of the lex fori during the proceedings. The case involves a dispute between a Liechtenstein company and a British national residing in Paris over damages for breach of a contract concerning the management of a securities deposit in New York. The Swiss Federal Court upheld the decision of the Basel courts, recognizing the choice of Swiss law as valid due to the parties' agreement during the proceedings.</t>
  </si>
  <si>
    <t>The case involves a legal dispute between Internationale Filmvertriebsanstalt, a legal entity under Liechtenstein law based in Vaduz, and Adès, a British national residing in Paris. In March 1961, Internationale Filmvertriebsanstalt entrusted Adès with managing a securities deposit located in New York. In January 1962, due to a claim for damages arising from a breach of contract, the company seized Adès' assets in Basel, Switzerland. To maintain the seizure, the company initiated debt enforcement proceedings and subsequently filed a lawsuit in Basel, where the courts partially upheld the claim. The Swiss Federal Supreme Court confirmed the decision of the cantonal court. The dispute centers on the applicable law, with the parties agreeing during the proceedings to apply Swiss law, despite the contract being concluded in Paris and initially subject to French law. The court recognized this choice of law as valid, emphasizing that a reasonable interest in applying the chosen law suffices, even if the contract has no direct connection to Switzerland. The court proceedings involved the initial seizure of assets, debt enforcement, and litigation in Basel, with the Swiss Federal Supreme Court ultimately affirming the application of Swiss law based on the parties' agreement.</t>
  </si>
  <si>
    <t>["Art. 19 OR", "BGE 78 II 86", "BGE 79 II 299"]</t>
  </si>
  <si>
    <t>"Express choice"</t>
  </si>
  <si>
    <t>Is the express choice of law by the parties valid when they agree to apply the law of the forum during the proceedings, even if the contract has no natural or geographical connection to that jurisdiction?</t>
  </si>
  <si>
    <t>The court's position on the choice of law issue in this decision is that the express choice of law by the parties is valid even if the contract has no natural or geographical connection to the chosen jurisdiction, provided there is a reasonable interest in applying the chosen law. The court acknowledges that the requirement for a natural or geographical connection between the contract and the chosen law is too strict. Instead, the court supports a broader interpretation that aligns with the principles of Swiss law, which allows for significant contractual freedom. This includes recognizing the parties' autonomy in private international law to choose the applicable law, as long as there is a legitimate or reasonable interest in doing so. The court further notes that a reasonable interest is particularly evident when parties agree during proceedings to apply the law of the forum, even if the forum's jurisdiction is based on incidental factors, such as the location of assets subject to attachment. This approach reflects an expansion of the court's jurisprudence, allowing for greater flexibility in the choice of law in international contractual disputes.</t>
  </si>
  <si>
    <t>CHE-1020</t>
  </si>
  <si>
    <t>Abstract: Articles 43(1) and 60(c) of the Federal Judiciary Act. Appeal, admissibility. Remand to the cantonal instance for the application of foreign law (considerations 1 and 6). Private International Law. Determination of the applicable law concerning a representation contract with exclusive sales rights, concluded in Switzerland between a Belgian company and a Swiss-based merchant, but executable in Belgium. The contract is linked without regard to the hypothetical will of the parties. Sale or agency contract? (considerations 2-4). In principle, the formation and effects of the contract are to be judged by the same law, namely the law designated by the parties as applicable, or, in the absence of such designation, by the law of the country with which the contract has the closest territorial connection. Reservations (consideration 5).</t>
  </si>
  <si>
    <t>In the case BGE 78 II 74, the dispute involves a contract titled "provisional concession contract" concluded on December 16, 1947, in Geneva between Genimportex S.A., a Belgian company, and Emile Chevalley, a Swiss merchant. The contract granted Chevalley exclusive sales rights for the "Genex" oil burner in Switzerland, with obligations for Chevalley to promote sales and for Genimportex to supply the burners from Belgium. The contract was to become definitive upon certain conditions, including confirmation by Genimportex and receipt of a sample burner by Chevalley. Genimportex later sued Chevalley in the Geneva Court for payment of 140,565 Swiss francs, claiming breach of contract. The lower court ruled in favor of Genimportex, but the Geneva Court of Justice modified the judgment, reducing the amount to 128,715 Swiss francs. Chevalley appealed to the Federal Tribunal, arguing the contract never became definitive and the burners were defective. The Federal Tribunal determined that the applicable law should be Belgian law, as the contract was more closely connected to Belgium, where the delivery was to occur, and annulled the previous judgment, remanding the case to the cantonal court to apply Belgian law. The Tribunal emphasized the principle of applying a single law to both the formation and effects of the contract, favoring the law of the country with the closest territorial connection unless the parties explicitly chose another law.</t>
  </si>
  <si>
    <t>60 (2.3)</t>
  </si>
  <si>
    <t>["NA"]</t>
  </si>
  <si>
    <t>In the absence of a choice of law by the parties, should the law of the country with the closest territorial connection to the contract be applied to determine the applicable law?</t>
  </si>
  <si>
    <t>In the absence of a choice of law by the parties, the court's position is that a single law should be applied to all matters related to the formation and effects of the contract. This law should be that of the country with which the contract has the closest territorial connection. However, if the parties have expressly chosen a different law, or if such a choice can be inferred from their conduct, that chosen law will prevail, provided the contract has significant natural connections with the chosen jurisdiction. The court emphasizes that the autonomy of the parties to select the applicable law should not be restricted solely to the effects of the contract but should also extend to its formation, as long as the chosen law does not contravene any mandatory provisions of the applicable legal system or the public policy of the forum.</t>
  </si>
  <si>
    <t>CHE-1019</t>
  </si>
  <si>
    <t>Abstract
International Private Law, Choice of Law, Set-off. Conditions for accepting a subsequent choice of law by the parties through implied conduct. Remand in analogous application of Article 60 paragraph 1 letter c of the Federal Judiciary Act, if it cannot be determined from the contested judgment which law governs the claim set off.</t>
  </si>
  <si>
    <t>In the case of Productos Aktiengesellschaft v. Ruckstuhl, the plaintiff, Productos Aktiengesellschaft, claims a debt of CHF 10,910.15 from the defendant, Ruckstuhl, arising from the delivery of stockings. The defendant acknowledges this debt but asserts counterclaims exceeding this amount, including a specific counterclaim of CHF 12,000, which was originally owed by Swiss Rucky in New York to the plaintiff and allegedly assigned to the defendant. The plaintiff had previously accepted three bills of exchange drawn by Swiss Rucky, due on March 25, April 25, and May 25, 1953. The lower court rejected the set-off defense, and the defendant appealed, maintaining the counterclaim. The appellate court examined which law governs the disputed counterclaim, noting that the parties did not address the applicable law, leading the lower court to assume an implicit choice of Swiss law. However, the Federal Supreme Court determined that no such implicit choice was made, as the parties did not engage with the issue of applicable law. The court emphasized that parties in international obligations can choose the applicable law, even implicitly, but this requires clear mutual intent. The court found that the applicable law for the counterclaim, which affects its validity and maturity, was not established, necessitating a remand to the lower court for further clarification under Art. 60 para. 1 lit. c of the Swiss Federal Judiciary Act (OG). The court also noted that the set-off's permissibility and conditions are governed by the law applicable to the obligation to be extinguished, which in this case is Swiss law, as the main claim involves a sale by a Swiss seller to a Swiss buyer.</t>
  </si>
  <si>
    <t>["BGE 79 II 302", "BGE 80 II 180", "BGE 77 II 190", "Art. 60 Abs. 1 lit. c OG", "§ 100 Abs. 1 zürch. ZPO", "§ 100 Abs. 2 zürch. ZPO"]</t>
  </si>
  <si>
    <t>Can a tacit choice of law be inferred from the parties' conduct when they have not explicitly addressed the issue of applicable law in their contract?</t>
  </si>
  <si>
    <t>In the context of private international law, the court's position on the issue of inferring a tacit choice of law from the parties' conduct is that such a choice can indeed be made implicitly through the parties' conduct. However, this requires a clear and mutual expression of intent from both parties, indicating that they wish to apply the same legal system to their contractual relationship. This mutual intent can be demonstrated if both parties, during the legal proceedings, explicitly refer to a specific legal system.
Conversely, if the parties have not addressed the issue of applicable law at all, a tacit choice of law cannot be assumed unless the relevant procedural rules of the jurisdiction explicitly require the parties to invoke foreign law for it to be applicable. In such cases, the parties' silence may be interpreted as a waiver of the application of any law other than the domestic law. However, if the procedural rules do not impose such a requirement, the court must independently determine the applicable law without assuming a tacit choice based on the parties' silence.</t>
  </si>
  <si>
    <t>CHE-1332</t>
  </si>
  <si>
    <t>The case involves a contractual dispute between X.________ SA, a Swiss company, and Y.________ S.r.l., an Italian company, regarding a construction contract for a waste disposal facility in Karlsruhe, Germany. X.________ SA refused to pay the full amount invoiced by Y.________ S.r.l. for services rendered, citing overbilling and poor workmanship. The court determined that Italian law was applicable, as per Article 117 of the Swiss Private International Law Act (LDIP), due to the lack of a choice of law by the parties and the closer connection of the contract to Italy, where Y.________ S.r.l. had its stable organization. The court rejected X.________ SA's claims and upheld the lower court's decision, requiring X.________ SA to pay the outstanding amount with interest.</t>
  </si>
  <si>
    <t>In the case before the Swiss Federal Tribunal, X.________ SA, a company based in Locarno, Switzerland, and Y.________ S.r.l., an Italian company, were involved in a legal dispute over a contract for services related to the assembly of waste disposal installations in Karlsruhe, Germany. Y.________ S.r.l. invoiced X.________ SA for services amounting to Lit. 5,221,760,517, of which X.________ SA paid Lit. 2,484,998,655 but refused further payment, leading to the lawsuit. Y.________ S.r.l. sought the remaining balance of fr. 2,189,409.50 from the Pretura of Locarno-Città. X.________ SA contested the jurisdiction and the invoiced hours, citing poor workmanship and sought compensation for damages. The Pretura ruled partially in favor of Y.________ S.r.l., awarding fr. 858,757.15, and dismissed X.________ SA's counterclaim as untimely. The court applied Italian law under Art. 117 of the Swiss Private International Law Act (LDIP), as no choice of law was made by the parties. The decision was upheld by the Ticino Court of Appeal. X.________ SA appealed to the Federal Tribunal, arguing for the application of German law based on the Double Taxation Convention between Italy and Germany, claiming Y.________ S.r.l. had a permanent establishment in Germany. The Federal Tribunal rejected this, affirming the application of Italian law, as the contract was more closely connected to Italy, where Y.________ S.r.l. had its permanent establishment at the time of contract conclusion. The appeal was dismissed, and the decision to apply Italian law was deemed correct.</t>
  </si>
  <si>
    <t>["Art. 117 para. 1 PILA", "Art. 117 para. 2 PILA", "Art. 117 para. 3 PILA", "Art. 15 para. 1 PILA"]</t>
  </si>
  <si>
    <t>Is the main issue whether the law of the state where the party performing the characteristic obligation has its habitual residence or stable organization should apply, according to Article 117 of the Swiss Private International Law Act (LDIP)?</t>
  </si>
  <si>
    <t>The court's position on the choice of law issue, as outlined in the decision, emphasizes the application of Article 117 of the Swiss Private International Law Act (LDIP). The main issue is whether the law of the state where the party performing the characteristic obligation has its habitual residence or stable organization should apply. According to Article 117 LDIP, if the parties have not chosen the applicable law, the contract is governed by the law of the state with which it is most closely connected. The presumption is that this connection is with the state where the party required to perform the characteristic obligation has its habitual residence or stable organization. This presumption can only be overridden if it leads to an untenable result or lacks an objective explanation, in which case the law of the state with the closest connection to the contract applies. The court in this case found that the presumption was not rebutted, and thus, the law of the state where the party performing the characteristic obligation is based should apply.</t>
  </si>
  <si>
    <t>CHE-1328</t>
  </si>
  <si>
    <t>The case concerns a dispute over the applicability of the United Nations Convention on Contracts for the International Sale of Goods (CISG) to a series of contracts for the purchase of electronic three-phase meters between A.________ (buyer) and B.________ d.d. and its Swiss subsidiary (sellers). The buyer sought to declare the contracts void due to error and demanded a refund plus interest, which the sellers refused. The Civil Court of Basel-Stadt initially ruled in favor of the buyer, but the Appellate Court of Basel-Stadt reversed this decision, applying the CISG and rejecting the buyer's claims of unjust enrichment and compensation for storage costs. The Swiss Federal Supreme Court upheld the appellate court's decision, confirming the applicability of the CISG and dismissing the buyer's appeal.</t>
  </si>
  <si>
    <t>The case involves A.________, a public institution based in Basel, Switzerland, as the buyer and plaintiff, represented by Prof. Dr. Pascal Grolimund and Dr. Nicolas Mosimann, against B.________ d.d., a seller based in Slovenia, and its Swiss subsidiary B.________ (Schweiz) AG, both represented by Daniel Eisele and Tamir Livschitz, as defendants. The dispute concerns the purchase of electronic three-phase meters, which were found to have potential measurement errors due to a "Whiskers" problem. A.________ declared the contracts void due to error and sought a refund of the purchase price plus interest, which the sellers refused. After an unsuccessful conciliation, A.________ filed a partial claim in the Civil Court of Basel-Stadt on January 15, 2015, seeking CHF 328,596.95 plus interest and CHF 100,000 plus interest. The Civil Court ruled in favor of A.________, ordering the defendants to pay CHF 328,596.95 plus interest and CHF 50,000 plus interest, rejecting the applicability of the CISG. The defendants appealed, and the Appellationsgericht Basel-Stadt reversed the decision, applying the CISG and dismissing the claim. A.________ appealed to the Federal Supreme Court, which upheld the Appellationsgericht's decision, confirming the applicability of the CISG and rejecting the claim of contract invalidity due to error under Swiss law. The court found no evidence of an exclusion of the CISG by the parties and ruled that the CISG provided an exclusive framework for the dispute, precluding reliance on Swiss law for contract invalidity. The appeal was dismissed, and A.________ was ordered to pay court costs and compensate the defendants for legal expenses.</t>
  </si>
  <si>
    <t>55 (2.3)</t>
  </si>
  <si>
    <t>["CISG Article 6", "CISG Article 1", "CISG Article 4", "CISG Article 7", "CISG Article 35", "CISG Article 39", "CISG Article 51", "CISG Article 73", "CISG Article 79", "Swiss Code of Obligations Article 24", "Swiss Code of Obligations Article 41", "Swiss Code of Obligations Article 62", "Swiss Code of Obligations Article 143", "Swiss Civil Procedure Code Article 55", "Swiss Civil Procedure Code Article 317", "Swiss Federal Supreme Court Act Article 42", "Swiss Federal Supreme Court Act Article 66", "Swiss Federal Supreme Court Act Article 68"]</t>
  </si>
  <si>
    <t>Did the parties implicitly exclude the application of the CISG by choosing the law of a Contracting State?</t>
  </si>
  <si>
    <t>In addressing the choice of law issue, the court's position is that the mere selection of the law of a Contracting State does not, by itself, constitute an implicit exclusion of the United Nations Convention on Contracts for the International Sale of Goods (CISG). The CISG is considered part of the national law of Contracting States, and thus, choosing the law of such a state does not automatically exclude the CISG. For an implicit exclusion of the CISG to be recognized, there must be clear and unequivocal indications that the parties intended to apply non-unified national law instead of the CISG. The court emphasized that the possibility of implicitly excluding the CISG was deliberately not explicitly included in the Convention to prevent courts from easily inferring such an exclusion. Therefore, additional evidence is required to demonstrate a mutual intent to opt out of the CISG in favor of domestic law.</t>
  </si>
  <si>
    <t>CHE-1033</t>
  </si>
  <si>
    <t>Abstract
Consideration of third-country intervention norms under Art. 19 of the Swiss Private International Law Act (PILA); prerequisites and exceptional nature of Art. 19 PILA. Conditions that must be met under Art. 19(1) PILA for a third-country intervention norm to apply (Sections 3.3-3.5). The consideration of such norms must remain exceptional and is particularly not applicable when the PILA itself provides a special regulation. The legal assistance provided in Art. 166 et seq. PILA for the recognition of a foreign bankruptcy decree constitutes such a special regulation (Section 3.5.1).</t>
  </si>
  <si>
    <t>A.B., residing in California, USA, filed a lawsuit against D. SA, a company based in Geneva with a branch in Zurich, seeking CHF 703,310 plus interest from account X, which she opened at the defendant's Zurich branch on April 5, 1993. Both A.B. and her husband, A.C., were economically entitled to the account, with A.C. having authority to operate it. On February 15, 1994, A.B. and A.C. entered into a Post Nuptial Agreement, assigning all assets outside the USA to A.B. and those within the USA to A.C. A.C. declared bankruptcy in California on June 14, 1996, and a trustee was appointed. The trustee requested information from D. SA regarding A.C.'s accounts, citing U.S. Bankruptcy Code provisions. D. SA refused, citing Swiss banking secrecy laws. A.B. sued in the Zurich Commercial Court, which dismissed the claim on October 24, 2003, citing Art. 19 of the Swiss Private International Law Act (PILA), which allows consideration of foreign mandatory rules under specific conditions. The court found that the contract should be adjusted to prevent double payment and potential criminal liability for D. SA, deferring the payment obligation while maintaining interest accrual. A.B. appealed, seeking to overturn the decision, while D. SA filed a cross-appeal for a definitive dismissal. The Swiss Federal Court found that the lower court misapplied Art. 19 PILA, as Swiss law already provides mechanisms for international cooperation in bankruptcy cases, and remanded the case for further proceedings.</t>
  </si>
  <si>
    <t>["Art. 19 PILA", "Art. 166 ff. PILA"]</t>
  </si>
  <si>
    <t>"Mandatory rules"</t>
  </si>
  <si>
    <t>Should the court apply the overriding mandatory rules of a third country under Article 19 of the Swiss Private International Law Act (IPRG) when there is a significant connection to the third country's legal system and the interests involved are deemed worthy of protection under Swiss legal principles?</t>
  </si>
  <si>
    <t>In addressing the choice of law issue under Article 19 of the Swiss Private International Law Act (IPRG), the court's position is that the application of overriding mandatory rules from a third country is permissible only under specific conditions. These conditions include: (1) the third country's rule must be intended to apply internationally and mandatorily; (2) there must be a significant connection between the facts of the case and the legal system of the third country; and (3) the interests involved must be deemed worthy of protection and clearly predominant according to Swiss legal principles. Additionally, the consideration of such third-country norms should be an exception rather than the rule and is not applicable if the IPRG itself provides a special regulation for the matter at hand. The court emphasizes that the purpose and consequences of applying the third-country norm must align with a decision that is appropriate under Swiss legal views. In this case, the court found that the Swiss legal framework already provided mechanisms to address the interests protected by the third-country norm, thus negating the need to apply the foreign mandatory rule.</t>
  </si>
  <si>
    <t>CHE-1034</t>
  </si>
  <si>
    <t>Abstract
Employment contract; directly applicable law of a third state (Art. 19 PILA). Conditions under Art. 19 PILA for considering a foreign legal norm despite a choice of Swiss law (E. 2.2). Mandatory provision of Panamanian law granting compensation to a sailor employed on a ship flying the Panamanian flag upon dismissal (E. 2.3.1). Close connection between the facts and the mandatory law of the third state? Question left open (E. 2.3.2). The Swiss judge cannot exceptionally consider the Panamanian norm, as under Swiss legal perspective, the employee's interest in the aforementioned severance pay is not deemed worthy of protection and overriding (E. 2.3.3).</t>
  </si>
  <si>
    <t>In the case of X. SA v. A., the dispute involves A., a Spanish national domiciled in Spain, who worked as a welder for the Swiss company Y. SA from September 20, 1989, and later for X. SA from May 1, 2000, on the ship "MV Z." flying the Panamanian flag. X. SA terminated A.'s employment on December 23, 2004, effective March 31, 2005. A. filed a claim on April 26, 2006, before the Tribunal civil de la Veveyse, seeking compensation under Panamanian Law No. 8, which mandates severance pay for employees with over 60 months of service on a ship. The Tribunal civil de la Veveyse initially rejected the application of Panamanian law, applying Swiss law instead. However, the Court of Appeal of the Canton of Fribourg reversed this decision, applying Panamanian law and awarding A. compensation. X. SA appealed to the Federal Supreme Court, which overturned the appellate decision, ruling that Swiss law applied exclusively, as the conditions under Article 19 of the Swiss Private International Law Act (LDIP) for considering foreign mandatory provisions were not met. The court found no legitimate and overriding interest under Swiss law to apply the Panamanian provision, emphasizing that the employment contract was subject to Swiss law, as chosen by the parties.</t>
  </si>
  <si>
    <t>["Art. 19 PILA"]</t>
  </si>
  <si>
    <t>Should the court consider applying the overriding mandatory rules of a third country, despite the parties' choice of law, when there is a legitimate and manifestly preponderant interest according to the forum's legal conception and a close connection with the foreign law?</t>
  </si>
  <si>
    <t>In addressing the choice of law issue, the court's position is that the application of overriding mandatory rules from a third country, despite the parties' choice of law, is permissible under specific conditions as outlined in Article 19 of the Swiss Private International Law Act (LDIP). The court emphasized that such consideration is exceptional and requires a legitimate and manifestly preponderant interest according to the forum's legal conception, alongside a close connection with the foreign law.
The court outlined two primary conditions for considering a foreign mandatory rule: 
1. **Legitimate and Manifestly Preponderant Interest**: The interest in applying the foreign mandatory rule must be significant and align with the fundamental values of the forum's legal system. It must outweigh the interest in applying the chosen law (lex causae). The court evaluates whether the foreign rule's purpose and the consequences of its application are consistent with the forum's legal principles.
2. **Close Connection**: There must be a substantial connection between the situation and the foreign law. This connection should be more than any general link invoked by the foreign rule. The court assesses whether the ties to the foreign law are strong enough to justify its consideration, taking into account factors such as the place of execution, operation, or residence of a party.
In the case at hand, the court found that the conditions for applying the Panamanian law were not met. The interest in the Panamanian rule was not deemed legitimate and preponderant under Swiss legal values, and the connection to Panamanian law was not sufficiently strong to override the chosen Swiss law.</t>
  </si>
  <si>
    <t>CHE-1035</t>
  </si>
  <si>
    <t>The case involves a contractual dispute between C.________ and X.________ S.r.l., an Italian company, regarding the supply and installation of porphyry paving and granite slabs for a villa in Switzerland. The contract, signed in Lausanne, was subject to Swiss law, as determined by the cantonal court, despite the defendant's argument for the application of Italian law. The dispute arose from delays and issues with work permits for X.________'s workers, leading to the termination of the contract and additional costs for C.________. X.________ sought payment for delivered materials, while C.________ counterclaimed for damages and contract resolution. The cantonal court ruled in favor of X.________, awarding them 26,041.19 Swiss francs with interest, and rejected C.________'s counterclaims. The Federal Tribunal upheld this decision, confirming the application of Swiss law and dismissing C.________'s appeal.</t>
  </si>
  <si>
    <t>In the case 4C.54/2000, the dispute involves C.________, the defendant and appellant, and X.________ S.r.l., an Italian limited liability company, the plaintiff and respondent, represented by attorney Denis Bettems. The parties entered into a contract on October 25, 1988, in Lausanne, for the supply and installation of porphyry paving for a villa in Pully, Switzerland. Delays led to the cessation of work by X.________, and the contract was terminated by mutual agreement. C.________ later contracted another company to complete the work, incurring additional costs. X.________ sued C.________ for payment of CHF 40,641.19, which included balances for porphyry and granite supplies. The Civil Court of the Canton of Vaud ruled in favor of X.________, awarding CHF 26,041.19 plus interest. C.________'s appeal to the Cantonal Court was dismissed, and he further appealed to the Federal Supreme Court, seeking application of Italian law. The Cantonal Court found a tacit choice of Swiss law based on contract language, currency, and execution location, and the Federal Supreme Court upheld this decision, confirming the application of Swiss law to the contractual relations.</t>
  </si>
  <si>
    <t>["Art. 116 PILA", "Art. 117 PILA"]</t>
  </si>
  <si>
    <t>Did the parties make a tacit choice of Swiss law to govern their contract based on the circumstances and contractual provisions?</t>
  </si>
  <si>
    <t>In the court decision, the court determined that the parties made a tacit choice of Swiss law to govern their contract based on several factors. The contract was executed in Switzerland, written in French, and denominated in Swiss francs. The work was to be performed in Switzerland, and the contract included a jurisdiction clause favoring the domicile of the project owner in the canton of Vaud. Additionally, the parties referred to the Swiss SIA 118 standard. These elements, while not individually decisive, collectively indicated a tacit choice of Swiss law. The court also noted that subsequent orders for granite delivery were part of the same contractual relationship and subject to the same legal framework. The court found that these factors, in accordance with Article 116 of the Swiss Private International Law Act (LDIP), sufficiently demonstrated a tacit choice of Swiss law, aligning with established jurisprudence.</t>
  </si>
  <si>
    <t>CHE-1037</t>
  </si>
  <si>
    <t>The case involves a legal dispute between X.________ AG, in liquidation, and B.________ AG regarding the classification of claims in bankruptcy proceedings. X.________ AG, based in Basel, was granted a debt restructuring moratorium, and its subsidiary in Linz, X.________ GmbH, was declared bankrupt. B.________ AG had provided loans to the subsidiaries, secured by abstract guarantees from X.________ AG. The dispute centers on the classification of B.________ AG's claims in the bankruptcy proceedings of X.________ AG. The lower court dismissed B.________ AG's claim, but the appellate court upheld it, leading X.________ AG to appeal to the Federal Supreme Court. The court examined the applicable law, determining that Austrian law governs the guarantees, while Swiss law applies to the bankruptcy proceedings. The appeal was dismissed, and the appellate court's decision was upheld.</t>
  </si>
  <si>
    <t>In the case 5C.68/2002, the dispute involves X.________ AG, in liquidation, represented by liquidator A.________, and B.________ AG. X.________ AG, based in Basel, was granted a debt restructuring moratorium by the Civil Court of Basel-Stadt on May 17, 1995, with a confirmation of the debt restructuring agreement on December 6, 1995. Concurrently, the Linz Regional Court declared bankruptcy over X.________ AG's subsidiaries, X.________ GmbH and Z.________ GmbH, in Linz on May 19, 1995. B.________ AG had extended loans to these subsidiaries, secured by abstract guarantees from X.________ AG. B.________ AG filed claims in the Basel debt restructuring proceedings on June 8 and August 31, 1995. The liquidator, A.________, partially admitted, rejected, or conditionally admitted these claims on August 11, 1997. The Civil Court of Basel-Stadt dismissed B.________ AG's claim on March 8, 2000, but the Appellate Court of Basel upheld the appeal on September 21, 2001, admitting the claims in full. X.________ AG appealed to the Federal Supreme Court, seeking to overturn the appellate decision. The Federal Supreme Court noted that the choice of law was explicitly Austrian law for the guarantee agreements, as per Art. 116 of the Swiss Private International Law Act (IPRG), and that the restructuring proceedings in Basel were governed by Swiss law under Art. 293 ff. of the Swiss Debt Enforcement and Bankruptcy Act (SchKG). The appeal was dismissed, confirming the appellate court's decision.</t>
  </si>
  <si>
    <t>65 (2.3)</t>
  </si>
  <si>
    <t>["Art. 116 Abs. 1 IPRG", "Art. 116 Abs. 2 IPRG", "Art. 293 ff. SchKG", "Art. 285 ff. SchKG"]</t>
  </si>
  <si>
    <t>Did the parties make an express choice of Austrian law to govern their contractual obligations?</t>
  </si>
  <si>
    <t>In the court decision, the court determined that the parties made an express choice of Austrian law to govern their contractual obligations. This conclusion was based on the explicit statement in the initial guarantee declaration by X.________ AG, which specified that Austrian law would apply. According to Article 116(1) of the Swiss Private International Law Act (IPRG), a contract is generally governed by the law chosen by the parties, and Article 116(2) IPRG confirms that an express choice of law was made in this case. Consequently, issues related to the guarantee, such as the burden of proof and potential abuse of rights, are to be assessed exclusively under Austrian law. The court also noted that there was no indication of any subsequent change to this choice of law.</t>
  </si>
  <si>
    <t>CHE-1038</t>
  </si>
  <si>
    <t>Abstract
Suretyship; Agreement between the Swiss Confederation and the German Reich on the Mutual Recognition and Enforcement of Judicial Decisions and Arbitral Awards. 1. An unconditional submission to the legal dispute within the meaning of Article 2, No. 3 of the Agreement cannot be assumed merely because the appeal against the foreign judgment to a higher instance was waived (E. 1). 2. The Swiss public policy does not require special protection for a surety residing in Switzerland who enters into a suretyship contract with international connections and subjects it—possibly only implicitly—to a foreign legal system. This means, in particular, that such a suretyship contract must be recognized by the Swiss judge in enforcement proceedings, even if the formal requirements of Swiss law were not observed (E. 3).</t>
  </si>
  <si>
    <t>The case involves a legal dispute between Ulrich Nietzke, residing in Hunzenschwil, Switzerland, and Raiffeisenbank Schefflenztal GmbH, based in Schefflenz, Germany. The dispute centers on a debt collection initiated by the bank on March 19, 1984, for a claim of CHF 10,922.25 plus 12% interest since January 20, 1970, based on a judgment by the Karlsruhe District Court on September 4, 1974, regarding the validity of a suretyship obligation entered into by Nietzke on January 16, 1970. Nietzke contested the debt collection with a timely objection. On August 31, 1984, the bank filed for legal enforcement with the District Court President of Lenzburg, which was denied on October 5, 1984. The bank appealed to the Aargau Cantonal Court, which granted the appeal on February 13, 1985, allowing enforcement for CHF 10,387.50 plus interest. Nietzke then filed a constitutional complaint with the Swiss Federal Court, which was dismissed. The court found that Nietzke had implicitly accepted the jurisdiction of the Karlsruhe Court by not appealing its final judgment, despite initially contesting jurisdiction. The court also held that the choice of German law and jurisdiction in the suretyship agreement was valid, and the lack of public notarization required by Swiss law did not violate Swiss public policy, as the parties had implicitly chosen German law, which requires only simple written form for such agreements.</t>
  </si>
  <si>
    <t>70 (2.3)</t>
  </si>
  <si>
    <t>["Art. 2 Ziff. 3 of the Agreement between the Swiss Confederation and the German Reich on the Mutual Recognition and Enforcement of Judicial Decisions and Arbitral Awards", "Art. 4 Abs. 1 of the Agreement", "Art. 116 &amp; 117 PILA"]</t>
  </si>
  <si>
    <t>"Party autonomy"</t>
  </si>
  <si>
    <t>Does the principle of party autonomy allow parties to a contract to choose a foreign law to govern their contract, even if it results in bypassing the public policy requirements of the forum state?</t>
  </si>
  <si>
    <t>The court's position on the choice of law issue, as it pertains to the principle of party autonomy, is that parties to a contract are generally allowed to choose a foreign law to govern their contract, even if this choice results in bypassing the public policy requirements of the forum state. The court emphasizes the central importance of the freedom of legal transactions in international relations, which can outweigh the protective measures provided by the forum state's public policy, such as the requirement for public notarization in Swiss law. The court asserts that it does not matter whether the contract and the choice of law were made domestically or abroad; what is crucial is whether the choice of law is valid under the principle of party autonomy. This principle is recognized in Swiss jurisprudence and has been codified in the Swiss Private International Law Act (PILA), specifically in Articles 116 and 117, which uphold the parties' ability to choose the applicable law, provided that the choice does not contravene mandatory provisions of the forum state. The court concludes that the Swiss ordre public does not demand special protection for a Swiss resident who enters into a contract with international elements and submits to a foreign legal system, even implicitly.</t>
  </si>
  <si>
    <t>CHE-1039</t>
  </si>
  <si>
    <t>Abstract
Article 4 of the Swiss Federal Constitution; arbitrary application of cantonal law in the procedure concerning the enforcement of a foreign judgment. It is arbitrary to presume the lawful service of a judgment abroad without requiring proof, especially when compliance with the Swiss public order, explicitly reserved by cantonal law, depends on it.</t>
  </si>
  <si>
    <t>In the case between Beyeler Machines S.A., a company based in Crisser, Switzerland, and Ali Askar Alipoor from Tehran, the dispute arose from a judgment by the 27th Chamber of the Tribunal de Grande Instance of Tehran on December 17, 1978. The judgment ordered Beyeler Machines S.A. to deliver a new hydraulic cutting machine and pay certain sums to Alipoor, based on a modified sales agreement dated February 5, 1978. The judgment was confirmed as final by the President of the 16th Chamber of the Tehran Public Tribunal on December 31, 1982, and the competence of this magistrate was later affirmed by the Higher Judicial Council. On December 8, 1983, Alipoor sought the exequatur of the judgment in the Canton of Vaud, Switzerland. Beyeler Machines S.A. opposed this, arguing that the judgment had not been properly notified, preventing them from appealing, thus violating Swiss public order. The Vaud Cantonal Tribunal's Exequatur Chamber granted Alipoor's request on October 25, 1983, under Article 507 of the Vaud Code of Civil Procedure (CPC). Beyeler Machines S.A. filed a public law appeal, leading the Federal Tribunal to annul the cantonal decision. The Federal Tribunal emphasized that Swiss public order, as per Article 4 of the Swiss Constitution, requires proper notification of foreign judgments to allow the exercise of legal rights, and the burden of proof for such notification lies with the party seeking exequatur.</t>
  </si>
  <si>
    <t>["Art. 4 Cst.", "Art. 507 al. 2 lettre c CPC", "Art. 507 al. 2 lettre d CPC"]</t>
  </si>
  <si>
    <t>"Public policy"</t>
  </si>
  <si>
    <t>Does the enforcement of a foreign judgment violate the public policy of the forum state due to a lack of proper notification, thereby preventing the defendant from exercising their essential legal rights?</t>
  </si>
  <si>
    <t>In addressing the choice of law issue regarding the enforcement of a foreign judgment, the court emphasized that the enforcement must not violate the public policy of the forum state. Specifically, the Swiss public policy, as outlined in Article 4 of the Swiss Constitution, requires that fundamental procedural rules be respected, including the necessity for proper notification of judgments. This ensures that parties can exercise their essential legal rights, such as the right to appeal.
The court held that the burden of proving proper notification of the foreign judgment lies with the party seeking enforcement (the applicant for exequatur). This is because requiring the defendant to prove a negative fact, such as the absence of proper notification, would be unreasonably difficult. If the foreign judgment was not properly communicated, it could prevent the defendant from exercising their right to appeal, thereby violating Swiss public policy and justifying the refusal to enforce the judgment.
In this case, the court found that the presumption of regular communication of the judgment in Iran, without requiring proof, was unsustainable. The lack of evidence of proper notification meant that the enforcement of the judgment would contravene Swiss public policy, as it would deny the defendant the opportunity to fully exercise their legal rights.</t>
  </si>
  <si>
    <t>CHE-1040</t>
  </si>
  <si>
    <t>The case involves a dispute between X.________ AG and A.________, the owner of the sole proprietorship Y.________, regarding a sole distribution agreement for sun protection blinds in Belgium, Holland, and Luxembourg. X.________ AG terminated the contract, alleging a breach of a non-compete clause by A.________, and sought a penalty payment of CHF 200,000. The lower courts ruled in favor of X.________ AG, and A.________ appealed, arguing improper application of EU competition law and Dutch law. The Swiss Federal Supreme Court upheld the lower court's decision, confirming the application of Swiss law and dismissing the appeal. The court found no violation of public policy or EU competition law and determined that the non-compete clause was valid under Swiss law.</t>
  </si>
  <si>
    <t>In the case 4C.32/2001, the dispute involves X.________ AG, a Swiss company, and A.________, a Dutch individual operating under the sole proprietorship Y.________. On June 9, 1983, X.________ AG granted A.________ exclusive distribution rights for sun protection blinds "Reflex-Rol" and "Rol-Therm" in Belgium, Holland, and Luxembourg, later limited to Belgium and Holland. The contract, governed by Swiss law with Diessenhofen as the jurisdiction, included a non-compete clause with a penalty of CHF 200,000 for violations. X.________ AG terminated the contract on February 24, 1997, alleging a breach of the non-compete clause. X.________ AG filed a lawsuit on September 5, 1997, in the District Court of Diessenhofen, which ruled in its favor on May 19, 1999. The defendant's appeal was dismissed by the Thurgau Cantonal Court on January 20, 2000. The defendant filed a constitutional complaint and an appeal against this decision, both of which were dismissed by the Federal Supreme Court. The appeal argued that the lower court should have applied Dutch and Belgian law under Art. 19 of the Swiss Private International Law Act (IPRG), but the court found no violation of federal law, as the contract was subject to Swiss law, and the relevant market was defined to include Belgium and Holland. The Federal Supreme Court upheld the lower court's decision, confirming the application of Swiss law and dismissing the appeal.</t>
  </si>
  <si>
    <t>["Art. 19 PILA", "Art. 16 PILA"]</t>
  </si>
  <si>
    <t>Should the court apply the overriding mandatory rules of a third country, such as Dutch or Belgian law, in assessing the validity of a contractual non-compete clause under Article 19 of the Swiss Private International Law Act (IPRG)?</t>
  </si>
  <si>
    <t>In addressing the choice of law issue, the court determined that under Article 19 of the Swiss Private International Law Act (IPRG), the overriding mandatory rules of a third country, such as Dutch or Belgian law, should only be applied if they have a close connection to the case at hand. The court emphasized that the relevant foreign mandatory law must be closely related to the factual circumstances of the case. In this instance, the court found that the non-compete clause in the contract did not violate the ordre public under Swiss law, and there was no need to apply Dutch or Belgian law. The court noted that the market affected by the contract extended beyond the Netherlands to include Belgium and initially Luxembourg, and thus, the application of Dutch or Belgian law was not warranted. Consequently, the court did not find any violation of Article 16 IPRG, which requires the determination of applicable foreign law, as the foreign laws in question were not deemed relevant to the case.</t>
  </si>
  <si>
    <t>CHE-1320</t>
  </si>
  <si>
    <t>The case involves a legal dispute between A.________ AG and B.________ EU Holding B.V. and B.________ Inc. concerning the enforcement of parental guarantees under the Lugano Convention. A.________ AG, a subsidiary of C.________ AG, entered into a Framework Master Service Agreement (MSA) with B.________ EU Holding B.V., which included a parental guarantee from B.________ Inc. The dispute arose when A.________ AG claimed damages due to non-fulfillment of contractual obligations by B.________ Switzerland GmbH, a subsidiary of B.________ EU Holding B.V. The Commercial Court of the Canton of Bern dismissed the claims against B.________ Inc. based on jurisdictional grounds, as the parental guarantee specified German law and jurisdiction. The court also dismissed claims against B.________ EU Holding B.V., ruling that the guarantee was invalid as a surety under Swiss law due to the absence of a specified maximum liability amount. A.________ AG appealed, seeking recognition of liability under the parental guarantees and, alternatively, under the law of simple partnership or corporate trust. The Swiss Federal Supreme Court partially upheld the appeal, recognizing the potential liability of B.________ EU Holding B.V. under the parental guarantee, and remanded the case for further proceedings.</t>
  </si>
  <si>
    <t>In the case 4A_120/2022, the parties involved are A.________ AG (plaintiff, appellant), a Swiss company in the IT and communication technology sector, and B.________ EU Holding B.V. and B.________ Inc. (defendants, respondents), part of the international B.________ group specializing in intelligent systems. The dispute centers on two parental guarantees issued by B.________ Inc. and B.________ EU Holding B.V. under a Framework Master Service Agreement (MSA) and a Local Service Agreement (LSA). The MSA, signed by C.________ AG and B.________ EU Holding B.V., included a parental guarantee governed by German law with jurisdiction in U.________, Germany. The LSA between A.________ AG and B.________ Switzerland GmbH required a parental guarantee from B.________ EU Holding B.V., governed by Swiss law with jurisdiction in Y.________. A.________ AG claimed damages due to non-fulfillment of contractual obligations by the subsidiaries. The Commercial Court of Bern dismissed the claims against B.________ Inc. based on the jurisdiction clause in the German law-governed parental guarantee and rejected claims against B.________ EU Holding B.V. due to the invalidity of the guarantee under Swiss law. The Swiss Federal Supreme Court upheld the dismissal regarding B.________ Inc., confirming the jurisdiction clause's applicability under German law, and reversed the decision regarding B.________ EU Holding B.V., ruling that the guarantee was not a suretyship and remanding the case for further proceedings.</t>
  </si>
  <si>
    <t>["Art. 23 Lugano Convention", "NA"]</t>
  </si>
  <si>
    <t>Is the express choice of German law in the Parental Guarantee 2 valid and enforceable under the principle of party autonomy?</t>
  </si>
  <si>
    <t>The court's position on the choice of law issue regarding the express choice of German law in the Parental Guarantee 2 is that it is valid and enforceable under the principle of party autonomy. The court determined that the choice of German law, as stipulated in the Parental Guarantee 2, is applicable to the agreement, including the jurisdiction clause, based on the parties' express agreement. The court emphasized that, in the absence of specific provisions in the Lugano Convention addressing the effect of jurisdiction agreements on third parties in contracts for the benefit of third parties, the applicable national law—in this case, German law—governs the issue. Under German law, the jurisdiction clause in the Parental Guarantee 2 is binding on the beneficiary third party, the plaintiff, allowing the clause to be enforced against them. Thus, the court upheld the choice of German law as valid and enforceable, affirming the parties' autonomy to select the governing law for their agreement.</t>
  </si>
  <si>
    <t>CHE-1043</t>
  </si>
  <si>
    <t>Abstract
Recognition of a marriage concluded abroad (Art. 45 PILA; Art. 54 FC; Art. 8 and 12 ECHR). A marriage between same-sex individuals contravenes the Swiss public order and therefore cannot be recognized (E. 3); the non-recognition does not violate Art. 54 FC nor Art. 8 or 12 ECHR (E. 4 and 5). Procedure for the legal acknowledgment of a medically conducted gender reassignment. The registration of the gender change in the civil status register requires that the affected person has had the new gender legally recognized by a court through a status action (E. 6). In cases of international entanglement, Art. 33 para. 1 PILA applies (E. 7).</t>
  </si>
  <si>
    <t>The case involves B. X., originally F. R., a Brazilian national, and A. Y., a Swiss national, who married in Copenhagen, Denmark, on December 15, 1988. B. X. had undergone gender reassignment surgery on January 9, 1988, but the change was not reflected in civil status registers. B. X. sought recognition of the marriage in Switzerland and requested the civil status register entry in A. Y.'s home canton. The Department of the Interior of the canton refused recognition, citing the marriage as same-sex, which contravenes Swiss public policy (Ordre public). B. X. appealed to the Swiss Federal Supreme Court, arguing violations of Art. 45 of the Swiss Private International Law Act (IPRG), Art. 54 of the Swiss Federal Constitution (BV), and Arts. 8 and 12 of the European Convention on Human Rights (ECHR). The court upheld the refusal, stating that the marriage did not meet the Swiss legal definition of marriage as a union between a man and a woman, thus conflicting with Swiss Ordre public. The court also noted that the recognition of gender change requires a judicial procedure in Switzerland, which B. X. could pursue at their Swiss residence under Art. 33(1) IPRG.</t>
  </si>
  <si>
    <t>["Art. 45 PILA", "Art. 32 PILA", "Art. 27 PILA", "Art. 33 PILA"]</t>
  </si>
  <si>
    <t>Can a marriage between same-sex individuals, validly performed abroad, be denied recognition in Switzerland on the grounds that it violates Swiss public policy (ordre public)?</t>
  </si>
  <si>
    <t>In addressing the choice of law issue regarding the recognition of a same-sex marriage performed abroad, the court's position is that such a marriage cannot be recognized in Switzerland if it contravenes Swiss public policy (ordre public). According to Swiss jurisprudence, a violation of ordre public occurs when fundamental legal principles are breached, rendering the act entirely incompatible with Swiss legal and value systems. In Switzerland, marriage is traditionally understood as a union between a man and a woman, meaning individuals of biologically different sexes. This traditional concept of marriage is protected under the ordre public clause. Therefore, a same-sex marriage, even if validly performed abroad, would not be recognized in Switzerland if it is deemed to violate these fundamental principles. This approach reflects the Swiss legal perspective that the institution of marriage, as defined by Swiss law, is a matter of public policy and is not subject to recognition if it conflicts with the country's core legal values.</t>
  </si>
  <si>
    <t>CHE-1042</t>
  </si>
  <si>
    <t>Abstract
International Private Law: Contract for the purchase of real estate abroad. 1. General conditions for the choice of law. Interpretation of an agreement to subject the preliminary contract for the purchase of a property in Spain to Swiss law (Consideration 1). 2. Limitations of the choice of law regarding the form of the contract. The location of the property as an alternative connecting factor (Consideration 2). 3. Application of the formal requirements of Spanish law; legal consequences (Consideration 3).</t>
  </si>
  <si>
    <t>Max Kalt, owner of a knitwear factory in Koblenz, entered into a preliminary purchase agreement on February 5, 1974, in Zurich with Overterra Espanola SA, Barcelona, then known as Intercity Espanola SA, to buy a holiday home in the "Stella Maris" settlement in San Antonio Abad, Ibiza, Spain, for CHF 162,000. Kalt paid a deposit of CHF 72,000 and agreed to pay additional amounts by specified dates, with the final payment due by December 30, 1976, at which point a notarized purchase contract (Escritura Publica) was to be signed and registered in the land registry of San Antonio Abad. The parties agreed that Swiss law would govern the preliminary purchase agreement and Zurich would be the legal venue. Kalt also signed a lease agreement for the property with Maris Stella SA, represented by Overterra Espanola SA and Intercity AG, Zurich, with the lease starting on March 1, 1974, and ending in December 1977, with Zurich as the legal venue. Maris Stella SA failed to pay the rent due on June 30, 1974, leading Kalt to withdraw from both agreements and demand the return of his deposit. Overterra Espanola SA refused, prompting Kalt to sue in October 1974 for the return of CHF 72,000 plus interest, claiming the preliminary purchase agreement was void due to a lack of formality or was non-binding due to a mistake regarding the lease agreement's fulfillment. The Zurich Commercial Court ruled in favor of Kalt on October 27, 1975, applying Swiss law to the agreement's form, which required public notarization under Art. 216(2) of the Swiss Code of Obligations, and declared the contract void due to the parties' reliance on simple written form. Overterra Espanola SA appealed, arguing that the form should be governed by Spanish law, as the property was located in Spain. The Swiss Federal Court considered whether the choice of Swiss law by the parties extended to the contract's form and whether the form requirements could be governed by the law of the property's location, ultimately deciding to remand the case to the Zurich Commercial Court for further examination of Spanish law's form requirements and their compatibility with Swiss public policy.</t>
  </si>
  <si>
    <t>["BGE 78 II 86", "BGE 88 II 199", "BGE 79 II 299", "BGE 93 II 381", "Haager Übereinkommen vom 15. Juni 1955 Art. 5 Ziff. 2"]</t>
  </si>
  <si>
    <t>Can the parties' express choice of law extend to the form requirements of a contract, even if the property involved is located in a different jurisdiction?</t>
  </si>
  <si>
    <t>In addressing the choice of law issue regarding whether the parties' express choice of law can extend to the form requirements of a contract, even if the property involved is located in a different jurisdiction, the court's position is as follows:
The court acknowledges that while parties to a contract can choose the applicable law for their contractual obligations, this choice does not automatically extend to the form requirements of the contract, especially when it involves immovable property located in a different jurisdiction. The court highlights that for contracts concerning movable property, a separate connection for form requirements is possible, as recognized in past jurisprudence and international conventions like the Hague Convention on the Law Applicable to International Sales of Goods. However, for immovable property, the location of the property (lex rei sitae) holds significant importance and is generally preferred over the place of contract conclusion.
The court suggests that while the parties' choice of law can apply to the substantive aspects of the contract, the form requirements may still need to comply with the law of the property's location. This is to ensure that the contract is valid and enforceable, considering the public interest in maintaining reliable property records. The court also notes that the parties' choice of law regarding form is only valid if it does not circumvent mandatory provisions or violate public policy (ordre public).
In summary, while parties can choose the applicable law for the substantive terms of a contract, the form requirements may still be governed by the law of the jurisdiction where the property is located, unless the chosen law does not conflict with mandatory local provisions or public policy.</t>
  </si>
  <si>
    <t>CHE-1331</t>
  </si>
  <si>
    <t>The case involves a dispute between A.________ Ltd., a Swiss reinsurance company, and B.________, a Peruvian insurance and reinsurance company, regarding the right to inspect financial documents under Article 958e(2) of the Swiss Code of Obligations. B.________ sought access to A.________ Ltd.'s financial reports to assess the viability of continuing legal proceedings in Peru and potential enforcement actions in Switzerland. The Zurich Commercial Court ruled in favor of B.________, granting access to the documents. A.________ Ltd. appealed, challenging the jurisdiction and the application of Swiss law over Peruvian law, as stipulated in the reinsurance contract's choice of law and jurisdiction clauses. The Swiss Federal Supreme Court upheld the lower court's decision, affirming the applicability of Swiss law for the inspection request and the jurisdiction of Swiss courts, while also addressing issues of creditor status and the evidentiary standard required to establish it.</t>
  </si>
  <si>
    <t>The case involves A.________ Ltd., a Swiss reinsurance company, and B.________, a Peruvian insurance and reinsurance company. The dispute centers on a reinsurance contract signed in 2011, which included a choice of law clause favoring Peruvian law and a jurisdiction clause favoring Peruvian courts. In 2014, a claim was made under the primary insurance contract between B.________ and a Peruvian electricity company, leading to a 2022 arbitration award requiring B.________ to pay approximately USD 14 million. B.________ claims A.________ Ltd. owes it around USD 4.6 million under the reinsurance contract. A legal dispute over coverage claims began in 2015, with B.________ filing a lawsuit in Peru in 2017, which is still pending. In June 2022, B.________ sought access to A.________ Ltd.'s financial reports under Swiss law (Art. 958e para. 2 CO) to assess the viability of continuing the Peruvian proceedings and potential enforcement in Switzerland. The Zurich Commercial Court granted this request in November 2022, ruling that Swiss law applied to the access request, as it was not covered by the reinsurance contract's jurisdiction clause. A.________ Ltd. appealed to the Swiss Federal Supreme Court, which upheld the lower court's decision, confirming that the jurisdiction clause did not apply to the access request and that B.________ had demonstrated a creditor's interest with a high probability. The court also determined that the choice of law for interpreting the jurisdiction clause should follow the law applicable to the main contract, which in this case is Peruvian law.</t>
  </si>
  <si>
    <t>["Article 154(1) PILA", "Article 5 PILA", "Article 116(1) PILA"]</t>
  </si>
  <si>
    <t>Is the express choice of law in the reinsurance contract, which specifies Peruvian law, applicable to the interpretation of the jurisdiction clause within the same contract?</t>
  </si>
  <si>
    <t>In addressing the choice of law issue, the court's position is that the express choice of law in a contract, such as a reinsurance contract specifying Peruvian law, is applicable to the interpretation of the jurisdiction clause within the same contract. The court emphasizes that the substantive scope of a jurisdiction clause should be determined by the law governing the main contract (lex causae), rather than the procedural law of the forum (lex fori). This approach aligns with the principle that the content of the agreement, including the jurisdiction clause, is determined by the parties' intent, which is best reflected by the law chosen for the main contract. Therefore, unless a separate choice of law is specified for the jurisdiction clause, it should be interpreted according to the law applicable to the main contract. This ensures that the jurisdiction clause is consistent with the parties' expectations and the overall contractual framework.</t>
  </si>
  <si>
    <t>CHE-1021</t>
  </si>
  <si>
    <t>Abstract
A foreign domestic worker employed by a foreign state in the service of the head of a permanent mission; employer's guarantee declaration to Switzerland; choice of foreign law (Art. 342 para. 2 CO; Art. 18 PILA). By signing the guarantee declaration, the foreign state committed to Switzerland to comply with the wage and working conditions applicable to a domestic worker employed in Geneva. This public law obligation has civil law effects according to Art. 342 para. 2 CO, allowing the domestic worker to invoke it before a civil court (E. 2.3 and 2.4). Since Art. 342 para. 2 CO is a directly applicable provision within the meaning of Art. 18 PILA, the foreign law chosen by the parties is subordinate to the applicable Swiss law (E. 2.5).</t>
  </si>
  <si>
    <t>In the case 4A_292/2012, the dispute involves the Republic of Chile and an employee, Z., who worked as a domestic worker at the private residence of the Chilean Ambassador in Geneva. The employment relationship was governed by a private law contract, and Z. held a type "E" legitimation card, which served as both a residence and work permit. The parties had agreed on the application of Chilean law to their contract. However, the Swiss Federal Supreme Court had to determine whether Swiss law could still apply to certain aspects of the employment relationship, specifically regarding salary, vacation duration, and notice period. The court found that Swiss law, particularly Article 342(2) of the Swiss Code of Obligations (CO) and Article 18 of the Swiss Private International Law Act (LDIP), which are considered laws of immediate application, take precedence over the chosen Chilean law. These provisions are intended to protect essential public interests, such as maintaining social peace and preventing wage dumping, and thus apply to the employment conditions of domestic workers in Switzerland. Consequently, the court ruled that Swiss law governs the salary, vacation compensation, and notice period, allowing the employee to assert claims based on Swiss law despite the choice of Chilean law.</t>
  </si>
  <si>
    <t>["Art. 18 PILA", "Art. 342 para. 2 CO"]</t>
  </si>
  <si>
    <t>Does the application of Swiss overriding mandatory rules take precedence over the foreign law chosen by the parties in matters of employment conditions?</t>
  </si>
  <si>
    <t>In the court's decision regarding the choice of law issue, it was determined that Swiss overriding mandatory rules take precedence over the foreign law chosen by the parties in matters of employment conditions. Specifically, the court found that even though the parties had elected Chilean law to govern their employment contract, Swiss law would still apply to certain aspects such as salary, vacation duration, and notice periods. This is because Swiss laws that are considered to be of "immediate application" (as per Article 18 of the Swiss Private International Law Act, LDIP) are designed to protect essential public interests, such as social, political, or economic concerns. These laws are applied preferentially over foreign laws when there is a sufficiently close connection to Switzerland. In this case, the Swiss public policy interest in maintaining social peace and protecting both Swiss and foreign workers from wage undercutting justified the application of Swiss law, despite the parties' choice of Chilean law. Therefore, the Swiss overriding mandatory rules were deemed to have civil law effects, allowing the employee to assert claims based on Swiss law in Swiss civil courts.</t>
  </si>
  <si>
    <t>CHE-1022</t>
  </si>
  <si>
    <t>The case involves a legal dispute between the bankruptcy estate of X.________ &amp; Cie, a dissolved general partnership, and A.________, an associate of the partnership. The dispute centers on the recovery of a claim that A.________ holds against the bankruptcy estate. A.________ sought payment of 140,977.25 CHF plus interest, which the bankruptcy estate initially recognized but later sought to offset against the partnership's debts, citing A.________'s personal liability for the partnership's obligations under Article 568 of the Swiss Code of Obligations. The Geneva Court of Justice ruled in favor of A.________, ordering the bankruptcy estate to pay the claimed amount, rejecting the offset claim. The Federal Supreme Court upheld this decision, confirming that the bankruptcy estate could not claim compensation as it did not hold a reciprocal claim against A.________. The court also determined that Swiss law applied to the dispute.</t>
  </si>
  <si>
    <t>The case involves the bankruptcy estate of X.________ &amp; Cie, a dissolved general partnership, represented by the Bankruptcy Office of Geneva, as the appellant, and A.________, the respondent. A.________, domiciled in Spain, and C.________ formed a general partnership on April 6, 1999, which was later declared bankrupt on December 14, 2004. A.________ claimed a payment of CHF 140,977.25 from the bankruptcy estate, which was recognized by the estate in letters dated August 31 and October 13, 2006. The estate attempted to offset this amount against A.________'s liability for the partnership's debts, totaling CHF 1,118,181.45, but the Geneva Court of Justice ruled in favor of A.________, ordering the estate to pay the claimed amount with interest. The Federal Supreme Court of Switzerland upheld this decision, confirming that Swiss law applies to the dispute, as no choice of law was made by the parties, and the debt in question is governed by Swiss law under Art. 148(2) of the Swiss Private International Law Act (LDIP). The court found that the bankruptcy estate could not claim compensation against A.________'s recognized debt, as the estate did not hold a reciprocal claim against him.</t>
  </si>
  <si>
    <t>["Art. 148 al. 2 PILA", "Art. 116 PILA"]</t>
  </si>
  <si>
    <t>90 (1.4)</t>
  </si>
  <si>
    <t>Did the parties tacitly choose Swiss law to govern their contractual obligations by both invoking it during the proceedings, despite not explicitly addressing the choice of law issue?</t>
  </si>
  <si>
    <t>In the court decision, the issue of whether the parties tacitly chose Swiss law to govern their contractual obligations was addressed by examining their conduct during the proceedings. According to the court, an implicit choice of law under Article 116 of the Swiss Private International Law Act (LDIP) can only be recognized if the parties were aware that the question of applicable law was at issue, intended to resolve it, and expressed this intention. If the parties did not consider the choice of law issue, merely invoking domestic law is insufficient to deduce an implicit choice of law. In this case, it was not established that the parties had considered which law governed their dispute, and the procedural documents indicated they did not recognize a potential conflict of laws. Therefore, no implicit choice of law was found.
Furthermore, the court applied Article 148(2) LDIP, which states that in cases of extinction by compensation, the applicable law is that which governs the claim against which compensation is asserted. Since the debt in question was subject to Swiss law, Swiss law was also applicable to the compensation issue. Consequently, Swiss law governed the dispute between the parties.</t>
  </si>
  <si>
    <t>CHE-1023</t>
  </si>
  <si>
    <t>Abstract
Articles 19 and 95 of the Swiss Private International Law Act (PILA); inheritance contract statute and foreign prohibition of inheritance contracts. The applicable law for an inheritance contract is the law at the domicile of the testator or the disposer at the time of the contract's conclusion, not at the time of death (E. 3). In the case at hand, it cannot be assumed that the Brazilian prohibition of inheritance contracts must be mandatorily applied, thereby rendering the inheritance contract validly concluded under Swiss law as void (E. 4).</t>
  </si>
  <si>
    <t>The case involves a legal dispute between A.A. and A.B. (appellants) and B.A. and others (respondents) concerning the validity of testamentary dispositions and gifts made by Y., a Brazilian national, who died in São Paolo on November 19, 2005. Y. and her husband X., who was a Brazilian and German national, had executed a mutual inheritance contract on November 11, 1992, in Appenzell, Switzerland, where they resided, designating each other as sole heirs and specifying Swiss law as applicable to their estates. After X.'s death in France on June 10, 2003, Y. made several wills and gifts favoring her brother's children, which the respondents contested, claiming they violated the inheritance contract. The District Court of Appenzell dismissed the claim, but the Cantonal Court of Appenzell Innerrhoden partially upheld it, reducing the testamentary dispositions to protect the respondents' inheritance rights under Swiss law. The appellants argued for the application of Brazilian law, which prohibits inheritance contracts, but the Swiss Federal Supreme Court upheld the Cantonal Court's decision, affirming the applicability of Swiss law based on the parties' residence at the time of the contract's execution, as per Art. 95 of the Swiss Private International Law Act (PILA). The court also considered Art. 19 PILA regarding the application of mandatory foreign legal provisions but found no compelling Brazilian interests or close connection to the Brazilian legal system to override the Swiss legal framework.</t>
  </si>
  <si>
    <t>["Art. 95 PILA", "Art. 19 PILA"]</t>
  </si>
  <si>
    <t>Should the overriding mandatory rules of a foreign country, such as a prohibition on inheritance contracts, be applied in place of the law designated by the forum's private international law when there is a significant connection to that foreign law?</t>
  </si>
  <si>
    <t>75 (2.4)</t>
  </si>
  <si>
    <t>In addressing the choice of law issue, the court considered whether the overriding mandatory rules of a foreign country, such as a prohibition on inheritance contracts, should be applied instead of the law designated by the forum's private international law when there is a significant connection to that foreign law. According to Article 19 of the Swiss Private International Law Act (PILA), the application of mandatory provisions of foreign law is permissible if there are protectable and clearly predominant interests of a party that necessitate it, and if the case has a close connection with that foreign law. However, the court emphasized that the application of such foreign mandatory rules should remain an exception, primarily relevant in international economic law, but not entirely excluded in inheritance law.
In this case, the court found that the conditions for applying the Brazilian prohibition on inheritance contracts were not met. It was unclear whether the Brazilian prohibition was mandatory in international contexts, especially since the contract was concluded in Switzerland. The court also determined that there were no protectable and predominant interests that required disregarding the inheritance contract, nor was there a close connection to Brazilian law. Therefore, the Swiss law, as designated by the forum's private international law, was applied, and the Brazilian mandatory rule was not considered overriding in this instance.</t>
  </si>
  <si>
    <t>CHE-1327</t>
  </si>
  <si>
    <t>The case concerns the liability of corporate bodies under Article 754 of the Swiss Code of Obligations (CO) in the context of the bankruptcy of G.________ SA, a company involved in international trade and marketing of petroleum products. The dispute involves multiple parties, including A.________, B.________ SIA, C.________ LLP, D.________, E.________, and F.________ SA in liquidation. The legal proceedings address the responsibility of these parties for the financial mismanagement and eventual bankruptcy of G.________ SA, focusing on the failure to maintain proper accounting records and to notify the court of the company's over-indebtedness. The Swiss Federal Tribunal examines the appeals against the decision of the Geneva Court of Justice, which had partially upheld the claims against A.________ while dismissing those against D.________. The Tribunal addresses issues of jurisdiction, applicable law, and the conditions for liability, including breach of duty, fault, damage, and causation. The Tribunal ultimately rejects the appeal of A.________ and partially upholds the appeal of B.________ SIA and C.________ LLP, remanding the case for further consideration of D.________'s liability.</t>
  </si>
  <si>
    <t>In the case 4A_133/2021 and 4A_135/2021, the dispute involves A.________, a director, against B.________ SIA and C.________ LLP, two companies based in Latvia and the UK, respectively, and D.________, an administrator, among others. The case concerns the liability of company organs under Article 754 of the Swiss Code of Obligations (CO) following the bankruptcy of G.________ SA, a company involved in international petroleum trading, which was declared bankrupt on August 23, 2012. A.________ and D.________ were both 50% shareholders of G.________ SA, with A.________ serving as general director until February 29, 2012, and D.________ as an administrator until March 16, 2011. The accounting of G.________ was outsourced to H.________ SA, which was later replaced by F.________ SA. The dispute arose after B.________ and C.________, creditors of G.________, claimed damages due to the alleged mismanagement and failure to notify the court of the company's over-indebtedness. The Geneva Court of First Instance ruled against A.________, holding him liable for damages, while D.________ was not found at fault. The Geneva Court of Justice partially upheld this decision, adjusting the interest commencement date. The Swiss Federal Tribunal was tasked with reviewing the appeals, focusing on the application of Swiss law under the Private International Law Act (LDIP) and the Convention of Lugano, given the international nature of the case. The Tribunal confirmed the application of Swiss law to the liability issues and upheld the lower court's decision regarding A.________, while remanding the case concerning D.________ for further consideration of his potential liability.</t>
  </si>
  <si>
    <t>60 (2.3., 2.4.)</t>
  </si>
  <si>
    <t>40 (2.4)</t>
  </si>
  <si>
    <t>40 (2.3)</t>
  </si>
  <si>
    <t>["PILA Article 154", "PILA Article 155", "PILA Article 151", "PILA Article 17", "PILA Article 18"]</t>
  </si>
  <si>
    <t>Does the application of foreign law contravene the fundamental principles of the forum's public policy?</t>
  </si>
  <si>
    <t>60 (2.4)</t>
  </si>
  <si>
    <t>In addressing the choice of law issue, the court's position is that the application of foreign law does not contravene the fundamental principles of the forum's public policy simply because it introduces mechanisms unfamiliar to the domestic legal system. The court emphasizes that the mere novelty or originality of a foreign legal mechanism, as perceived by local jurists, does not automatically render it incompatible with the forum's public policy. The court further clarifies that the foreign law's application does not undermine essential procedural principles, such as the capacity of parties to participate in legal proceedings. Therefore, without compelling reasons to the contrary, the application of the foreign law, in this case, English law, is upheld, and the court finds no justification to exclude it based on public policy grounds.</t>
  </si>
  <si>
    <t>65 (2.4)</t>
  </si>
  <si>
    <t>CHE-1024</t>
  </si>
  <si>
    <t>The case involves a dispute over a loan agreement between Y.________ Ltd. (plaintiff) and X.________ (defendant). Y.________ Ltd. transferred CHF 300,000 to a blocked account for a capital increase to rehabilitate X.________ AG. The parties agreed that this amount was a loan to X.________. The plaintiff initially sued for a partial repayment of CHF 50,000, which was granted by the courts. In a subsequent lawsuit, the plaintiff sought the remaining CHF 250,000 plus interest. The defendant contested, claiming the amount was for a fiduciary investment in X.________ AG, not a loan. The lower courts ruled in favor of the plaintiff, and the defendant appealed to the Federal Supreme Court, arguing misapplication of the burden of proof under Art. 8 of the Swiss Civil Code and incorrect application of law, claiming English law should apply. The Federal Supreme Court dismissed the appeal, upholding the lower courts' decisions and confirming the application of Swiss law based on implicit choice of law indicators. The defendant was ordered to pay court costs and compensate the plaintiff.</t>
  </si>
  <si>
    <t>In the case before the Swiss Federal Tribunal, the parties involved are X.________, the defendant and appellant, represented by attorney Dr. Urs Hess-Odoni, and Y.________ Ltd., the plaintiff and respondent, represented by attorney Bernhard Gübeli. The dispute centers around a loan agreement where Y.________ Ltd. transferred CHF 300,000 to a blocked account at Bank B.________ on March 11, 1988, for a capital increase to rehabilitate X.________ AG. On February 20, 1989, it was contractually agreed that this amount was a loan to X.________. Y.________ Ltd. initially sued for partial repayment of CHF 50,000, which was upheld by the Lucerne District Court and the Lucerne Cantonal Court on appeal. On October 20, 2003, Y.________ Ltd. filed another lawsuit for the remaining CHF 250,000 plus interest, which was again upheld by the Lucerne District Court and the Lucerne Cantonal Court. The defendant appealed to the Swiss Federal Tribunal, arguing that the applicable law should be English law under the Swiss Private International Law Act (IPRG), rather than Swiss law. The court found no explicit choice of law but inferred an implicit choice of Swiss law based on several indicators, including the contract currency, the transfer from a Geneva bank, reference to Swiss banking customs, the location of contract finalization in Geneva, and a "Convention" clause specifying Swiss law, which was not contested by the defendant's representative. The appeal was dismissed, affirming the application of Swiss law.</t>
  </si>
  <si>
    <t>80 (2.3)</t>
  </si>
  <si>
    <t>["Art. 116 Abs. 2 IPRG"]</t>
  </si>
  <si>
    <t>In addressing whether the parties made a tacit choice of Swiss law to govern their contract, the court applied the principles outlined in Article 116(2) of the Swiss Private International Law Act (PILA). According to this provision, a choice of law must be either explicit or clearly inferred from the contract or the circumstances. The court emphasized that for a tacit choice of law to be recognized, the parties must have been aware of the conflict-of-law issue and intended to make a choice regarding the applicable law. This intention can be inferred from a sufficiently clear, express, or implied declaration of will, which the recipient can reasonably interpret as a choice of law agreement.
In this case, although there was no explicit choice of law, the court found a tacit choice of Swiss law based on several indicators: the contract currency, the transfer from a Geneva bank, a contractual reference to Swiss banking customs, Geneva as the place for the precise legal formulation of the agreement, the connection of the disputed funds with a capital increase under Swiss corporate law, and notably, a "Convention" clause that explicitly stated Swiss law as applicable. Even though this agreement was not signed by the parties, it was considered a strong indication of a choice of law, as the defendant's representative did not object to this clause. The court concluded that these factors collectively demonstrated a tacit choice of Swiss law, consistent with the parties' intentions.</t>
  </si>
  <si>
    <t>CHE-1025</t>
  </si>
  <si>
    <t>Abstract
International Private Law; Consensus and Interpretation of a Choice of Law Agreement; Counterclaim and Jurisdiction. The determination of whether a choice of law agreement was concluded is to be assessed under the old law, leading to the application of the lex fori (E. 2a). Interpretation rules, relevant contractual basis, and choice of law from normative binding (E. 2b-d). An exclusive jurisdiction agreement for a claim asserted by counterclaim derogates the statutory jurisdiction for counterclaims. For the counterclaim, an unconditional submission according to Art. 6 PILA is possible (E. 3).</t>
  </si>
  <si>
    <t>The case involves a legal dispute between Z. AG (defendant) and B. AG and F. GmbH (plaintiffs), who were part of a civil law partnership called "ARGE" formed to construct an underground garage for the city of Konstanz. The ARGE subcontracted A. AG for the construction work, requiring a performance bond from Z. AG. Z. AG issued a bond for DM 2,000,000, which was later contested. Disputes arose during construction, leading to the termination of A. AG's contract and its exclusion from ARGE. The plaintiffs sued Z. AG in the Commercial Court of Zurich for the bond amount, while Z. AG counterclaimed for a work payment as A. AG's assignee. The Commercial Court dismissed the counterclaim and ruled in favor of the plaintiffs, a decision upheld by the Federal Supreme Court. Concurrently, the plaintiffs pursued damages against A. AG in Germany, where the Konstanz Regional Court awarded them DM 3,000,000. The choice of law was a central issue, with the Zurich court finding a normative consensus for applying German law to the surety contract, based on the explicit reference to German legal provisions in the bond. The court proceedings highlighted the importance of the parties' awareness and intent regarding the applicable law, as per Art. 116 of the Swiss Private International Law Act (PILA). The exclusive jurisdiction clause in the construction contract, designating Konstanz, was deemed to derogate the statutory jurisdiction for counterclaims under Art. 8 PILA.</t>
  </si>
  <si>
    <t>["Art. 116 PILA", "Art. 6 PILA", "Art. 5 PILA"]</t>
  </si>
  <si>
    <t>Did the parties make an express choice of German law to govern their contractual relationship?</t>
  </si>
  <si>
    <t>In the court decision, the court addressed the issue of whether the parties made an express choice of German law to govern their contractual relationship. The court found that the parties had indeed made such a choice, based on the principles outlined in Article 116 of the Swiss Private International Law Act (PILA). The court emphasized that for a choice of law agreement (Verweisungsvertrag) to be valid, the parties must be aware of the conflict of laws issue and must express a clear intention to choose a particular legal system to govern their contract.
The court determined that the parties had a normative consensus on the choice of German law, which was evident from the contractual documents and the conduct of the parties. The court noted that a clear and unequivocal expression of intent, either explicit or implicit, is necessary for a choice of law agreement. This can be demonstrated by a party explicitly referring to specific provisions or institutions of a particular legal system.
In this case, the court found that the parties' actions and the language used in the contract indicated a mutual understanding and agreement to apply German law. The court also highlighted that the choice of law was supported by the fact that the contract referred to specific German legal provisions, which reinforced the parties' intention to be governed by German law.
Overall, the court concluded that the parties had made an express choice of German law, and this choice was valid and binding under the principles of private international law as reflected in the PILA.</t>
  </si>
  <si>
    <t>CHE-1026</t>
  </si>
  <si>
    <t>["Article 116 PILA", "Article 117 PILA", "Article 124 PILA"]</t>
  </si>
  <si>
    <t>CHE-1028</t>
  </si>
  <si>
    <t>Abstract
Article 116 of the Swiss Private International Law Act (PILA); admissibility of choice of law. Regulations of private law associations cannot be the subject of a choice of law under Article 116 PILA. They can only become part of the contract within the framework of a substantive law reference, taking into account the mandatory provisions of the applicable substantive law (E. 1). The provision that claims must be brought before a court within a certain period violates Article 129 of the Swiss Code of Obligations (CO) and is therefore irrelevant (E. 2).</t>
  </si>
  <si>
    <t>The case involves X. AG, a company based in St. Gallen, Switzerland (plaintiff), and Y., a Greek corporation (defendant). On August 16, 1999, X. AG, represented by a FIFA agent, entered into a contract with Y. for the transfer of a player. The agreement stipulated payments to X. AG of USD 15,000 by September 30, 1999, another USD 15,000 by December 30, 1999, contingent on the extension of the player's contract until June 30, 2000, and further payments of USD 30,000 by December 30, 2000, and USD 30,000 by December 30, 2001, if the contract was extended for two more years. On February 5, 2003, X. AG filed a lawsuit at the Commercial Court of the Canton of St. Gallen, claiming USD 15,000 with 5% interest from September 30, 1999, USD 15,000 with 5% interest from December 30, 1999, and USD 30,000 with 5% interest from December 30, 2000. The defendant did not participate in the proceedings. The Commercial Court dismissed the claim, leading X. AG to appeal to the Federal Supreme Court, seeking to overturn the decision. The contract included a choice of law clause stating it was governed by FIFA rules and Swiss law. The lower court interpreted this as a cumulative choice of law, giving precedence to FIFA rules as lex specialis over Swiss law. The court applied a FIFA regulation requiring claims to be filed within two years, dismissing the case as time-barred. X. AG argued that the FIFA regulation could not be a subject of choice of law under Art. 116 of the Swiss Private International Law Act (PILA). The Federal Supreme Court found that private association rules, like FIFA's, do not qualify as legal norms under Art. 116 PILA and can only be incorporated into contracts as material law references, subordinate to mandatory national law. The court ruled that the lower court erred in treating the FIFA rules as a choice of law and remanded the case for reconsideration based on Swiss law, which prohibits shortening the statutory limitation period under Art. 129 of the Swiss Code of Obligations.</t>
  </si>
  <si>
    <t>["Art. 116 PILA", "Art. 129 CO"]</t>
  </si>
  <si>
    <t>"Non-State law (rules of law)"</t>
  </si>
  <si>
    <t>Can parties choose non-state rules, such as those established by private organizations, as the governing law for their contract under Article 116 of the Swiss Private International Law Act (IPRG)?</t>
  </si>
  <si>
    <t>The court's position on the choice of law issue under Article 116 of the Swiss Private International Law Act (IPRG) is that parties cannot choose non-state rules, such as those established by private organizations, as the governing law for their contract. The court determined that regulations set by private associations do not qualify as legal norms under Article 116 IPRG. Instead, these rules can only be incorporated into a contract through a substantive reference, meaning they can be included as contractual terms but are subordinate to mandatory provisions of the applicable national law. Therefore, such non-state rules cannot replace the legal framework provided by a state legal system in the context of a choice of law under Article 116 IPRG.</t>
  </si>
  <si>
    <t>CHE-1027</t>
  </si>
  <si>
    <t>Abstract
Positive public policy; prohibition of abuse of rights (Art. 18 PILA; Art. 2 para. 2 CC). An appeal can be made on the grounds that Swiss law was wrongly applied instead of foreign law based on Art. 18 PILA (E. 1a). Swiss norms that fall within the scope of positive public policy are applied directly (E. 1b). The prohibition of abuse of rights generally belongs to positive public policy, specifically the principle that a statute of limitations defense is disregarded if it is raised abusively (E. 1c).</t>
  </si>
  <si>
    <t>In the case between Bank A. (defendant) and B. AG (plaintiff), the dispute arose from a 1990 transaction where Maschinenfabrik C. GmbH in Germany sold four machines to Firma D. in Belgrade for DM 960,000, payable in 12 semi-annual installments with 9% interest. Bank A. guaranteed the payment obligations of Firma E., Beograd, to Maschinenfabrik C. GmbH. The total guarantee amount was DM 1,240,800, including interest. Maschinenfabrik C. GmbH assigned its claims, including the guarantee, to Bank F. AG, which further assigned them to G. AG (later B. AG) in Zurich. Bank A. confirmed the assignment and agreed to pay the installments to B. AG, but only the first installment was paid. On October 11, 1996, B. AG called the guarantee and demanded the outstanding amount of DM 1,117,600 plus interest. B. AG obtained attachment orders in Zurich in 1997 and filed a lawsuit on May 5, 1998, seeking payment and definitive legal enforcement. The Commercial Court of Zurich ruled in favor of B. AG, ordering Bank A. to pay DM 1,117,600 plus interest. Bank A. appealed, arguing that the court failed to apply Yugoslav law regarding the statute of limitations, as required by Swiss private international law (Art. 148(1) PILA). The court, however, found the statute of limitations defense to be an abuse of rights under Swiss law (Art. 2(2) CC), which is part of the positive ordre public and thus applicable regardless of the foreign law. The Swiss Federal Supreme Court dismissed the appeal, upholding the lower court's decision.</t>
  </si>
  <si>
    <t>["Art. 18 PILA", "Art. 17 PILA", "Art. 148(1) PILA", "Art. 2(2) Swiss Civil Code"]</t>
  </si>
  <si>
    <t>Should the Swiss court apply Swiss law instead of foreign law due to the positive ordre public exception, specifically regarding the prohibition of abuse of rights?</t>
  </si>
  <si>
    <t>In the court decision, the Swiss court addressed the choice of law issue by considering whether Swiss law should be applied instead of foreign law due to the positive ordre public exception, specifically regarding the prohibition of abuse of rights. The court emphasized that under Swiss private international law, foreign law designated by conflict rules should generally be applied. However, there are exceptions where Swiss law may be applied directly, overriding foreign law. This occurs when Swiss legal provisions are part of the positive ordre public, which includes norms essential to the societal, political, or economic order.
The court highlighted that the prohibition of abuse of rights, as outlined in Article 2(2) of the Swiss Civil Code (ZGB), is a fundamental norm that serves the public order and morality. It is considered part of the positive ordre public and is therefore mandatorily applicable in Swiss courts, regardless of the foreign law that might otherwise govern the case. This principle ensures that Swiss courts do not enforce outcomes that contradict essential ethical standards of the Swiss legal system.
In this context, the court determined that the prohibition of abuse of rights must be applied even in transnational legal relationships, as it is a universally recognized legal good protected by the positive ordre public. Consequently, the Swiss court concluded that it was appropriate to apply Swiss law to assess the potential abuse of rights, such as the misuse of a statute of limitations defense, even though the substantive law of another jurisdiction might otherwise apply. This approach underscores the court's commitment to upholding fundamental principles of fairness and justice inherent in Swiss law.</t>
  </si>
  <si>
    <t>CHE-1030</t>
  </si>
  <si>
    <t>Abstract
Letter of Credit; International Private Law (Art. 116 and 117 PILA). 1. Mere reference to a specific law in the proceedings does not meet the clarity required by Art. 116 para. 2 PILA for the acceptance of a choice of law agreement according to the principle of trust (E. 1b). 2. In the relationship between the issuing bank and the correspondent bank, the service of the agent is considered characteristic for an objective connection (Art. 117 para. 3 lit. c PILA) (E. 2).</t>
  </si>
  <si>
    <t>The case involves a dispute between Bank Kreiss AG, domiciled in Hamburg, and Schweizerische Kreditanstalt, regarding a documentary credit issued for Borak Eléments de Construction SA in Geneva. On March 21, 1989, Schweizerische Kreditanstalt instructed Bank Kreiss AG to notify the documentary credit amounting to USD 7,650,000 to Borak without confirming it to the beneficiary. The credit was intended for the payment of three steel deliveries. Schweizerische Kreditanstalt refused payment on the last delivery, citing a provisional judicial payment prohibition. Despite this, Bank Kreiss AG credited the beneficiary with USD 3,049,289.78 and subsequently filed a lawsuit on November 16, 1989, in the Commercial Court of the Canton of Zurich, seeking payment of this sum plus interest. The claim was dismissed on September 18, 1991. Bank Kreiss AG appealed to the Federal Supreme Court, requesting the annulment of the lower court's decision and the upholding of the claim, or alternatively, a remand for a new decision. Schweizerische Kreditanstalt sought dismissal of the appeal. The Federal Supreme Court dismissed the appeal. The legal dispute centered on the applicable law, with the Commercial Court applying German law, as the parties had not made an explicit choice of law. The Federal Supreme Court upheld this decision, noting that the parties' references to Swiss law during proceedings did not constitute a clear choice of law under Art. 116 and 117 of the Swiss Private International Law Act (IPRG). The court found no evidence of a mutual intent to choose Swiss law, and thus, the objective connection to the law of the state where the correspondent bank (Bank Kreiss AG) is located, i.e., Germany, was deemed applicable.</t>
  </si>
  <si>
    <t>["Art. 116 Abs. 1 PILA", "Art. 116 Abs. 2 PILA", "Art. 117 Abs. 1 PILA", "Art. 117 Abs. 2 PILA", "Art. 117 Abs. 3 lit. c PILA"]</t>
  </si>
  <si>
    <t>In the absence of a valid choice of law by the parties, should the court determine the applicable law based on the closest connection principle?</t>
  </si>
  <si>
    <t>30 (2.4)</t>
  </si>
  <si>
    <t>30(2.4)</t>
  </si>
  <si>
    <t>In the absence of a valid choice of law by the parties, the court should determine the applicable law based on the closest connection principle. According to the court's decision, a contract is governed by the law chosen by the parties, which must be explicitly stated or clearly inferred from the contract or circumstances (Art. 116 IPRG). If the parties have not made a conscious choice of law, the court cannot assume a choice based merely on references to a particular legal system during proceedings. Instead, the court should apply the law of the state with which the contract has the closest connection (Art. 117 IPRG). This is typically presumed to be the law of the state where the party performing the characteristic obligation has its place of business. The court emphasizes that a valid choice of law requires a clear and mutual intention by the parties, which cannot be inferred solely from their conduct or references to a specific legal system without additional objective evidence indicating a deviation from the default conflict-of-law rules.</t>
  </si>
  <si>
    <t>CHE-1319</t>
  </si>
  <si>
    <t>The case involves a dispute over a distribution cooperation agreement between B.________ AG and C.________ GmbH, represented by A.________. The agreement included a clause for cumulative assumption of debt by A.________, who was personally liable for the obligations of C.________ GmbH. B.________ AG sought repayment of commission advances from A.________, which were not earned due to non-payment of premiums or cancellation of insurance contracts. The lower courts ruled in favor of B.________ AG, applying Liechtenstein law as per the agreement's choice of law clause. A.________ appealed, arguing for the application of Swiss law, but the Swiss Federal Supreme Court upheld the lower courts' decisions, confirming the application of Liechtenstein law and dismissing the appeal.</t>
  </si>
  <si>
    <t>In the case 4A_15/2024, the dispute involves A.________ (the appellant) and B.________ AG (the respondent), concerning a distribution cooperation agreement (VKV) and a cumulative assumption of debt. B.________ AG, based in Liechtenstein, entered into the VKV with C.________ GmbH, represented by A.________, on January 7/8, 2019. A.________ was the sole shareholder and managing director of C.________ GmbH. The VKV tasked C.________ GmbH with mediating life insurance contracts and managing policyholders, with B.________ AG providing commissions and advances. C.________ GmbH was obliged to repay unearned commission advances. Clause 6.2 of the VKV included a cumulative assumption of debt by A.________, making her jointly liable with C.________ GmbH. The VKV specified Liechtenstein law as applicable. B.________ AG filed a claim against A.________ for repayment of commission advances, which the District Court of Frauenfeld upheld on September 20, 2022. A.________ appealed, but the Thurgau High Court dismissed the appeal on April 25, 2023, affirming the application of Liechtenstein law based on a valid choice of law clause. A.________ further appealed to the Swiss Federal Court, which granted suspensive effect to the appeal on March 4, 2024. The Federal Court upheld the lower court's decision, confirming the application of Liechtenstein law to the contractual relationship, including the debt assumption clause, and dismissed A.________'s appeal.</t>
  </si>
  <si>
    <t>Did the parties make an express choice of Liechtenstein law to govern their contractual relationship?</t>
  </si>
  <si>
    <t>25 (2.4)</t>
  </si>
  <si>
    <t>In the court decision, the court addressed the issue of whether the parties made an express choice of Liechtenstein law to govern their contractual relationship. The court found that there was no subjectively shared intent between the parties regarding the applicable law. However, applying the principle of trust, the court concluded that the contractual relationship, including the security clause under section 6.2 of the Distribution Cooperation Agreement (VKV), was validly subjected to Liechtenstein law as per the choice of law clause in section 8.3 of the VKV. The court determined that the wording and structure of the agreement indicated an objectively clear and at least implicitly consistent declaration of intent by the parties. The choice of law clause was deemed to apply generally to the VKV and was not limited to specific parties, unlike the jurisdiction clause. The court emphasized that the agreement should be interpreted as a unified contractual framework involving multiple legal entities with interconnected rights and obligations. The court also noted the close connection between the contractual relationship of the parties and the obligations of the appellant, who was not merely an external third party but the sole organ of the C.________ GmbH. Consequently, the court held that the respondent could reasonably rely on the clarity of the VKV's provisions, and the appellant was bound by the objectively determined meaning of her declaration of intent, thereby protecting the respondent's trust in the agreement.</t>
  </si>
  <si>
    <t>CHE-1314</t>
  </si>
  <si>
    <t>Abstract
Change of connecting factors in long-term contractual relationships; applicable law; change of statute (Art. 117 PILA). Conditions under which a change in a connecting factor in long-term contractual relationships leads to a change of statute (E. 2). If a contractual relationship is functionally oriented towards the provider of the characteristic performance delivering the agreed performance unchanged, regardless of their location, a change of residence during an ongoing contractual relationship does not result in a change of statute (E. 3).</t>
  </si>
  <si>
    <t>A.B. and B.B., residents of Greece, filed a lawsuit on December 19, 2003, in the District Court of Zurich against X., seeking an account of X.'s activities as their deceased father's agent, the release of various documents, and 50% of the shares in a company based in Vaduz, which their father co-founded. The shares were held in a trust arrangement involving X. as the attorney for both business partners. X. contested the existence of a contractual relationship and the jurisdiction of the court. The District Court, relying on the plaintiffs' claim of a contractual relationship, determined its jurisdiction under the Lugano Convention, noting that X. resided in Spain and not Switzerland. The court found jurisdiction at the place of performance under Art. 5(1) of the Lugano Convention, applying Swiss law per Art. 117 of the Swiss Private International Law Act (PILA), as X. was domiciled in Zurich at the contract's conclusion, and his subsequent relocation did not result in a change of applicable law. The District Court rejected X.'s objection to jurisdiction on January 25, 2005, a decision upheld by the Zurich High Court on June 1, 2006. X. appealed to the Federal Court, which dismissed the appeal, affirming that the contract's closest connection remained with Swiss law, as the contract was functionally oriented towards the unchanged performance of the agreed service, irrespective of X.'s relocation.</t>
  </si>
  <si>
    <t>["Art. 117 PILA"]</t>
  </si>
  <si>
    <t>15 (2.3., 2.4)</t>
  </si>
  <si>
    <t>Does a change in the residence of the party providing the characteristic performance in a long-term contractual relationship necessitate a change in the applicable law under Article 117 of the Swiss Private International Law Act (PILA)?</t>
  </si>
  <si>
    <t>In addressing the choice of law issue under Article 117 of the Swiss Private International Law Act (PILA), the court held that a change in the residence of the party providing the characteristic performance in a long-term contractual relationship does not automatically necessitate a change in the applicable law. The court emphasized that the presumptions established in Article 117 PILA aim to ensure legal certainty and predictability. Allowing a party to unilaterally influence the applicable law through actions such as changing residence would undermine these objectives and contradict the spirit of contract law, which does not permit one party to unilaterally alter the contract's content.
The court further noted that for a change in the applicable law to be justified, there must be a significant shift in the contract's connection to a new legal system, which was not evident in this case. The contract was functionally oriented towards the consistent performance of the agreed-upon duties, regardless of the provider's location. Therefore, the closest connection remained with the legal system that governed the contract at the time of its conclusion. The court concluded that the change in residence did not result in a shift of the contractual relationship's center of gravity, and thus, the original applicable law continued to govern the contract.</t>
  </si>
  <si>
    <t>CHE-1017</t>
  </si>
  <si>
    <t>Abstract
Articles 15, 63, and 64 of the Swiss Private International Law Act (PILA); Articles 122 and 123 of the Swiss Civil Code (CC); Supplementation of a foreign divorce decree. Supplementation of a French divorce decree regarding the division of the exit benefit accumulated with a Swiss pension fund (E. 2).</t>
  </si>
  <si>
    <t>The case involves A.S. and R.S., who married in Basel, Switzerland, on January 20, 1983, and later moved to France in 1989, where they lived until their separation in 1998. They have two children, B. and T. The Tribunal de Grande Instance de Mulhouse in France granted their divorce on November 28, 2000, addressing child custody and maintenance but not the division of R.S.'s Swiss pension fund benefits. A.S. subsequently moved to Basel and filed a lawsuit on March 27, 2002, at the Civil Court seeking non-recognition or modification of the French divorce decree, specifically regarding the division of the pension benefits. The Civil Court dismissed the claim concerning the pension division on August 15, 2002. A.S. appealed to the Appellate Court of the Canton of Basel-Stadt, which ruled in her favor on March 17, 2004, ordering the Petroplus Pension Fund to transfer half of the pension benefits accrued during the marriage to A.S.'s account. R.S. appealed to the Federal Supreme Court, which dismissed the appeal. The legal dispute centers on the supplementary division of pension benefits under Swiss law, as the French court did not address this issue. The Swiss courts applied the divorce statute (Scheidungsstatut) under Art. 63 and 64 of the Swiss Private International Law Act (IPRG), determining that Swiss law governs the division of pension benefits due to the significant connection to Switzerland, despite the absence of a clear choice of law by the parties.</t>
  </si>
  <si>
    <t>["Art. 15 PILA", "Art. 63 Abs. 2 PILA", "Art. 64 Abs. 2 PILA"]</t>
  </si>
  <si>
    <t>Is the applicable law for the division of pension benefits determined by the absence of a choice of law agreement between the parties?</t>
  </si>
  <si>
    <t>50 (2.2., 2.4)</t>
  </si>
  <si>
    <t>50 (2.1)</t>
  </si>
  <si>
    <t>In the absence of a choice of law agreement between the parties, the court's position is that the applicable law for the division of pension benefits is determined by the law applicable to the divorce itself, known as the divorce statute. This is in accordance with the provisions of the Private International Law Act (PILA), specifically Article 63(2) and Article 64(2), which serve as a fallback for ancillary matters not specifically regulated. The court emphasizes that a choice of law must be explicit and cannot be inferred merely from the filing of a divorce petition in a particular jurisdiction or from a jurisdiction agreement. In this case, since no explicit choice of law was made by the parties, the court applied the divorce statute to determine the applicable law for the division of pension benefits.</t>
  </si>
  <si>
    <t>The case involves a legal dispute over a donation of 1,000,000 USD made by the late H.X.________ to his lawyer and friend Z.________. The executors of H.X.________'s estate, F.X.________ and Y.________, contested the validity of the donation, seeking restitution of the amount. The lower court ruled in favor of Z.________, recognizing the donation as valid. The executors appealed, alleging arbitrary assessment of evidence and violation of several provisions of the Swiss Code of Obligations (CO), including Articles 1, 18, 19, 20, 239, and 242. The Federal Supreme Court of Switzerland upheld the lower court's decision, confirming the donation's validity and rejecting the appeal. The court found no evidence of undue influence or breach of professional conduct by Z.________, and the donation was deemed a valid manual gift under Swiss law. The appeal was dismissed, and the executors were ordered to pay legal costs and compensation to Z.________.</t>
  </si>
  <si>
    <t>In the case 4A_394/2009 decided by the Swiss Federal Tribunal on December 4, 2009, the parties involved were F.X.________ and Y.________, represented by Bernard Lachenal, as appellants, and Z.________, represented by Guy Stanislas, as the respondent. The dispute centered around a contested donation of 1,000,000 USD allegedly made by the late H.X.________ to Z.________, who was both a legal advisor and friend to H.X.________. The appellants, acting as executors of H.X.________'s estate, sought restitution of the amount, arguing the donation was not valid. The initial ruling by the Tribunal of First Instance in Geneva on November 6, 2008, rejected the claim, affirming the existence of a valid donation. This decision was upheld by the Geneva Court of Justice on June 19, 2009. The appellants then appealed to the Swiss Federal Tribunal, citing arbitrary assessment of evidence and violations of several provisions of the Swiss Code of Obligations (CO). The Federal Tribunal noted that the parties had, through their conduct, chosen Swiss law as applicable, in accordance with Articles 116 and 117 of the Swiss Private International Law Act (LDIP), and confirmed the lower courts' decisions, rejecting the appeal. The court found no violation of the CO articles cited by the appellants and concluded that the donation was validly executed.</t>
  </si>
  <si>
    <t>Did the parties, through their conduct and the circumstances of their agreement, implicitly choose Swiss law to govern their contract, as permitted by Article 116 of the Swiss Private International Law Act (LDIP)?</t>
  </si>
  <si>
    <t>In the court decision, the court addressed the choice of law issue by determining that the parties, through their conduct and the circumstances surrounding their agreement, had implicitly chosen Swiss law to govern their contract. This conclusion was reached under Article 116 of the Swiss Private International Law Act (LDIP), which allows parties to select the applicable law for their contract. The court noted that the parties, represented by their respective attorneys, had consistently referred to Swiss law in their proceedings, indicating a mutual and implicit choice of Swiss law. The court further clarified that, in the absence of an international convention, the substantive aspects of the case would be governed by Articles 116 and 117 LDIP, while formal aspects would be considered under Article 124 LDIP. The court emphasized that only if the contract were deemed invalid under Swiss law would it be necessary to consider its validity under the law of another jurisdiction, as per Article 124(2) LDIP.</t>
  </si>
  <si>
    <t>Abstract Average</t>
  </si>
  <si>
    <t>Relevant Facts Average</t>
  </si>
  <si>
    <t>PIL Provisions Average</t>
  </si>
  <si>
    <t>CoLI Average</t>
  </si>
  <si>
    <t>Court's Position Average</t>
  </si>
  <si>
    <t>SUM</t>
  </si>
  <si>
    <t>MEAN/PERCENTAGE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</si>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</sst>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8"/>
      <name val="Aptos Narrow"/>
      <family val="2"/>
      <scheme val="minor"/>
    </font>
    <font>
      <sz val="11"/>
      <color rgb="FF000000"/>
      <name val="Aptos Narrow"/>
    </font>
    <font>
      <sz val="11"/>
      <name val="Aptos Narrow"/>
      <family val="2"/>
      <scheme val="minor"/>
    </font>
    <font>
      <b/>
      <sz val="12"/>
      <color theme="1"/>
      <name val="Aptos Narrow"/>
      <family val="2"/>
      <scheme val="minor"/>
    </font>
    <font>
      <b/>
      <sz val="12"/>
      <color theme="1"/>
      <name val="Aptos Narrow"/>
      <scheme val="minor"/>
    </font>
    <font>
      <sz val="11"/>
      <color rgb="FFFF0000"/>
      <name val="Aptos Narrow"/>
      <family val="2"/>
      <scheme val="minor"/>
    </font>
    <font>
      <sz val="10"/>
      <color rgb="FF000000"/>
      <name val="Tahoma"/>
      <family val="2"/>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top" wrapText="1"/>
    </xf>
    <xf numFmtId="0" fontId="2" fillId="0" borderId="0" xfId="0" applyFont="1" applyAlignment="1">
      <alignment vertical="top" wrapText="1"/>
    </xf>
    <xf numFmtId="0" fontId="3" fillId="0" borderId="0" xfId="0" applyFont="1" applyAlignment="1">
      <alignment vertical="top" wrapText="1"/>
    </xf>
    <xf numFmtId="0" fontId="0" fillId="2" borderId="0" xfId="0" applyFill="1" applyAlignment="1">
      <alignment vertical="top" wrapText="1"/>
    </xf>
    <xf numFmtId="0" fontId="5" fillId="0" borderId="0" xfId="0" applyFont="1" applyAlignment="1">
      <alignment vertical="top"/>
    </xf>
    <xf numFmtId="0" fontId="4" fillId="0" borderId="0" xfId="0" applyFont="1" applyAlignment="1">
      <alignment vertical="top"/>
    </xf>
    <xf numFmtId="0" fontId="0" fillId="3" borderId="0" xfId="0" applyFill="1" applyAlignment="1">
      <alignment vertical="top" wrapText="1"/>
    </xf>
    <xf numFmtId="0" fontId="6" fillId="0" borderId="0" xfId="0" applyFont="1" applyAlignment="1">
      <alignment vertical="top" wrapText="1"/>
    </xf>
    <xf numFmtId="0" fontId="2" fillId="3" borderId="0" xfId="0" applyFont="1" applyFill="1" applyAlignment="1">
      <alignment vertical="top" wrapText="1"/>
    </xf>
  </cellXfs>
  <cellStyles count="1">
    <cellStyle name="Normal" xfId="0" builtinId="0"/>
  </cellStyles>
  <dxfs count="73">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fill>
        <patternFill patternType="solid">
          <fgColor indexed="64"/>
          <bgColor rgb="FFFFFF00"/>
        </patternFill>
      </fill>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fill>
        <patternFill patternType="solid">
          <fgColor indexed="64"/>
          <bgColor rgb="FFFFFF00"/>
        </patternFill>
      </fill>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fill>
        <patternFill patternType="solid">
          <fgColor indexed="64"/>
          <bgColor rgb="FFFFFF00"/>
        </patternFill>
      </fill>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fill>
        <patternFill patternType="solid">
          <fgColor indexed="64"/>
          <bgColor rgb="FFFFFF00"/>
        </patternFill>
      </fill>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fill>
        <patternFill patternType="solid">
          <fgColor indexed="64"/>
          <bgColor rgb="FFFFFF00"/>
        </patternFill>
      </fill>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fill>
        <patternFill>
          <bgColor rgb="FFFF0000"/>
        </patternFill>
      </fill>
    </dxf>
    <dxf>
      <fill>
        <patternFill>
          <bgColor rgb="FFFF0000"/>
        </patternFill>
      </fill>
    </dxf>
    <dxf>
      <fill>
        <patternFill>
          <bgColor rgb="FFFF0000"/>
        </patternFill>
      </fill>
    </dxf>
    <dxf>
      <fill>
        <patternFill patternType="solid">
          <fgColor rgb="FFF2CEEF"/>
          <bgColor rgb="FF000000"/>
        </patternFill>
      </fill>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fill>
        <patternFill patternType="solid">
          <fgColor rgb="FFF2CEEF"/>
          <bgColor rgb="FF000000"/>
        </patternFill>
      </fill>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Selected cases" id="{F1BA3201-94C5-7E43-98F7-7B3A792C3C2A}">
    <nsvFilter filterId="{BBBB5A18-51DA-4BA0-8EB2-A596EB69127E}" ref="A2:T35" tableId="1">
      <columnFilter colId="1" id="{525E4757-2B5E-4733-9746-0ECDFF6297A0}">
        <dxf>
          <x:fill>
            <x:patternFill patternType="solid">
              <x:fgColor rgb="FFF2CEEF"/>
              <x:bgColor rgb="FF000000"/>
            </x:patternFill>
          </x:fill>
        </dxf>
        <filter colId="1">
          <x:colorFilter/>
        </filter>
      </columnFilter>
    </nsvFilter>
  </namedSheetView>
</namedSheetViews>
</file>

<file path=xl/persons/person.xml><?xml version="1.0" encoding="utf-8"?>
<personList xmlns="http://schemas.microsoft.com/office/spreadsheetml/2018/threadedcomments" xmlns:x="http://schemas.openxmlformats.org/spreadsheetml/2006/main">
  <person displayName="Tovar Galván Rorick Daniel" id="{857FDA59-F403-4C68-B2BA-B438D1881359}" userId="S::rorick.tovar@unilu.ch::a083ff1f-69ca-4d9e-81f4-305a895ef378" providerId="AD"/>
  <person displayName="Brandão de Oliveira Agatha" id="{30E81AB9-09FD-CD41-8CDB-00D8421A7518}" userId="S::agatha.brandao@unilu.ch::bee40f57-cb30-4a23-9e30-27971c6e5ec9"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31E54C11-40D6-4153-8872-F3BCC57E05E4}" autoFormatId="16" applyNumberFormats="0" applyBorderFormats="0" applyFontFormats="0" applyPatternFormats="0" applyAlignmentFormats="0" applyWidthHeightFormats="0">
  <queryTableRefresh nextId="21" unboundColumnsRight="2">
    <queryTableFields count="20">
      <queryTableField id="1" name="Column1" tableColumnId="1"/>
      <queryTableField id="8" dataBound="0" tableColumnId="8"/>
      <queryTableField id="2" name="Column2" tableColumnId="2"/>
      <queryTableField id="10" dataBound="0" tableColumnId="10"/>
      <queryTableField id="9" dataBound="0" tableColumnId="9"/>
      <queryTableField id="3" name="Column3" tableColumnId="3"/>
      <queryTableField id="13" dataBound="0" tableColumnId="13"/>
      <queryTableField id="12" dataBound="0" tableColumnId="12"/>
      <queryTableField id="11" dataBound="0" tableColumnId="11"/>
      <queryTableField id="4" name="Column4" tableColumnId="4"/>
      <queryTableField id="15" dataBound="0" tableColumnId="15"/>
      <queryTableField id="14" dataBound="0" tableColumnId="14"/>
      <queryTableField id="5" name="Column5" tableColumnId="5"/>
      <queryTableField id="16" dataBound="0" tableColumnId="16"/>
      <queryTableField id="6" name="Column6" tableColumnId="6"/>
      <queryTableField id="18" dataBound="0" tableColumnId="18"/>
      <queryTableField id="17" dataBound="0" tableColumnId="17"/>
      <queryTableField id="7" name="Column7" tableColumnId="7"/>
      <queryTableField id="19" dataBound="0" tableColumnId="19"/>
      <queryTableField id="20" dataBound="0" tableColumnId="2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2" xr16:uid="{E0E0E53E-F806-6248-8AD2-22007D8A0B6B}" autoFormatId="16" applyNumberFormats="0" applyBorderFormats="0" applyFontFormats="0" applyPatternFormats="0" applyAlignmentFormats="0" applyWidthHeightFormats="0">
  <queryTableRefresh nextId="31" unboundColumnsRight="21">
    <queryTableFields count="22">
      <queryTableField id="1" name="Column1" tableColumnId="1"/>
      <queryTableField id="8" dataBound="0" tableColumnId="8"/>
      <queryTableField id="10" dataBound="0" tableColumnId="10"/>
      <queryTableField id="9" dataBound="0" tableColumnId="9"/>
      <queryTableField id="24" dataBound="0" tableColumnId="4"/>
      <queryTableField id="13" dataBound="0" tableColumnId="13"/>
      <queryTableField id="12" dataBound="0" tableColumnId="12"/>
      <queryTableField id="11" dataBound="0" tableColumnId="11"/>
      <queryTableField id="25" dataBound="0" tableColumnId="5"/>
      <queryTableField id="15" dataBound="0" tableColumnId="15"/>
      <queryTableField id="14" dataBound="0" tableColumnId="14"/>
      <queryTableField id="26" dataBound="0" tableColumnId="6"/>
      <queryTableField id="16" dataBound="0" tableColumnId="16"/>
      <queryTableField id="18" dataBound="0" tableColumnId="18"/>
      <queryTableField id="17" dataBound="0" tableColumnId="17"/>
      <queryTableField id="27" dataBound="0" tableColumnId="7"/>
      <queryTableField id="19" dataBound="0" tableColumnId="19"/>
      <queryTableField id="20" dataBound="0" tableColumnId="20"/>
      <queryTableField id="28" dataBound="0" tableColumnId="21"/>
      <queryTableField id="21" dataBound="0" tableColumnId="2"/>
      <queryTableField id="29" dataBound="0" tableColumnId="22"/>
      <queryTableField id="30" dataBound="0" tableColumnId="23"/>
    </queryTableFields>
    <queryTableDeletedFields count="6">
      <deletedField name="Column2"/>
      <deletedField name="Column3"/>
      <deletedField name="Column4"/>
      <deletedField name="Column5"/>
      <deletedField name="Column6"/>
      <deletedField name="Column7"/>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BB5A18-51DA-4BA0-8EB2-A596EB69127E}" name="case_analysis_results_20241210_122248_gpt_4o" displayName="case_analysis_results_20241210_122248_gpt_4o" ref="A2:T35" tableType="queryTable" totalsRowShown="0" headerRowDxfId="72" dataDxfId="71">
  <autoFilter ref="A2:T35" xr:uid="{BBBB5A18-51DA-4BA0-8EB2-A596EB69127E}">
    <filterColumn colId="1">
      <colorFilter dxfId="70"/>
    </filterColumn>
  </autoFilter>
  <sortState xmlns:xlrd2="http://schemas.microsoft.com/office/spreadsheetml/2017/richdata2" ref="A3:T35">
    <sortCondition ref="G2:G35"/>
  </sortState>
  <tableColumns count="20">
    <tableColumn id="1" xr3:uid="{7015309A-328D-42EE-9B3D-A774C4515ADC}" uniqueName="1" name="Index" queryTableFieldId="1" dataDxfId="69"/>
    <tableColumn id="8" xr3:uid="{525E4757-2B5E-4733-9746-0ECDFF6297A0}" uniqueName="8" name="ID" queryTableFieldId="8" dataDxfId="68"/>
    <tableColumn id="2" xr3:uid="{6894E78D-FEC8-40BA-A048-26062E56C16D}" uniqueName="2" name="Abstract" queryTableFieldId="2" dataDxfId="67"/>
    <tableColumn id="10" xr3:uid="{E69BA55F-C8AB-4FF4-BBED-CF993062241E}" uniqueName="10" name="Abstract Accuracy" queryTableFieldId="10" dataDxfId="66"/>
    <tableColumn id="9" xr3:uid="{EB4598F5-C94C-406A-8E1B-3C3450156A6A}" uniqueName="9" name="Abstract Conciseness" queryTableFieldId="9" dataDxfId="65"/>
    <tableColumn id="3" xr3:uid="{D3FA8EAA-21E8-4505-9398-6D09A69C5DE0}" uniqueName="3" name="Relevant Facts" queryTableFieldId="3" dataDxfId="64"/>
    <tableColumn id="13" xr3:uid="{C5A0D637-6CC4-4FD3-BE0E-AA7A551FB599}" uniqueName="13" name="Relevant Facts Accuracy" queryTableFieldId="13" dataDxfId="63"/>
    <tableColumn id="12" xr3:uid="{CFC2782F-BBD8-48C1-84EA-E3796244BB12}" uniqueName="12" name="Relevant Facts Focus on PIL" queryTableFieldId="12" dataDxfId="62"/>
    <tableColumn id="11" xr3:uid="{C1429724-1464-48A4-8A18-8CDDE7EC726B}" uniqueName="11" name="Relevant Facts Conciseness" queryTableFieldId="11" dataDxfId="61"/>
    <tableColumn id="4" xr3:uid="{837D0A55-B67A-47CE-8410-7B596F5AEACE}" uniqueName="4" name="PIL Provisions" queryTableFieldId="4" dataDxfId="60"/>
    <tableColumn id="15" xr3:uid="{28925B31-4008-4F66-AC39-5512DAC8EE48}" uniqueName="15" name="PIL Provisions Adherence to Format" queryTableFieldId="15" dataDxfId="59"/>
    <tableColumn id="14" xr3:uid="{350694F0-020A-46F9-BC84-A4C92682D94C}" uniqueName="14" name="PIL Provisions Accuracy" queryTableFieldId="14" dataDxfId="58"/>
    <tableColumn id="5" xr3:uid="{B893D50F-B8E3-421C-BC1C-E966FD5CACE5}" uniqueName="5" name="Choice of Law Issue Classification" queryTableFieldId="5" dataDxfId="57"/>
    <tableColumn id="16" xr3:uid="{4EB85DEE-CAE7-49ED-8031-C8608A1D2F54}" uniqueName="16" name="Choice of Law Issue Classification Accuracy" queryTableFieldId="16" dataDxfId="56"/>
    <tableColumn id="6" xr3:uid="{AFBB445E-7680-4F18-9DA1-E2802D05CEC1}" uniqueName="6" name="Choice of Law Issue" queryTableFieldId="6" dataDxfId="55"/>
    <tableColumn id="18" xr3:uid="{A18F80C9-0DB8-45BC-B1DD-E8AF254536A6}" uniqueName="18" name="Choice of Law Issue Correct Identification of CoLI" queryTableFieldId="18" dataDxfId="54"/>
    <tableColumn id="17" xr3:uid="{BACA64D8-3E65-4567-BE11-C71282429505}" uniqueName="17" name="Choice of Law Issue Precision of Phrasing" queryTableFieldId="17" dataDxfId="53"/>
    <tableColumn id="7" xr3:uid="{16A41297-18A0-43E3-BD14-6A45730A3890}" uniqueName="7" name="Court's Position" queryTableFieldId="7" dataDxfId="52"/>
    <tableColumn id="19" xr3:uid="{60EB3F8C-E661-40AF-BAEC-80A7BAD1E1F8}" uniqueName="19" name="Court's Position Does it Answer the CoLI" queryTableFieldId="19" dataDxfId="51"/>
    <tableColumn id="20" xr3:uid="{C8CFDD3A-11B9-4E64-A4B9-27F855C034EA}" uniqueName="20" name="Court's Position Conciseness" queryTableFieldId="20" dataDxfId="5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6658AE-DAB1-1A48-B772-8E724863B8CE}" name="case_analysis_results_20241210_122248_gpt_4o34" displayName="case_analysis_results_20241210_122248_gpt_4o34" ref="A1:V35" tableType="queryTable" totalsRowCount="1" headerRowDxfId="45" dataDxfId="44">
  <autoFilter ref="A1:V34" xr:uid="{BA6658AE-DAB1-1A48-B772-8E724863B8CE}"/>
  <sortState xmlns:xlrd2="http://schemas.microsoft.com/office/spreadsheetml/2017/richdata2" ref="A2:V34">
    <sortCondition descending="1" ref="U1:U34"/>
  </sortState>
  <tableColumns count="22">
    <tableColumn id="1" xr3:uid="{5697A13A-5330-E54D-A2B8-4F44526BBED5}" uniqueName="1" name="Index" queryTableFieldId="1" dataDxfId="42" totalsRowDxfId="43"/>
    <tableColumn id="8" xr3:uid="{FD69A37D-0C0D-8945-81DF-B88D7A2798C3}" uniqueName="8" name="ID" queryTableFieldId="8" dataDxfId="40" totalsRowDxfId="41"/>
    <tableColumn id="10" xr3:uid="{2164285C-CBFF-1443-BD48-D1056D8785A2}" uniqueName="10" name="Abstract Accuracy" queryTableFieldId="10" dataDxfId="38" totalsRowDxfId="39"/>
    <tableColumn id="9" xr3:uid="{5AC1E27F-8B2B-E947-A8A3-6CAC405C7EC7}" uniqueName="9" name="Abstract Conciseness" queryTableFieldId="9" dataDxfId="36" totalsRowDxfId="37"/>
    <tableColumn id="4" xr3:uid="{B8D8038B-188D-F540-AE89-6D6E4CAB8551}" uniqueName="4" name="Abstract Average" totalsRowFunction="custom" queryTableFieldId="24" dataDxfId="34" totalsRowDxfId="35">
      <calculatedColumnFormula>(C2+D2)/2</calculatedColumnFormula>
      <totalsRowFormula>SUM(E2:E34)/33</totalsRowFormula>
    </tableColumn>
    <tableColumn id="13" xr3:uid="{E8A10424-F2D4-7A4C-9375-8F4E41A1BFC4}" uniqueName="13" name="Relevant Facts Accuracy" queryTableFieldId="13" dataDxfId="32" totalsRowDxfId="33"/>
    <tableColumn id="12" xr3:uid="{7676B84D-9871-C347-B8E2-7E83CCB000E1}" uniqueName="12" name="Relevant Facts Focus on PIL" queryTableFieldId="12" dataDxfId="30" totalsRowDxfId="31"/>
    <tableColumn id="11" xr3:uid="{C1DBB07F-34A0-DA4C-BAB6-F44D97094A53}" uniqueName="11" name="Relevant Facts Conciseness" queryTableFieldId="11" dataDxfId="28" totalsRowDxfId="29"/>
    <tableColumn id="5" xr3:uid="{AAEF7A9F-2712-1944-8EE0-3C6C47A65C19}" uniqueName="5" name="Relevant Facts Average" totalsRowFunction="custom" queryTableFieldId="25" dataDxfId="26" totalsRowDxfId="27">
      <calculatedColumnFormula>(F2+G2+H2)/3</calculatedColumnFormula>
      <totalsRowFormula>SUM(I2:I34)/33</totalsRowFormula>
    </tableColumn>
    <tableColumn id="15" xr3:uid="{83EBCD88-48DC-BB40-B448-061AAFEBCE32}" uniqueName="15" name="PIL Provisions Adherence to Format" queryTableFieldId="15" dataDxfId="24" totalsRowDxfId="25"/>
    <tableColumn id="14" xr3:uid="{52F91996-4BC7-9E4F-BC8E-275611BA6CC8}" uniqueName="14" name="PIL Provisions Accuracy" queryTableFieldId="14" dataDxfId="22" totalsRowDxfId="23"/>
    <tableColumn id="6" xr3:uid="{016102A7-21BF-224D-98AC-9EF080966C29}" uniqueName="6" name="PIL Provisions Average" totalsRowFunction="custom" queryTableFieldId="26" dataDxfId="20" totalsRowDxfId="21">
      <calculatedColumnFormula>(J2+K2)/2</calculatedColumnFormula>
      <totalsRowFormula>SUM(L2:L34)/33</totalsRowFormula>
    </tableColumn>
    <tableColumn id="16" xr3:uid="{7AC586DB-BEF2-BE42-B18B-41F607AFED82}" uniqueName="16" name="Choice of Law Issue Classification Accuracy" queryTableFieldId="16" dataDxfId="18" totalsRowDxfId="19"/>
    <tableColumn id="18" xr3:uid="{49874209-F4C7-9C42-9F43-5B12920B9FBB}" uniqueName="18" name="Choice of Law Issue Correct Identification of CoLI" queryTableFieldId="18" dataDxfId="16" totalsRowDxfId="17"/>
    <tableColumn id="17" xr3:uid="{6D364F7F-9051-AB48-AC4A-8A1702B2F91A}" uniqueName="17" name="Choice of Law Issue Precision of Phrasing" queryTableFieldId="17" dataDxfId="14" totalsRowDxfId="15"/>
    <tableColumn id="7" xr3:uid="{677652EF-E1C3-204C-87B8-3BE553031C63}" uniqueName="7" name="CoLI Average" totalsRowFunction="custom" queryTableFieldId="27" dataDxfId="12" totalsRowDxfId="13">
      <calculatedColumnFormula>(M2+N2+O2)/3</calculatedColumnFormula>
      <totalsRowFormula>SUM(P2:P34)/33</totalsRowFormula>
    </tableColumn>
    <tableColumn id="19" xr3:uid="{19CF70CA-295F-5F4B-8F1C-813943A4D1F0}" uniqueName="19" name="Court's Position Does it Answer the CoLI" queryTableFieldId="19" dataDxfId="10" totalsRowDxfId="11"/>
    <tableColumn id="20" xr3:uid="{9B60B856-5F2E-7842-AC5E-AD5050292AB4}" uniqueName="20" name="Court's Position Conciseness" queryTableFieldId="20" dataDxfId="8" totalsRowDxfId="9"/>
    <tableColumn id="21" xr3:uid="{2B7D72F4-96CD-884D-9923-8CBFF9F7EC3B}" uniqueName="21" name="Court's Position Average" totalsRowFunction="custom" queryTableFieldId="28" dataDxfId="6" totalsRowDxfId="7">
      <calculatedColumnFormula>(Q2+R2)/2</calculatedColumnFormula>
      <totalsRowFormula>SUM(S2:S34)/33</totalsRowFormula>
    </tableColumn>
    <tableColumn id="2" xr3:uid="{20621B38-22B3-3E46-8AA3-E03F6F670883}" uniqueName="2" name="SUM" queryTableFieldId="21" dataDxfId="4" totalsRowDxfId="5">
      <calculatedColumnFormula>SUM(E2,I2,L2,P2,S2)</calculatedColumnFormula>
    </tableColumn>
    <tableColumn id="22" xr3:uid="{4F3CBA39-D0EF-6945-A24D-E652BE2E1943}" uniqueName="22" name="MEAN/PERCENTAGE" queryTableFieldId="29" dataDxfId="2" totalsRowDxfId="3">
      <calculatedColumnFormula>T2/5</calculatedColumnFormula>
    </tableColumn>
    <tableColumn id="23" xr3:uid="{AEB842F0-779C-FC4C-81F8-B9107B7A3868}" uniqueName="23" name="STANDARD DEVIATION" queryTableFieldId="30" dataDxfId="0" totalsRowDxfId="1">
      <calculatedColumnFormula>_xlfn.STDEV.S(E2,I2,L2,P2,S2)</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3" dT="2024-12-23T13:15:15.99" personId="{857FDA59-F403-4C68-B2BA-B438D1881359}" id="{15890EAC-9375-46D3-A041-289A0B58E939}">
    <text>relevant PIL issue is not adressed</text>
  </threadedComment>
  <threadedComment ref="L3" dT="2024-12-23T13:16:53.14" personId="{857FDA59-F403-4C68-B2BA-B438D1881359}" id="{487ECD94-5D2C-494F-94AA-2D170146073D}">
    <text xml:space="preserve">Art. 116 PIL was not mentioned </text>
  </threadedComment>
  <threadedComment ref="P3" dT="2024-12-23T13:18:53.06" personId="{857FDA59-F403-4C68-B2BA-B438D1881359}" id="{21FCCB1E-CAF2-4F17-A51F-FB0864F0990E}">
    <text>The machine did not undestod the issue</text>
  </threadedComment>
  <threadedComment ref="S3" dT="2024-12-23T13:20:26.76" personId="{857FDA59-F403-4C68-B2BA-B438D1881359}" id="{94EEBA89-3FF2-4EB6-8E31-0ECD974A1D7D}">
    <text>the problem is not correctly adressed (see the human version)</text>
  </threadedComment>
  <threadedComment ref="T3" dT="2024-12-23T13:20:05.14" personId="{857FDA59-F403-4C68-B2BA-B438D1881359}" id="{8A6E8F2D-CF31-40A8-A7AC-F6F6270C0612}">
    <text>the issue is difficult.</text>
  </threadedComment>
  <threadedComment ref="D4" dT="2024-12-23T13:02:12.00" personId="{857FDA59-F403-4C68-B2BA-B438D1881359}" id="{5622F3DD-6321-44BF-B82E-E28809CDD755}">
    <text>the relevant PIL issues are not properly adressed</text>
  </threadedComment>
  <threadedComment ref="H4" dT="2024-12-23T13:03:22.64" personId="{857FDA59-F403-4C68-B2BA-B438D1881359}" id="{4B5293CB-1C28-4FA7-AE81-71F377486B19}">
    <text>the relevant PIL issues are not properly adressed</text>
  </threadedComment>
  <threadedComment ref="N4" dT="2024-12-23T13:04:20.80" personId="{857FDA59-F403-4C68-B2BA-B438D1881359}" id="{94FD9A52-F47D-479E-82E4-EBA653254833}">
    <text>correct: overruling mandatory rules</text>
  </threadedComment>
  <threadedComment ref="P4" dT="2024-12-23T13:05:25.58" personId="{857FDA59-F403-4C68-B2BA-B438D1881359}" id="{C89D0CA6-E136-4119-9ACD-0BCF3DB7EBE0}">
    <text>the relevant PIL issues are not properly adressed (see human version)</text>
  </threadedComment>
  <threadedComment ref="T4" dT="2024-12-23T13:06:45.42" personId="{857FDA59-F403-4C68-B2BA-B438D1881359}" id="{32EFC15C-F556-404A-BECF-F322300347D6}">
    <text>wrong termominology? Maybe problems in translation</text>
  </threadedComment>
  <threadedComment ref="D5" dT="2024-12-23T11:53:18.45" personId="{857FDA59-F403-4C68-B2BA-B438D1881359}" id="{DA99101E-659F-4117-A6FA-A2221DDA2463}">
    <text xml:space="preserve">The PIL issue is not in foreground. </text>
  </threadedComment>
  <threadedComment ref="E5" dT="2024-12-23T11:53:50.99" personId="{857FDA59-F403-4C68-B2BA-B438D1881359}" id="{35BFF060-FEA6-4994-A44F-138F7CA2074F}">
    <text>too long. Abreviations should not be ussed in the abstract (they are confusing)</text>
  </threadedComment>
  <threadedComment ref="H5" dT="2024-12-23T11:56:44.44" personId="{857FDA59-F403-4C68-B2BA-B438D1881359}" id="{7D2830BE-93E9-43D1-9690-A57E22BB5A47}">
    <text>The PIL issue is not at the forefront. </text>
  </threadedComment>
  <threadedComment ref="T5" dT="2024-12-23T11:59:25.19" personId="{857FDA59-F403-4C68-B2BA-B438D1881359}" id="{9317EA3D-8424-40C0-9CEF-3796457F3B9F}">
    <text>terminology is not enterly correct. But it was good</text>
  </threadedComment>
  <threadedComment ref="D6" dT="2024-12-16T09:38:57.29" personId="{857FDA59-F403-4C68-B2BA-B438D1881359}" id="{BD8E1037-46AE-4920-90B0-F77BACE03E84}">
    <text>the problem is the translation</text>
  </threadedComment>
  <threadedComment ref="K6" dT="2024-12-16T09:50:24.40" personId="{857FDA59-F403-4C68-B2BA-B438D1881359}" id="{640968FB-739C-4014-9059-DF6D6D136326}">
    <text>The decision was written in French. Then it contains "al." and not "para" (paragraph).</text>
  </threadedComment>
  <threadedComment ref="D7" dT="2024-12-23T12:16:00.60" personId="{857FDA59-F403-4C68-B2BA-B438D1881359}" id="{913DB679-407D-48A7-891A-8D7F933C688F}">
    <text>The meaning of the abreviation "E." ist not clear (the word "consideration" should be used)</text>
  </threadedComment>
  <threadedComment ref="H7" dT="2024-12-23T12:21:44.23" personId="{857FDA59-F403-4C68-B2BA-B438D1881359}" id="{CFD81AD7-B9BD-4B3F-9AF5-216E827BA795}">
    <text>PIL is not in the foreground</text>
  </threadedComment>
  <threadedComment ref="I7" dT="2024-12-23T12:21:59.90" personId="{857FDA59-F403-4C68-B2BA-B438D1881359}" id="{362E2347-A6D6-4977-8768-B5DE9AC5D9B5}">
    <text xml:space="preserve">too long </text>
  </threadedComment>
  <threadedComment ref="N7" dT="2024-12-23T12:23:41.64" personId="{857FDA59-F403-4C68-B2BA-B438D1881359}" id="{A9B20A92-4AF1-4200-A6FA-1D34B95F79A2}">
    <text>too generall</text>
  </threadedComment>
  <threadedComment ref="P7" dT="2024-12-23T12:25:35.73" personId="{857FDA59-F403-4C68-B2BA-B438D1881359}" id="{2C996A9D-86A2-41D8-8ADA-839D5A494CB3}">
    <text>Wrong use of terminology: "public policy requirements" is wrong. "mandatory provisions" would be correct</text>
  </threadedComment>
  <threadedComment ref="S7" dT="2024-12-23T12:27:38.33" personId="{857FDA59-F403-4C68-B2BA-B438D1881359}" id="{AFB1DF59-7F8C-4271-BC54-9B254C4BC915}">
    <text>wrong terminology (see previous comment)</text>
  </threadedComment>
  <threadedComment ref="H8" dT="2024-12-23T11:21:41.52" personId="{857FDA59-F403-4C68-B2BA-B438D1881359}" id="{0BF0B43C-C6F2-4FFC-8B2A-E9AED5ED65D9}">
    <text>the PIL issue should be in foreground</text>
  </threadedComment>
  <threadedComment ref="N8" dT="2024-12-23T11:23:51.99" personId="{857FDA59-F403-4C68-B2BA-B438D1881359}" id="{113123CE-1EF5-42D7-AF59-AE2637FD6A7C}">
    <text>correct: *overriding mandatory rules"</text>
  </threadedComment>
  <threadedComment ref="D9" dT="2024-12-23T10:33:18.53" personId="{857FDA59-F403-4C68-B2BA-B438D1881359}" id="{89FFDDE8-698A-4A45-8C2A-AFD9F0F90D06}">
    <text>The fact that the contract had some connection with a country other than the country of domicile should be briefly mentioned. The use of 'X', 'y' etc. in the summary should be avoided. The use of parties should be OK. </text>
  </threadedComment>
  <threadedComment ref="H9" dT="2024-12-23T10:40:48.86" personId="{857FDA59-F403-4C68-B2BA-B438D1881359}" id="{E60403AF-FA41-484E-B594-E5CE13B352D7}">
    <text xml:space="preserve">The fact that the contract had some connection with a country other than the country of domicile should be briefly mentioned. </text>
  </threadedComment>
  <threadedComment ref="I9" dT="2024-12-23T10:41:23.67" personId="{857FDA59-F403-4C68-B2BA-B438D1881359}" id="{7A5DF89B-2AE9-47FB-94BD-A8EB911A7438}">
    <text>too long. The human version is also toooooo long (i think i wrote it )</text>
  </threadedComment>
  <threadedComment ref="N9" dT="2024-12-23T10:43:12.41" personId="{857FDA59-F403-4C68-B2BA-B438D1881359}" id="{D24E1B47-662D-4B6E-85F6-477D2976C3CF}">
    <text>correct: "close connection"</text>
  </threadedComment>
  <threadedComment ref="Q9" dT="2024-12-23T10:45:18.75" personId="{857FDA59-F403-4C68-B2BA-B438D1881359}" id="{E5FE1E99-499A-4578-AD15-C2030B69AEC6}">
    <text>The wording of the question is unclear</text>
  </threadedComment>
  <threadedComment ref="K13" dT="2024-12-23T10:20:54.95" personId="{857FDA59-F403-4C68-B2BA-B438D1881359}" id="{88A28D5D-8BF7-48C3-8611-605D733133B9}">
    <text>Some deicisions were cited. According to Dominik, no provision should be cited. In my opinion, the computer cited correct Art. 60 OG</text>
  </threadedComment>
  <threadedComment ref="D14" dT="2025-01-20T06:47:37.72" personId="{30E81AB9-09FD-CD41-8CDB-00D8421A7518}" id="{41B99878-946D-4646-B575-97DEB4A08405}">
    <text>Too general, no PIL issue (no summary available for copy-paste)</text>
  </threadedComment>
  <threadedComment ref="L14" dT="2025-01-20T06:52:25.30" personId="{30E81AB9-09FD-CD41-8CDB-00D8421A7518}" id="{ACC41E54-A17B-6540-B58C-A8454C2570EB}">
    <text>Not wrong to cite 124 PILA but not that relevant</text>
  </threadedComment>
  <threadedComment ref="Q14" dT="2025-01-20T06:54:07.11" personId="{30E81AB9-09FD-CD41-8CDB-00D8421A7518}" id="{9EA57A00-EA5D-1A45-8578-869BC1F7FC4A}">
    <text xml:space="preserve">to be more precise, the term “court proceedings” should have been mentioned </text>
  </threadedComment>
  <threadedComment ref="D15" dT="2024-12-23T09:27:01.76" personId="{857FDA59-F403-4C68-B2BA-B438D1881359}" id="{A03AAAE5-4CEB-468E-9CC0-219BB9CFE17D}">
    <text>It was a summary, although the decision had a summary. The summary is good (but a bit long).</text>
  </threadedComment>
  <threadedComment ref="E15" dT="2024-12-23T09:28:05.79" personId="{857FDA59-F403-4C68-B2BA-B438D1881359}" id="{F6796D23-29A5-417C-8876-868D06A4AE53}">
    <text>long summary (the decision summary was also long)</text>
  </threadedComment>
  <threadedComment ref="N15" dT="2024-12-23T09:37:11.82" personId="{857FDA59-F403-4C68-B2BA-B438D1881359}" id="{93648E47-564D-4992-82C5-64836EA18E5D}">
    <text xml:space="preserve">better: "subsequent choice of law; Choice of a neutral law" </text>
  </threadedComment>
  <threadedComment ref="P15" dT="2024-12-23T09:40:02.18" personId="{857FDA59-F403-4C68-B2BA-B438D1881359}" id="{EEF4759D-C4BB-48FC-8EAA-74E0CAE904C2}">
    <text>It correctly signals the relevant issue. However, the question is not an express choice of law, but a subsequent and neutral choiece of law. </text>
  </threadedComment>
  <threadedComment ref="I18" dT="2024-12-23T10:00:50.12" personId="{857FDA59-F403-4C68-B2BA-B438D1881359}" id="{0DDB6BD5-A3A7-47A3-A3C5-DF489528DF3F}">
    <text>The first paragraphs (although correct) are not PIL relevant.</text>
  </threadedComment>
  <threadedComment ref="L18" dT="2024-12-23T10:02:44.08" personId="{857FDA59-F403-4C68-B2BA-B438D1881359}" id="{10CBAB22-0E5E-4884-9CF9-64E2812D76AE}">
    <text>Formally was correct. But there are provisions to be cited: Art. 1, 18 CO etc.</text>
  </threadedComment>
  <threadedComment ref="P18" dT="2024-12-23T10:04:08.33" personId="{857FDA59-F403-4C68-B2BA-B438D1881359}" id="{A385876A-FBCD-4E52-B6CA-731839B4BF5F}">
    <text>In this decision it is also important that a single law should govern the whole relationship</text>
  </threadedComment>
  <threadedComment ref="I19" dT="2024-12-23T12:50:04.97" personId="{857FDA59-F403-4C68-B2BA-B438D1881359}" id="{D0877FE1-5298-4087-AB05-F630BC3A7753}">
    <text>a bit long</text>
  </threadedComment>
  <threadedComment ref="T19" dT="2024-12-23T12:52:41.33" personId="{857FDA59-F403-4C68-B2BA-B438D1881359}" id="{91DB6563-3494-4FA5-A9CF-9D46488893ED}">
    <text>too long</text>
  </threadedComment>
  <threadedComment ref="D20" dT="2024-12-16T08:55:01.16" personId="{857FDA59-F403-4C68-B2BA-B438D1881359}" id="{9216A6C6-A7A1-4498-815E-F941D1B7E139}">
    <text>it ist correct, but there is no mention to the PIL issue</text>
  </threadedComment>
  <threadedComment ref="E20" dT="2024-12-16T08:55:48.25" personId="{857FDA59-F403-4C68-B2BA-B438D1881359}" id="{09D4EA4E-9A23-4A53-8BFB-6C408D8E0443}">
    <text>it is correct but too long</text>
  </threadedComment>
  <threadedComment ref="G20" dT="2024-12-16T09:02:21.33" personId="{857FDA59-F403-4C68-B2BA-B438D1881359}" id="{290B37CD-AE5F-4B84-9A0A-4727E0B51146}">
    <text>The use of letters ("X", "Y S.A.", "B", etc.) in the summary to describe the parties may confuse the reader. Certainly, the decision itself also uses letters in the text of the decision. 
However, it would be perfect if the summary did not use letters, but words such as “the defendant”, “the plaintiff”, “the parties”, etc.  </text>
  </threadedComment>
  <threadedComment ref="K20" dT="2024-12-16T09:11:08.12" personId="{857FDA59-F403-4C68-B2BA-B438D1881359}" id="{414F8E4D-D714-4905-B7F7-11F43EFEC975}">
    <text>The decision was written in French. Then it contains "al." and not "para" (paragraph).</text>
  </threadedComment>
  <threadedComment ref="L20" dT="2024-12-16T09:07:41.68" personId="{857FDA59-F403-4C68-B2BA-B438D1881359}" id="{443BF0EF-E7A2-4966-B8FB-D288C2F13E76}">
    <text>Very good. It did better than the human! (the machine included a provision recommended by Agatha after reading Dominik's version)</text>
  </threadedComment>
  <threadedComment ref="P20" dT="2024-12-16T09:21:56.67" personId="{857FDA59-F403-4C68-B2BA-B438D1881359}" id="{E1005B00-B4B3-4B71-96D8-E1170FEC51BE}">
    <text>The reference to "tacit choice of law" was very good and necessary. However, the question does not make sense because of the second part of the question (see next comment).</text>
  </threadedComment>
  <threadedComment ref="Q20" dT="2024-12-16T09:19:15.70" personId="{857FDA59-F403-4C68-B2BA-B438D1881359}" id="{742D6FD0-8C95-4D3E-800D-883243656002}">
    <text xml:space="preserve">It is a question. The second part "despite the fact ..." should not be included. </text>
  </threadedComment>
  <threadedComment ref="T20" dT="2024-12-16T09:24:47.59" personId="{857FDA59-F403-4C68-B2BA-B438D1881359}" id="{4B4AE9BD-ACDA-4D9C-9F3E-7D0EC7FC8C19}">
    <text>correct, but too long</text>
  </threadedComment>
  <threadedComment ref="D21" dT="2024-12-16T11:45:55.70" personId="{857FDA59-F403-4C68-B2BA-B438D1881359}" id="{F5623258-E0E0-4A8B-8FDE-FA59F3C89CA3}">
    <text>The DATA in CoLD is wrong. A wrong decision was used!!! In this table, however, the correct decision was used</text>
  </threadedComment>
  <threadedComment ref="K21" dT="2024-12-16T11:46:54.60" personId="{857FDA59-F403-4C68-B2BA-B438D1881359}" id="{74F13945-A3BB-4A89-9B33-D3985FB07C06}">
    <text>Some decison were cited. However only legal provision must be cited</text>
  </threadedComment>
  <threadedComment ref="N21" dT="2024-12-16T11:47:45.46" personId="{857FDA59-F403-4C68-B2BA-B438D1881359}" id="{1D59DCB9-BC7A-46D6-AD95-EE54F7BAEB64}">
    <text>correct: "tacit choice of law"</text>
  </threadedComment>
  <threadedComment ref="D22" dT="2024-12-23T11:28:01.04" personId="{857FDA59-F403-4C68-B2BA-B438D1881359}" id="{8F8C6730-61E6-4994-A298-D1AA756FA8C7}">
    <text>The meaning of the abreviation "E." ist not clear (the word "consideration" should be used)</text>
  </threadedComment>
  <threadedComment ref="I22" dT="2024-12-23T11:32:13.76" personId="{857FDA59-F403-4C68-B2BA-B438D1881359}" id="{9750B68E-730C-46E5-883F-D0E8B77A0765}">
    <text>it could be shorter</text>
  </threadedComment>
  <threadedComment ref="N22" dT="2024-12-23T11:35:16.41" personId="{857FDA59-F403-4C68-B2BA-B438D1881359}" id="{27027907-6C92-4C97-A95D-131B80D07CBB}">
    <text>correct: *overriding mandatory rules"</text>
  </threadedComment>
  <threadedComment ref="Q22" dT="2024-12-23T11:36:19.16" personId="{857FDA59-F403-4C68-B2BA-B438D1881359}" id="{F93B893A-C320-40ED-9EB2-4EDE61FB068E}">
    <text>The question's wording is a bit complicate</text>
  </threadedComment>
  <threadedComment ref="T22" dT="2024-12-23T11:38:15.36" personId="{857FDA59-F403-4C68-B2BA-B438D1881359}" id="{C559D1A3-829C-4531-85B9-FA1654D967A2}">
    <text>too long</text>
  </threadedComment>
  <threadedComment ref="N23" dT="2024-12-23T13:39:42.92" personId="{857FDA59-F403-4C68-B2BA-B438D1881359}" id="{6E6FCFF5-0CD9-4A9C-9AC2-63FA4DD6F3C2}">
    <text>too general</text>
  </threadedComment>
  <threadedComment ref="D24" dT="2024-12-23T13:50:00.29" personId="{857FDA59-F403-4C68-B2BA-B438D1881359}" id="{1AB1A825-830E-4B3C-B59D-8F056DAE06D8}">
    <text xml:space="preserve">Abreviation such a "A" should be avoided in the abstract. A bit long. </text>
  </threadedComment>
  <threadedComment ref="I24" dT="2024-12-23T13:53:52.25" personId="{857FDA59-F403-4C68-B2BA-B438D1881359}" id="{78A35308-C5D5-49D2-80C0-CE3159E01014}">
    <text>a bit long</text>
  </threadedComment>
  <threadedComment ref="K24" dT="2024-12-23T13:55:38.47" personId="{857FDA59-F403-4C68-B2BA-B438D1881359}" id="{3870D73E-F58A-41CE-BFAB-B17D290D538C}">
    <text xml:space="preserve">the use of bracket is not correct ("para" should be used) </text>
  </threadedComment>
  <threadedComment ref="L24" dT="2024-12-23T13:56:14.44" personId="{857FDA59-F403-4C68-B2BA-B438D1881359}" id="{9FE6C3F6-D36D-497B-AE8D-A9E1DA2171CA}">
    <text>Art. 154 was not necessary</text>
  </threadedComment>
  <threadedComment ref="N24" dT="2024-12-23T13:56:33.69" personId="{857FDA59-F403-4C68-B2BA-B438D1881359}" id="{0BD660F6-D032-41C1-BE96-397ED0E6201F}">
    <text>too general</text>
  </threadedComment>
  <threadedComment ref="P24" dT="2024-12-23T13:57:50.75" personId="{857FDA59-F403-4C68-B2BA-B438D1881359}" id="{E98AA904-89B3-4070-8430-E62E49EEC477}">
    <text>One important aspect of the decision  was not adressed (the effects of the choice of law on the insolvence issues)</text>
  </threadedComment>
  <threadedComment ref="T24" dT="2024-12-23T13:59:07.86" personId="{857FDA59-F403-4C68-B2BA-B438D1881359}" id="{31AEB241-09AA-4F3D-A917-CE4464FC6D9D}">
    <text>One important aspect of the decision  was not adressed (the effects of the choice of law on the insolvence issues)</text>
  </threadedComment>
  <threadedComment ref="D25" dT="2024-12-23T13:21:16.81" personId="{857FDA59-F403-4C68-B2BA-B438D1881359}" id="{B2238AA8-9454-4C02-B6B3-9C6B3E19E768}">
    <text>the abreviations are in German</text>
  </threadedComment>
  <threadedComment ref="K25" dT="2024-12-23T13:28:53.66" personId="{857FDA59-F403-4C68-B2BA-B438D1881359}" id="{46AE0B34-293E-49A8-8840-1B1626B9ED74}">
    <text>All of the quoted provisions are correct. However, the order in which they appear is completely random.</text>
  </threadedComment>
  <threadedComment ref="N28" dT="2024-12-30T09:15:56.11" personId="{857FDA59-F403-4C68-B2BA-B438D1881359}" id="{93723ACB-8569-4A99-960F-912B50D73B8C}">
    <text>correct "overriding mandatory rules"</text>
  </threadedComment>
  <threadedComment ref="D31" dT="2024-12-23T10:52:51.53" personId="{857FDA59-F403-4C68-B2BA-B438D1881359}" id="{7E253419-3339-4401-99D8-42E3A4F1ACAC}">
    <text>It is not enough to mention the general question of whether the CISG applies or not. It is important to mention why these questions arise. In this case: whether an agreement to apply the law of a particular jurisdiction (in this case Swiss law) has the effect of excluding the application of the CISG. </text>
  </threadedComment>
  <threadedComment ref="E31" dT="2024-12-23T10:54:23.78" personId="{857FDA59-F403-4C68-B2BA-B438D1881359}" id="{45D74E89-3F13-4717-9DA6-89FF9D7F8F71}">
    <text>see previous comment</text>
  </threadedComment>
  <threadedComment ref="H31" dT="2024-12-23T11:03:07.05" personId="{857FDA59-F403-4C68-B2BA-B438D1881359}" id="{689B5168-52F7-444E-AC3A-A6B57458B0D7}">
    <text>This is a very relevant decision. However, it does not mention the most important point: that the choice of Swiss law does not exclude the CISG.</text>
  </threadedComment>
  <threadedComment ref="K31" dT="2024-12-23T11:05:51.54" personId="{857FDA59-F403-4C68-B2BA-B438D1881359}" id="{85572A9E-83E5-479F-A2DC-AAC668149C1C}">
    <text>the format ost not correct: first provision, then the source ( eg Art. 6 CISG)</text>
  </threadedComment>
  <threadedComment ref="L31" dT="2024-12-23T11:06:29.72" personId="{857FDA59-F403-4C68-B2BA-B438D1881359}" id="{DA152A86-5646-4BC3-92DE-F7559B329BE0}">
    <text>Art. 6 CISG would be enough</text>
  </threadedComment>
  <threadedComment ref="N31" dT="2024-12-23T11:07:27.94" personId="{857FDA59-F403-4C68-B2BA-B438D1881359}" id="{55476A9A-3F44-4D0D-9592-C632F559A885}">
    <text>nothing to do with "tacit". "rules of law" would be correct</text>
  </threadedComment>
  <threadedComment ref="I33" dT="2024-12-16T10:21:47.58" personId="{857FDA59-F403-4C68-B2BA-B438D1881359}" id="{B229DEAC-8A6A-4799-834A-9611AD7E27B4}">
    <text xml:space="preserve">It is too long. The human (me, Rorick) made the summary also too long. </text>
  </threadedComment>
  <threadedComment ref="K33" dT="2024-12-16T10:26:49.68" personId="{857FDA59-F403-4C68-B2BA-B438D1881359}" id="{6D4BFBA4-D8F1-4B75-943A-9BB1CDA46947}">
    <text>IPRG was used. "Abs." is German. Correct is "para."</text>
  </threadedComment>
  <threadedComment ref="L33" dT="2024-12-16T10:28:02.40" personId="{857FDA59-F403-4C68-B2BA-B438D1881359}" id="{43BEF64D-87D0-45E0-8814-692A132A6978}">
    <text>Art. 117 should not be mentioned. However, its inclusion is not fundamentally wrong.</text>
  </threadedComment>
  <threadedComment ref="N33" dT="2024-12-16T10:29:24.21" personId="{857FDA59-F403-4C68-B2BA-B438D1881359}" id="{DD0D9923-7EBB-4600-BCBC-D27E77D759F5}">
    <text>should also mention the specific topic (+ "intellectual property)</text>
  </threadedComment>
  <threadedComment ref="D34" dT="2024-12-23T12:08:32.33" personId="{857FDA59-F403-4C68-B2BA-B438D1881359}" id="{96383D85-CE1A-48ED-A9BB-BB2C7B0A11CB}">
    <text>The relevant PIL issues are not addressed enough.</text>
  </threadedComment>
  <threadedComment ref="E34" dT="2024-12-23T12:06:55.76" personId="{857FDA59-F403-4C68-B2BA-B438D1881359}" id="{8436E078-FDC0-400F-A9D4-29CF9B145FD3}">
    <text>The PIL is not in foreground. Abreviations should not be ussed in the abstract (they are confusing)</text>
  </threadedComment>
  <threadedComment ref="K34" dT="2024-12-23T12:10:55.16" personId="{857FDA59-F403-4C68-B2BA-B438D1881359}" id="{731A145D-8F42-4A56-A514-39DF39BE538C}">
    <text>German abreviations were used</text>
  </threadedComment>
  <threadedComment ref="P34" dT="2024-12-23T12:12:49.66" personId="{857FDA59-F403-4C68-B2BA-B438D1881359}" id="{0ACE0C2F-A8F0-4CA9-ABEE-DD46B5F92CEB}">
    <text>Too vague. The question is whether the choice of law has an impact on insolvency-related issues.</text>
  </threadedComment>
  <threadedComment ref="S34" dT="2024-12-23T12:14:35.05" personId="{857FDA59-F403-4C68-B2BA-B438D1881359}" id="{9663DE82-9170-4BCC-8888-E819A6ED5223}">
    <text>the important issue is not properly addressed (see previous comment)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5-01-20T08:23:51.24" personId="{30E81AB9-09FD-CD41-8CDB-00D8421A7518}" id="{586A4422-C4EC-ED42-9D5F-16EE94A48A19}">
    <text>Though this case has been highly ranked, it’s about marriage/recognition, not a good example for choice of law cases</text>
  </threadedComment>
  <threadedComment ref="C2" dT="2024-12-23T13:21:16.81" personId="{857FDA59-F403-4C68-B2BA-B438D1881359}" id="{AA81E947-0567-3E42-90F0-5F2672AC3ABE}">
    <text>the abreviations are in German</text>
  </threadedComment>
  <threadedComment ref="J2" dT="2024-12-23T13:28:53.66" personId="{857FDA59-F403-4C68-B2BA-B438D1881359}" id="{D1639131-54CC-6F4E-8E44-45573DE10744}">
    <text>All of the quoted provisions are correct. However, the order in which they appear is completely random.</text>
  </threadedComment>
  <threadedComment ref="A3" dT="2025-01-20T08:26:11.19" personId="{30E81AB9-09FD-CD41-8CDB-00D8421A7518}" id="{4CC04F6B-7921-4149-9492-7AC1634C4498}">
    <text>This is the FIFA case, which I use as ground truth for explaining the “human” analysis; I willing to open an exception here and for the sake of being pedagogical, directly comparing machine output vs human analysis</text>
  </threadedComment>
  <threadedComment ref="A4" dT="2025-01-20T08:27:18.40" personId="{30E81AB9-09FD-CD41-8CDB-00D8421A7518}" id="{DB75C1A5-2FAA-6144-A7F7-BE8AC20C8F85}">
    <text xml:space="preserve">Though this case has been highly ranked, it’s about employment contracts, not the best example for choice of law </text>
  </threadedComment>
  <threadedComment ref="C4" dT="2024-12-23T11:28:01.04" personId="{857FDA59-F403-4C68-B2BA-B438D1881359}" id="{0201A98A-9BA0-7A4A-876A-376206AD7E6B}">
    <text>The meaning of the abreviation "E." ist not clear (the word "consideration" should be used)</text>
  </threadedComment>
  <threadedComment ref="H4" dT="2024-12-23T11:32:13.76" personId="{857FDA59-F403-4C68-B2BA-B438D1881359}" id="{BC958B59-7129-674E-9A11-0BE0FEC0FF29}">
    <text>it could be shorter</text>
  </threadedComment>
  <threadedComment ref="M4" dT="2024-12-23T11:35:16.41" personId="{857FDA59-F403-4C68-B2BA-B438D1881359}" id="{51261BF3-6176-2549-81D3-48D6DB675A6D}">
    <text>correct: *overriding mandatory rules"</text>
  </threadedComment>
  <threadedComment ref="O4" dT="2024-12-23T11:36:19.16" personId="{857FDA59-F403-4C68-B2BA-B438D1881359}" id="{19106B8C-1F04-2944-AD18-932FD6ADA7F6}">
    <text>The question's wording is a bit complicate</text>
  </threadedComment>
  <threadedComment ref="R4" dT="2024-12-23T11:38:15.36" personId="{857FDA59-F403-4C68-B2BA-B438D1881359}" id="{3A9B1936-F67C-9042-9538-56412A24FF5D}">
    <text>too long</text>
  </threadedComment>
  <threadedComment ref="A5" dT="2025-01-20T08:27:38.11" personId="{30E81AB9-09FD-CD41-8CDB-00D8421A7518}" id="{6B4DF655-3907-4D41-A8C1-4932E7BBF09F}">
    <text>Same here</text>
  </threadedComment>
  <threadedComment ref="M5" dT="2024-12-30T09:15:56.11" personId="{857FDA59-F403-4C68-B2BA-B438D1881359}" id="{B083263B-0D1B-AF47-9267-25F345A03F51}">
    <text>correct "overriding mandatory rules"</text>
  </threadedComment>
  <threadedComment ref="A6" dT="2025-01-20T08:28:27.35" personId="{30E81AB9-09FD-CD41-8CDB-00D8421A7518}" id="{2162A43C-FD5C-3D4F-AAFD-9524A0850F60}">
    <text>Complicated case</text>
  </threadedComment>
  <threadedComment ref="A7" dT="2025-01-20T08:29:20.81" personId="{30E81AB9-09FD-CD41-8CDB-00D8421A7518}" id="{4927C516-8D58-D94B-BF2B-98B68E5320DA}">
    <text>Inheritance contract, not the best example</text>
  </threadedComment>
  <threadedComment ref="A8" dT="2025-01-20T08:35:46.11" personId="{30E81AB9-09FD-CD41-8CDB-00D8421A7518}" id="{C3FB9C8F-BFAC-9349-9AA1-98C947781B6C}">
    <text>classic case</text>
  </threadedComment>
  <threadedComment ref="G8" dT="2024-12-23T11:21:41.52" personId="{857FDA59-F403-4C68-B2BA-B438D1881359}" id="{8D5DA526-4FF0-BB48-8608-A2173CEB0D86}">
    <text>the PIL issue should be in foreground</text>
  </threadedComment>
  <threadedComment ref="M8" dT="2024-12-23T11:23:51.99" personId="{857FDA59-F403-4C68-B2BA-B438D1881359}" id="{C8F56F8E-D1C3-024F-977B-58AF550B391F}">
    <text>correct: *overriding mandatory rules"</text>
  </threadedComment>
  <threadedComment ref="A9" dT="2025-01-20T08:30:58.40" personId="{30E81AB9-09FD-CD41-8CDB-00D8421A7518}" id="{6AEF15A0-4E26-CC41-9C9C-CE32BBDB047E}">
    <text>Too old</text>
  </threadedComment>
  <threadedComment ref="A10" dT="2025-01-20T08:32:09.96" personId="{30E81AB9-09FD-CD41-8CDB-00D8421A7518}" id="{F6EC8468-C5AE-5E4E-9D40-93E221DF3625}">
    <text>Bankruptcy case, not the best example</text>
  </threadedComment>
  <threadedComment ref="A11" dT="2025-01-20T08:35:18.57" personId="{30E81AB9-09FD-CD41-8CDB-00D8421A7518}" id="{B69C6C3A-84F4-9D41-82CB-F2903CA2D15C}">
    <text>classic case</text>
  </threadedComment>
  <threadedComment ref="A12" dT="2025-01-20T08:34:24.01" personId="{30E81AB9-09FD-CD41-8CDB-00D8421A7518}" id="{61F77531-7668-F04B-AA57-23B319C686DA}">
    <text>Too old, though it’s a classic case</text>
  </threadedComment>
  <threadedComment ref="J12" dT="2024-12-23T10:20:54.95" personId="{857FDA59-F403-4C68-B2BA-B438D1881359}" id="{815D5997-B610-E547-952D-30E5E019658A}">
    <text>Some deicisions were cited. According to Dominik, no provision should be cited. In my opinion, the computer cited correct Art. 60 OG</text>
  </threadedComment>
  <threadedComment ref="H13" dT="2024-12-16T10:21:47.58" personId="{857FDA59-F403-4C68-B2BA-B438D1881359}" id="{0733CFF8-031C-8E44-A2E2-E3202648907F}">
    <text xml:space="preserve">It is too long. The human (me, Rorick) made the summary also too long. </text>
  </threadedComment>
  <threadedComment ref="J13" dT="2024-12-16T10:26:49.68" personId="{857FDA59-F403-4C68-B2BA-B438D1881359}" id="{6DC38F97-75C1-E246-B1CE-EB8AEEAB49F8}">
    <text>IPRG was used. "Abs." is German. Correct is "para."</text>
  </threadedComment>
  <threadedComment ref="K13" dT="2024-12-16T10:28:02.40" personId="{857FDA59-F403-4C68-B2BA-B438D1881359}" id="{E735CB0F-05FC-F84C-B4C0-244A979311B4}">
    <text>Art. 117 should not be mentioned. However, its inclusion is not fundamentally wrong.</text>
  </threadedComment>
  <threadedComment ref="M13" dT="2024-12-16T10:29:24.21" personId="{857FDA59-F403-4C68-B2BA-B438D1881359}" id="{24FB061C-E111-CF47-8584-E58903191D28}">
    <text>should also mention the specific topic (+ "intellectual property)</text>
  </threadedComment>
  <threadedComment ref="C15" dT="2024-12-23T11:53:18.45" personId="{857FDA59-F403-4C68-B2BA-B438D1881359}" id="{92D348A9-E219-934B-843D-E54990699012}">
    <text xml:space="preserve">The PIL issue is not in foreground. </text>
  </threadedComment>
  <threadedComment ref="D15" dT="2024-12-23T11:53:50.99" personId="{857FDA59-F403-4C68-B2BA-B438D1881359}" id="{F77430F3-64FD-6A4F-A499-6B0E21CCA40C}">
    <text>too long. Abreviations should not be ussed in the abstract (they are confusing)</text>
  </threadedComment>
  <threadedComment ref="G15" dT="2024-12-23T11:56:44.44" personId="{857FDA59-F403-4C68-B2BA-B438D1881359}" id="{91C43EF7-E15B-D647-B6AB-00D2CBFD6668}">
    <text>The PIL issue is not at the forefront. </text>
  </threadedComment>
  <threadedComment ref="R15" dT="2024-12-23T11:59:25.19" personId="{857FDA59-F403-4C68-B2BA-B438D1881359}" id="{003C0000-7E19-3D4F-B812-3729B3A01BC4}">
    <text>terminology is not enterly correct. But it was good</text>
  </threadedComment>
  <threadedComment ref="H16" dT="2024-12-23T12:50:04.97" personId="{857FDA59-F403-4C68-B2BA-B438D1881359}" id="{5702FA49-839B-7949-985C-27B54A8C050E}">
    <text>a bit long</text>
  </threadedComment>
  <threadedComment ref="R16" dT="2024-12-23T12:52:41.33" personId="{857FDA59-F403-4C68-B2BA-B438D1881359}" id="{019D74DF-1579-FC4E-88F3-DDEF9FED0158}">
    <text>too long</text>
  </threadedComment>
  <threadedComment ref="H17" dT="2024-12-23T10:00:50.12" personId="{857FDA59-F403-4C68-B2BA-B438D1881359}" id="{B390B978-1FFF-6240-9A0A-7F0890BA3B08}">
    <text>The first paragraphs (although correct) are not PIL relevant.</text>
  </threadedComment>
  <threadedComment ref="K17" dT="2024-12-23T10:02:44.08" personId="{857FDA59-F403-4C68-B2BA-B438D1881359}" id="{58EC3D66-26B7-034F-A51B-1C829F35F969}">
    <text>Formally was correct. But there are provisions to be cited: Art. 1, 18 CO etc.</text>
  </threadedComment>
  <threadedComment ref="N17" dT="2024-12-23T10:04:08.33" personId="{857FDA59-F403-4C68-B2BA-B438D1881359}" id="{633B2A66-F0AD-864E-BF16-8A225DB6B589}">
    <text>In this decision it is also important that a single law should govern the whole relationship</text>
  </threadedComment>
  <threadedComment ref="C18" dT="2024-12-23T13:50:00.29" personId="{857FDA59-F403-4C68-B2BA-B438D1881359}" id="{BF115EED-93BD-4249-80E3-9215F79C7D16}">
    <text xml:space="preserve">Abreviation such a "A" should be avoided in the abstract. A bit long. </text>
  </threadedComment>
  <threadedComment ref="H18" dT="2024-12-23T13:53:52.25" personId="{857FDA59-F403-4C68-B2BA-B438D1881359}" id="{7B27E5C4-3D86-5947-A442-E88249151CD2}">
    <text>a bit long</text>
  </threadedComment>
  <threadedComment ref="J18" dT="2024-12-23T13:55:38.47" personId="{857FDA59-F403-4C68-B2BA-B438D1881359}" id="{1A3F45F8-589B-5542-B40F-467979567500}">
    <text xml:space="preserve">the use of bracket is not correct ("para" should be used) </text>
  </threadedComment>
  <threadedComment ref="K18" dT="2024-12-23T13:56:14.44" personId="{857FDA59-F403-4C68-B2BA-B438D1881359}" id="{36C34AC4-5F61-C948-AFAE-C78E7ABDAB86}">
    <text>Art. 154 was not necessary</text>
  </threadedComment>
  <threadedComment ref="M18" dT="2024-12-23T13:56:33.69" personId="{857FDA59-F403-4C68-B2BA-B438D1881359}" id="{AAF7E2EF-CB18-524A-83D3-E72C5963D1D5}">
    <text>too general</text>
  </threadedComment>
  <threadedComment ref="N18" dT="2024-12-23T13:57:50.75" personId="{857FDA59-F403-4C68-B2BA-B438D1881359}" id="{59B55098-7198-DE42-A712-E394B27A913E}">
    <text>One important aspect of the decision  was not adressed (the effects of the choice of law on the insolvence issues)</text>
  </threadedComment>
  <threadedComment ref="R18" dT="2024-12-23T13:59:07.86" personId="{857FDA59-F403-4C68-B2BA-B438D1881359}" id="{0617706A-A0A0-1443-9CFB-E08D96BD26E8}">
    <text>One important aspect of the decision  was not adressed (the effects of the choice of law on the insolvence issues)</text>
  </threadedComment>
  <threadedComment ref="C19" dT="2024-12-23T12:16:00.60" personId="{857FDA59-F403-4C68-B2BA-B438D1881359}" id="{C550A293-9231-FA41-83BF-9A5A452ECBCC}">
    <text>The meaning of the abreviation "E." ist not clear (the word "consideration" should be used)</text>
  </threadedComment>
  <threadedComment ref="G19" dT="2024-12-23T12:21:44.23" personId="{857FDA59-F403-4C68-B2BA-B438D1881359}" id="{F042BE23-D313-A643-903D-DB9A1CFF29F6}">
    <text>PIL is not in the foreground</text>
  </threadedComment>
  <threadedComment ref="H19" dT="2024-12-23T12:21:59.90" personId="{857FDA59-F403-4C68-B2BA-B438D1881359}" id="{2C6247A0-37BB-E34B-A625-CF6FC5184EA6}">
    <text xml:space="preserve">too long </text>
  </threadedComment>
  <threadedComment ref="M19" dT="2024-12-23T12:23:41.64" personId="{857FDA59-F403-4C68-B2BA-B438D1881359}" id="{4327B536-0EC1-4540-82F1-A8F2864D1561}">
    <text>too generall</text>
  </threadedComment>
  <threadedComment ref="N19" dT="2024-12-23T12:25:35.73" personId="{857FDA59-F403-4C68-B2BA-B438D1881359}" id="{527619DC-B548-2E41-9F2B-6890AD244668}">
    <text>Wrong use of terminology: "public policy requirements" is wrong. "mandatory provisions" would be correct</text>
  </threadedComment>
  <threadedComment ref="Q19" dT="2024-12-23T12:27:38.33" personId="{857FDA59-F403-4C68-B2BA-B438D1881359}" id="{2503FAA9-AEF8-4E42-9313-E0C3D8995DF6}">
    <text>wrong terminology (see previous comment)</text>
  </threadedComment>
  <threadedComment ref="C22" dT="2024-12-23T09:27:01.76" personId="{857FDA59-F403-4C68-B2BA-B438D1881359}" id="{F309CA34-696B-5747-A125-3259B9BB6921}">
    <text>It was a summary, although the decision had a summary. The summary is good (but a bit long).</text>
  </threadedComment>
  <threadedComment ref="D22" dT="2024-12-23T09:28:05.79" personId="{857FDA59-F403-4C68-B2BA-B438D1881359}" id="{DD5F8E55-CDFE-0D4E-92B2-066F4714E0EF}">
    <text>long summary (the decision summary was also long)</text>
  </threadedComment>
  <threadedComment ref="M22" dT="2024-12-23T09:37:11.82" personId="{857FDA59-F403-4C68-B2BA-B438D1881359}" id="{553111C9-3687-C046-9C26-19C3991822E4}">
    <text xml:space="preserve">better: "subsequent choice of law; Choice of a neutral law" </text>
  </threadedComment>
  <threadedComment ref="N22" dT="2024-12-23T09:40:02.18" personId="{857FDA59-F403-4C68-B2BA-B438D1881359}" id="{D83B2BB6-07EC-BC4E-B536-C941604D1D56}">
    <text>It correctly signals the relevant issue. However, the question is not an express choice of law, but a subsequent and neutral choiece of law. </text>
  </threadedComment>
  <threadedComment ref="C24" dT="2024-12-23T10:33:18.53" personId="{857FDA59-F403-4C68-B2BA-B438D1881359}" id="{2272C5E0-B6DD-ED4C-91A5-8D2E1AE38892}">
    <text>The fact that the contract had some connection with a country other than the country of domicile should be briefly mentioned. The use of 'X', 'y' etc. in the summary should be avoided. The use of parties should be OK. </text>
  </threadedComment>
  <threadedComment ref="G24" dT="2024-12-23T10:40:48.86" personId="{857FDA59-F403-4C68-B2BA-B438D1881359}" id="{C4F98D19-0EAA-7D41-9BEE-BA8C1E6F9B08}">
    <text xml:space="preserve">The fact that the contract had some connection with a country other than the country of domicile should be briefly mentioned. </text>
  </threadedComment>
  <threadedComment ref="H24" dT="2024-12-23T10:41:23.67" personId="{857FDA59-F403-4C68-B2BA-B438D1881359}" id="{375B5E3F-1C6E-4A40-A317-94E99DB0CE59}">
    <text>too long. The human version is also toooooo long (i think i wrote it )</text>
  </threadedComment>
  <threadedComment ref="M24" dT="2024-12-23T10:43:12.41" personId="{857FDA59-F403-4C68-B2BA-B438D1881359}" id="{6B73116C-24C1-CC4B-84A5-36BA48F61D10}">
    <text>correct: "close connection"</text>
  </threadedComment>
  <threadedComment ref="O24" dT="2024-12-23T10:45:18.75" personId="{857FDA59-F403-4C68-B2BA-B438D1881359}" id="{9832BA1B-ACFD-6842-92B8-1769DEA39F5D}">
    <text>The wording of the question is unclear</text>
  </threadedComment>
  <threadedComment ref="C25" dT="2024-12-16T09:38:57.29" personId="{857FDA59-F403-4C68-B2BA-B438D1881359}" id="{DE69B489-5627-7747-98CD-7B077E151D40}">
    <text>the problem is the translation</text>
  </threadedComment>
  <threadedComment ref="J25" dT="2024-12-16T09:50:24.40" personId="{857FDA59-F403-4C68-B2BA-B438D1881359}" id="{A52E03C9-6E93-CD40-9C3B-6EB11A7A6CEA}">
    <text>The decision was written in French. Then it contains "al." and not "para" (paragraph).</text>
  </threadedComment>
  <threadedComment ref="C26" dT="2024-12-16T11:45:55.70" personId="{857FDA59-F403-4C68-B2BA-B438D1881359}" id="{470EF1FC-4635-9641-B3D4-BACCA80A52A0}">
    <text>The DATA in CoLD is wrong. A wrong decision was used!!! In this table, however, the correct decision was used</text>
  </threadedComment>
  <threadedComment ref="J26" dT="2024-12-16T11:46:54.60" personId="{857FDA59-F403-4C68-B2BA-B438D1881359}" id="{2B6B2208-2E4D-2E44-B865-410678398959}">
    <text>Some decison were cited. However only legal provision must be cited</text>
  </threadedComment>
  <threadedComment ref="M26" dT="2024-12-16T11:47:45.46" personId="{857FDA59-F403-4C68-B2BA-B438D1881359}" id="{550D58BE-924B-1E46-95C7-2E63176F22A4}">
    <text>correct: "tacit choice of law"</text>
  </threadedComment>
  <threadedComment ref="C27" dT="2024-12-16T08:55:01.16" personId="{857FDA59-F403-4C68-B2BA-B438D1881359}" id="{580F4F36-E2BE-F948-9BDC-D253F4DB2DC2}">
    <text>it ist correct, but there is no mention to the PIL issue</text>
  </threadedComment>
  <threadedComment ref="D27" dT="2024-12-16T08:55:48.25" personId="{857FDA59-F403-4C68-B2BA-B438D1881359}" id="{B3237D21-B734-0848-BFD6-525434FBDCAE}">
    <text>it is correct but too long</text>
  </threadedComment>
  <threadedComment ref="F27" dT="2024-12-16T09:02:21.33" personId="{857FDA59-F403-4C68-B2BA-B438D1881359}" id="{C5762FB8-FDA0-6D40-8FC6-2A62A5A82DAC}">
    <text>The use of letters ("X", "Y S.A.", "B", etc.) in the summary to describe the parties may confuse the reader. Certainly, the decision itself also uses letters in the text of the decision. 
However, it would be perfect if the summary did not use letters, but words such as “the defendant”, “the plaintiff”, “the parties”, etc.  </text>
  </threadedComment>
  <threadedComment ref="J27" dT="2024-12-16T09:11:08.12" personId="{857FDA59-F403-4C68-B2BA-B438D1881359}" id="{DB215F89-AAC3-2E40-A07D-9A7198896FA8}">
    <text>The decision was written in French. Then it contains "al." and not "para" (paragraph).</text>
  </threadedComment>
  <threadedComment ref="K27" dT="2024-12-16T09:07:41.68" personId="{857FDA59-F403-4C68-B2BA-B438D1881359}" id="{8D47A29B-1AC9-F64C-BA9A-60CE251FDAA0}">
    <text>Very good. It did better than the human! (the machine included a provision recommended by Agatha after reading Dominik's version)</text>
  </threadedComment>
  <threadedComment ref="N27" dT="2024-12-16T09:21:56.67" personId="{857FDA59-F403-4C68-B2BA-B438D1881359}" id="{0619B942-CF84-CE4D-BE25-D50C6740DAE4}">
    <text>The reference to "tacit choice of law" was very good and necessary. However, the question does not make sense because of the second part of the question (see next comment).</text>
  </threadedComment>
  <threadedComment ref="O27" dT="2024-12-16T09:19:15.70" personId="{857FDA59-F403-4C68-B2BA-B438D1881359}" id="{B7CA96A3-3CB3-8748-BB0D-23FEBF1E524E}">
    <text xml:space="preserve">It is a question. The second part "despite the fact ..." should not be included. </text>
  </threadedComment>
  <threadedComment ref="R27" dT="2024-12-16T09:24:47.59" personId="{857FDA59-F403-4C68-B2BA-B438D1881359}" id="{8DA4D7BD-A85E-784B-845D-2EEF85E65E93}">
    <text>correct, but too long</text>
  </threadedComment>
  <threadedComment ref="C28" dT="2024-12-23T13:02:12.00" personId="{857FDA59-F403-4C68-B2BA-B438D1881359}" id="{CDC5000A-4244-5045-9123-16AE8FE49EC7}">
    <text>the relevant PIL issues are not properly adressed</text>
  </threadedComment>
  <threadedComment ref="G28" dT="2024-12-23T13:03:22.64" personId="{857FDA59-F403-4C68-B2BA-B438D1881359}" id="{35727D5B-B419-6A4E-9F20-A05379E1219A}">
    <text>the relevant PIL issues are not properly adressed</text>
  </threadedComment>
  <threadedComment ref="M28" dT="2024-12-23T13:04:20.80" personId="{857FDA59-F403-4C68-B2BA-B438D1881359}" id="{A8C4D4A5-7AAE-4647-AFA4-C4219486AA1B}">
    <text>correct: overruling mandatory rules</text>
  </threadedComment>
  <threadedComment ref="N28" dT="2024-12-23T13:05:25.58" personId="{857FDA59-F403-4C68-B2BA-B438D1881359}" id="{3B7020C8-4260-9A43-997C-7D5414B3430A}">
    <text>the relevant PIL issues are not properly adressed (see human version)</text>
  </threadedComment>
  <threadedComment ref="R28" dT="2024-12-23T13:06:45.42" personId="{857FDA59-F403-4C68-B2BA-B438D1881359}" id="{3531143F-0CEF-A048-A793-F46203EB135D}">
    <text>wrong termominology? Maybe problems in translation</text>
  </threadedComment>
  <threadedComment ref="M30" dT="2024-12-23T13:39:42.92" personId="{857FDA59-F403-4C68-B2BA-B438D1881359}" id="{D3B52470-EB31-4C4F-AB0C-7762ECD9AAB5}">
    <text>too general</text>
  </threadedComment>
  <threadedComment ref="C32" dT="2024-12-23T12:08:32.33" personId="{857FDA59-F403-4C68-B2BA-B438D1881359}" id="{6B874115-9BB2-C34E-B315-EC3B409DBAB2}">
    <text>The relevant PIL issues are not addressed enough.</text>
  </threadedComment>
  <threadedComment ref="D32" dT="2024-12-23T12:06:55.76" personId="{857FDA59-F403-4C68-B2BA-B438D1881359}" id="{23FB32DC-C6BE-9F4C-BB09-34E34FE732C1}">
    <text>The PIL is not in foreground. Abreviations should not be ussed in the abstract (they are confusing)</text>
  </threadedComment>
  <threadedComment ref="J32" dT="2024-12-23T12:10:55.16" personId="{857FDA59-F403-4C68-B2BA-B438D1881359}" id="{CD77B7BF-E276-DB47-9E45-C61870F776A3}">
    <text>German abreviations were used</text>
  </threadedComment>
  <threadedComment ref="N32" dT="2024-12-23T12:12:49.66" personId="{857FDA59-F403-4C68-B2BA-B438D1881359}" id="{E0987805-2CAC-C145-B184-229F99ECAC1A}">
    <text>Too vague. The question is whether the choice of law has an impact on insolvency-related issues.</text>
  </threadedComment>
  <threadedComment ref="Q32" dT="2024-12-23T12:14:35.05" personId="{857FDA59-F403-4C68-B2BA-B438D1881359}" id="{50D82394-141F-5E43-A766-429045C5F04F}">
    <text>the important issue is not properly addressed (see previous comment)</text>
  </threadedComment>
  <threadedComment ref="C33" dT="2024-12-23T10:52:51.53" personId="{857FDA59-F403-4C68-B2BA-B438D1881359}" id="{35ED027F-5A11-A148-A83F-21FE509BE1C1}">
    <text>It is not enough to mention the general question of whether the CISG applies or not. It is important to mention why these questions arise. In this case: whether an agreement to apply the law of a particular jurisdiction (in this case Swiss law) has the effect of excluding the application of the CISG. </text>
  </threadedComment>
  <threadedComment ref="D33" dT="2024-12-23T10:54:23.78" personId="{857FDA59-F403-4C68-B2BA-B438D1881359}" id="{600833F4-909B-1241-8A6A-6A3D824F5307}">
    <text>see previous comment</text>
  </threadedComment>
  <threadedComment ref="G33" dT="2024-12-23T11:03:07.05" personId="{857FDA59-F403-4C68-B2BA-B438D1881359}" id="{9A8ED2EB-0E8C-9B43-9C4F-A4A7D9D0E81C}">
    <text>This is a very relevant decision. However, it does not mention the most important point: that the choice of Swiss law does not exclude the CISG.</text>
  </threadedComment>
  <threadedComment ref="J33" dT="2024-12-23T11:05:51.54" personId="{857FDA59-F403-4C68-B2BA-B438D1881359}" id="{8650AA87-1495-BA4B-B0C0-7CA31B80B368}">
    <text>the format ost not correct: first provision, then the source ( eg Art. 6 CISG)</text>
  </threadedComment>
  <threadedComment ref="K33" dT="2024-12-23T11:06:29.72" personId="{857FDA59-F403-4C68-B2BA-B438D1881359}" id="{49F058F1-133B-0146-8872-EEB8B6F08F6A}">
    <text>Art. 6 CISG would be enough</text>
  </threadedComment>
  <threadedComment ref="M33" dT="2024-12-23T11:07:27.94" personId="{857FDA59-F403-4C68-B2BA-B438D1881359}" id="{1DC47DDA-B7DA-2A47-91D5-E6DB92F3393F}">
    <text>nothing to do with "tacit". "rules of law" would be correct</text>
  </threadedComment>
  <threadedComment ref="C34" dT="2024-12-23T13:15:15.99" personId="{857FDA59-F403-4C68-B2BA-B438D1881359}" id="{282391AC-02F2-B04C-82C4-5EEAC4DCAF78}">
    <text>relevant PIL issue is not adressed</text>
  </threadedComment>
  <threadedComment ref="K34" dT="2024-12-23T13:16:53.14" personId="{857FDA59-F403-4C68-B2BA-B438D1881359}" id="{8F52FB18-70A0-2041-8113-993821B155EA}">
    <text xml:space="preserve">Art. 116 PIL was not mentioned </text>
  </threadedComment>
  <threadedComment ref="N34" dT="2024-12-23T13:18:53.06" personId="{857FDA59-F403-4C68-B2BA-B438D1881359}" id="{D5F19126-BBBB-3447-8D93-760B1C2DD850}">
    <text>The machine did not undestod the issue</text>
  </threadedComment>
  <threadedComment ref="Q34" dT="2024-12-23T13:20:26.76" personId="{857FDA59-F403-4C68-B2BA-B438D1881359}" id="{DA1717D8-3521-B14B-87D6-F079DD17634B}">
    <text>the problem is not correctly adressed (see the human version)</text>
  </threadedComment>
  <threadedComment ref="R34" dT="2024-12-23T13:20:05.14" personId="{857FDA59-F403-4C68-B2BA-B438D1881359}" id="{1C2C342A-EEB3-8341-AA89-7A607FAAF10E}">
    <text>the issue is difficult.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9/04/relationships/namedSheetView" Target="../namedSheetViews/namedSheetView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3E39E-130C-4B84-A6AA-F1AF0723FCCF}">
  <sheetPr>
    <pageSetUpPr fitToPage="1"/>
  </sheetPr>
  <dimension ref="A1:T35"/>
  <sheetViews>
    <sheetView topLeftCell="A29" zoomScale="50" zoomScaleNormal="171" workbookViewId="0">
      <selection activeCell="C37" sqref="C37"/>
    </sheetView>
  </sheetViews>
  <sheetFormatPr baseColWidth="10" defaultColWidth="10.83203125" defaultRowHeight="15" x14ac:dyDescent="0.2"/>
  <cols>
    <col min="1" max="1" width="11" style="1" bestFit="1" customWidth="1"/>
    <col min="2" max="2" width="11" style="1" customWidth="1"/>
    <col min="3" max="3" width="80.6640625" style="1" customWidth="1"/>
    <col min="4" max="4" width="33.5" style="1" customWidth="1"/>
    <col min="5" max="5" width="28.83203125" style="1" customWidth="1"/>
    <col min="6" max="6" width="80.6640625" style="1" bestFit="1" customWidth="1"/>
    <col min="7" max="7" width="46.1640625" style="1" customWidth="1"/>
    <col min="8" max="8" width="42.5" style="1" customWidth="1"/>
    <col min="9" max="9" width="39.5" style="1" customWidth="1"/>
    <col min="10" max="10" width="31.5" style="1" customWidth="1"/>
    <col min="11" max="11" width="38" style="1" customWidth="1"/>
    <col min="12" max="12" width="0.1640625" style="1" customWidth="1"/>
    <col min="13" max="13" width="29.6640625" style="1" bestFit="1" customWidth="1"/>
    <col min="14" max="14" width="29.6640625" style="1" customWidth="1"/>
    <col min="15" max="15" width="80.6640625" style="1" bestFit="1" customWidth="1"/>
    <col min="16" max="16" width="40.5" style="1" customWidth="1"/>
    <col min="17" max="17" width="33.5" style="1" customWidth="1"/>
    <col min="18" max="18" width="80.6640625" style="1" bestFit="1" customWidth="1"/>
    <col min="19" max="19" width="44.5" style="1" customWidth="1"/>
    <col min="20" max="20" width="36.83203125" style="1" customWidth="1"/>
    <col min="21" max="16384" width="10.83203125" style="1"/>
  </cols>
  <sheetData>
    <row r="1" spans="1:20" ht="125" customHeight="1" x14ac:dyDescent="0.2">
      <c r="D1" s="1" t="s">
        <v>0</v>
      </c>
      <c r="E1" s="1" t="s">
        <v>1</v>
      </c>
      <c r="G1" s="1" t="s">
        <v>2</v>
      </c>
      <c r="H1" s="1" t="s">
        <v>3</v>
      </c>
      <c r="I1" s="1" t="s">
        <v>4</v>
      </c>
      <c r="K1" s="1" t="s">
        <v>5</v>
      </c>
      <c r="L1" s="1" t="s">
        <v>6</v>
      </c>
      <c r="N1" s="1" t="s">
        <v>7</v>
      </c>
      <c r="P1" s="1" t="s">
        <v>8</v>
      </c>
      <c r="Q1" s="1" t="s">
        <v>9</v>
      </c>
      <c r="S1" s="1" t="s">
        <v>2</v>
      </c>
      <c r="T1" s="1" t="s">
        <v>10</v>
      </c>
    </row>
    <row r="2" spans="1:20" ht="33.5" customHeight="1" x14ac:dyDescent="0.2">
      <c r="A2" s="1" t="s">
        <v>11</v>
      </c>
      <c r="B2" s="1" t="s">
        <v>12</v>
      </c>
      <c r="C2" s="1" t="s">
        <v>13</v>
      </c>
      <c r="D2" s="1" t="s">
        <v>14</v>
      </c>
      <c r="E2" s="1" t="s">
        <v>15</v>
      </c>
      <c r="F2" s="1" t="s">
        <v>16</v>
      </c>
      <c r="G2" s="1" t="s">
        <v>17</v>
      </c>
      <c r="H2" s="1" t="s">
        <v>18</v>
      </c>
      <c r="I2" s="1" t="s">
        <v>19</v>
      </c>
      <c r="J2" s="1" t="s">
        <v>20</v>
      </c>
      <c r="K2" s="1" t="s">
        <v>21</v>
      </c>
      <c r="L2" s="1" t="s">
        <v>22</v>
      </c>
      <c r="M2" s="1" t="s">
        <v>23</v>
      </c>
      <c r="N2" s="1" t="s">
        <v>24</v>
      </c>
      <c r="O2" s="1" t="s">
        <v>25</v>
      </c>
      <c r="P2" s="1" t="s">
        <v>26</v>
      </c>
      <c r="Q2" s="1" t="s">
        <v>27</v>
      </c>
      <c r="R2" s="1" t="s">
        <v>28</v>
      </c>
      <c r="S2" s="1" t="s">
        <v>29</v>
      </c>
      <c r="T2" s="1" t="s">
        <v>30</v>
      </c>
    </row>
    <row r="3" spans="1:20" ht="240" x14ac:dyDescent="0.2">
      <c r="A3" s="1">
        <v>17</v>
      </c>
      <c r="B3" s="1" t="s">
        <v>145</v>
      </c>
      <c r="C3" s="1" t="s">
        <v>146</v>
      </c>
      <c r="D3" s="1">
        <v>50</v>
      </c>
      <c r="E3" s="1">
        <v>60</v>
      </c>
      <c r="F3" s="1" t="s">
        <v>147</v>
      </c>
      <c r="G3" s="1">
        <v>60</v>
      </c>
      <c r="H3" s="1">
        <v>40</v>
      </c>
      <c r="I3" s="1">
        <v>40</v>
      </c>
      <c r="J3" s="1" t="s">
        <v>148</v>
      </c>
      <c r="K3" s="1">
        <v>90</v>
      </c>
      <c r="L3" s="1">
        <v>60</v>
      </c>
      <c r="M3" s="1" t="s">
        <v>69</v>
      </c>
      <c r="N3" s="1">
        <v>60</v>
      </c>
      <c r="O3" s="1" t="s">
        <v>149</v>
      </c>
      <c r="P3" s="1">
        <v>30</v>
      </c>
      <c r="Q3" s="1">
        <v>30</v>
      </c>
      <c r="R3" s="1" t="s">
        <v>150</v>
      </c>
      <c r="S3" s="1">
        <v>30</v>
      </c>
      <c r="T3" s="1">
        <v>50</v>
      </c>
    </row>
    <row r="4" spans="1:20" ht="240" x14ac:dyDescent="0.2">
      <c r="A4" s="1">
        <v>16</v>
      </c>
      <c r="B4" s="1" t="s">
        <v>139</v>
      </c>
      <c r="C4" s="1" t="s">
        <v>140</v>
      </c>
      <c r="D4" s="1">
        <v>50</v>
      </c>
      <c r="E4" s="1">
        <v>60</v>
      </c>
      <c r="F4" s="1" t="s">
        <v>141</v>
      </c>
      <c r="G4" s="1">
        <v>75</v>
      </c>
      <c r="H4" s="1">
        <v>55</v>
      </c>
      <c r="I4" s="1" t="s">
        <v>75</v>
      </c>
      <c r="J4" s="1" t="s">
        <v>142</v>
      </c>
      <c r="K4" s="1">
        <v>100</v>
      </c>
      <c r="L4" s="1">
        <v>100</v>
      </c>
      <c r="M4" s="1" t="s">
        <v>102</v>
      </c>
      <c r="N4" s="1">
        <v>70</v>
      </c>
      <c r="O4" s="1" t="s">
        <v>143</v>
      </c>
      <c r="P4" s="1">
        <v>70</v>
      </c>
      <c r="Q4" s="1">
        <v>65</v>
      </c>
      <c r="R4" s="1" t="s">
        <v>144</v>
      </c>
      <c r="S4" s="1">
        <v>80</v>
      </c>
      <c r="T4" s="1">
        <v>80</v>
      </c>
    </row>
    <row r="5" spans="1:20" ht="192" x14ac:dyDescent="0.2">
      <c r="A5" s="1">
        <v>12</v>
      </c>
      <c r="B5" s="1" t="s">
        <v>111</v>
      </c>
      <c r="C5" s="1" t="s">
        <v>112</v>
      </c>
      <c r="D5" s="1">
        <v>65</v>
      </c>
      <c r="E5" s="1">
        <v>65</v>
      </c>
      <c r="F5" s="1" t="s">
        <v>113</v>
      </c>
      <c r="G5" s="1">
        <v>80</v>
      </c>
      <c r="H5" s="1">
        <v>70</v>
      </c>
      <c r="I5" s="1">
        <v>65</v>
      </c>
      <c r="J5" s="1" t="s">
        <v>114</v>
      </c>
      <c r="K5" s="1">
        <v>100</v>
      </c>
      <c r="L5" s="1">
        <v>100</v>
      </c>
      <c r="M5" s="1" t="s">
        <v>36</v>
      </c>
      <c r="N5" s="1">
        <v>100</v>
      </c>
      <c r="O5" s="1" t="s">
        <v>115</v>
      </c>
      <c r="P5" s="1">
        <v>90</v>
      </c>
      <c r="Q5" s="1">
        <v>90</v>
      </c>
      <c r="R5" s="1" t="s">
        <v>116</v>
      </c>
      <c r="S5" s="1">
        <v>95</v>
      </c>
      <c r="T5" s="1">
        <v>90</v>
      </c>
    </row>
    <row r="6" spans="1:20" ht="224" x14ac:dyDescent="0.2">
      <c r="A6" s="1">
        <v>2</v>
      </c>
      <c r="B6" s="1" t="s">
        <v>41</v>
      </c>
      <c r="C6" s="1" t="s">
        <v>42</v>
      </c>
      <c r="D6" s="1">
        <v>60</v>
      </c>
      <c r="E6" s="1">
        <v>100</v>
      </c>
      <c r="F6" s="1" t="s">
        <v>43</v>
      </c>
      <c r="G6" s="1">
        <v>80</v>
      </c>
      <c r="H6" s="1">
        <v>80</v>
      </c>
      <c r="I6" s="1">
        <v>60</v>
      </c>
      <c r="J6" s="1" t="s">
        <v>44</v>
      </c>
      <c r="K6" s="1" t="s">
        <v>35</v>
      </c>
      <c r="L6" s="1">
        <v>100</v>
      </c>
      <c r="M6" s="1" t="s">
        <v>45</v>
      </c>
      <c r="N6" s="1">
        <v>30</v>
      </c>
      <c r="O6" s="1" t="s">
        <v>46</v>
      </c>
      <c r="P6" s="1" t="s">
        <v>47</v>
      </c>
      <c r="Q6" s="1">
        <v>90</v>
      </c>
      <c r="R6" s="1" t="s">
        <v>48</v>
      </c>
      <c r="S6" s="1">
        <v>80</v>
      </c>
      <c r="T6" s="1">
        <v>70</v>
      </c>
    </row>
    <row r="7" spans="1:20" ht="224" x14ac:dyDescent="0.2">
      <c r="A7" s="1">
        <v>14</v>
      </c>
      <c r="B7" s="1" t="s">
        <v>124</v>
      </c>
      <c r="C7" s="1" t="s">
        <v>125</v>
      </c>
      <c r="D7" s="1">
        <v>85</v>
      </c>
      <c r="E7" s="1">
        <v>100</v>
      </c>
      <c r="F7" s="1" t="s">
        <v>126</v>
      </c>
      <c r="G7" s="1">
        <v>80</v>
      </c>
      <c r="H7" s="1">
        <v>70</v>
      </c>
      <c r="I7" s="1" t="s">
        <v>127</v>
      </c>
      <c r="J7" s="1" t="s">
        <v>128</v>
      </c>
      <c r="K7" s="1">
        <v>100</v>
      </c>
      <c r="L7" s="1">
        <v>100</v>
      </c>
      <c r="M7" s="1" t="s">
        <v>129</v>
      </c>
      <c r="N7" s="1">
        <v>70</v>
      </c>
      <c r="O7" s="1" t="s">
        <v>130</v>
      </c>
      <c r="P7" s="1">
        <v>65</v>
      </c>
      <c r="Q7" s="1">
        <v>80</v>
      </c>
      <c r="R7" s="1" t="s">
        <v>131</v>
      </c>
      <c r="S7" s="1">
        <v>75</v>
      </c>
      <c r="T7" s="1">
        <v>80</v>
      </c>
    </row>
    <row r="8" spans="1:20" ht="240" x14ac:dyDescent="0.2">
      <c r="A8" s="1">
        <v>10</v>
      </c>
      <c r="B8" s="4" t="s">
        <v>98</v>
      </c>
      <c r="C8" s="1" t="s">
        <v>99</v>
      </c>
      <c r="D8" s="1">
        <v>100</v>
      </c>
      <c r="E8" s="1">
        <v>100</v>
      </c>
      <c r="F8" s="1" t="s">
        <v>100</v>
      </c>
      <c r="G8" s="1">
        <v>80</v>
      </c>
      <c r="H8" s="1">
        <v>70</v>
      </c>
      <c r="I8" s="1">
        <v>70</v>
      </c>
      <c r="J8" s="1" t="s">
        <v>101</v>
      </c>
      <c r="K8" s="1">
        <v>100</v>
      </c>
      <c r="L8" s="1">
        <v>100</v>
      </c>
      <c r="M8" s="1" t="s">
        <v>102</v>
      </c>
      <c r="N8" s="1">
        <v>80</v>
      </c>
      <c r="O8" s="1" t="s">
        <v>103</v>
      </c>
      <c r="P8" s="1">
        <v>85</v>
      </c>
      <c r="Q8" s="1">
        <v>85</v>
      </c>
      <c r="R8" s="1" t="s">
        <v>104</v>
      </c>
      <c r="S8" s="1">
        <v>100</v>
      </c>
      <c r="T8" s="1">
        <v>100</v>
      </c>
    </row>
    <row r="9" spans="1:20" ht="256" x14ac:dyDescent="0.2">
      <c r="A9" s="1">
        <v>8</v>
      </c>
      <c r="B9" s="1" t="s">
        <v>85</v>
      </c>
      <c r="C9" s="1" t="s">
        <v>86</v>
      </c>
      <c r="D9" s="1">
        <v>65</v>
      </c>
      <c r="E9" s="1">
        <v>70</v>
      </c>
      <c r="F9" s="1" t="s">
        <v>87</v>
      </c>
      <c r="G9" s="1">
        <v>85</v>
      </c>
      <c r="H9" s="1">
        <v>65</v>
      </c>
      <c r="I9" s="1">
        <v>70</v>
      </c>
      <c r="J9" s="1" t="s">
        <v>88</v>
      </c>
      <c r="K9" s="1">
        <v>100</v>
      </c>
      <c r="L9" s="1">
        <v>100</v>
      </c>
      <c r="M9" s="1" t="s">
        <v>45</v>
      </c>
      <c r="N9" s="1">
        <v>40</v>
      </c>
      <c r="O9" s="1" t="s">
        <v>89</v>
      </c>
      <c r="P9" s="1">
        <v>50</v>
      </c>
      <c r="Q9" s="1">
        <v>40</v>
      </c>
      <c r="R9" s="1" t="s">
        <v>90</v>
      </c>
      <c r="S9" s="1">
        <v>100</v>
      </c>
      <c r="T9" s="1">
        <v>100</v>
      </c>
    </row>
    <row r="10" spans="1:20" ht="208" x14ac:dyDescent="0.2">
      <c r="A10" s="1">
        <v>22</v>
      </c>
      <c r="B10" s="1" t="s">
        <v>175</v>
      </c>
      <c r="C10" s="1" t="s">
        <v>176</v>
      </c>
      <c r="D10" s="1">
        <v>80</v>
      </c>
      <c r="E10" s="1">
        <v>70</v>
      </c>
      <c r="F10" s="1" t="s">
        <v>177</v>
      </c>
      <c r="G10" s="1">
        <v>85</v>
      </c>
      <c r="H10" s="1">
        <v>85</v>
      </c>
      <c r="I10" s="1">
        <v>85</v>
      </c>
      <c r="J10" s="1" t="s">
        <v>178</v>
      </c>
      <c r="K10" s="1" t="s">
        <v>179</v>
      </c>
      <c r="L10" s="1">
        <v>100</v>
      </c>
      <c r="M10" s="1" t="s">
        <v>36</v>
      </c>
      <c r="N10" s="1">
        <v>100</v>
      </c>
      <c r="O10" s="1" t="s">
        <v>180</v>
      </c>
      <c r="P10" s="1">
        <v>100</v>
      </c>
      <c r="Q10" s="1">
        <v>100</v>
      </c>
      <c r="R10" s="1" t="s">
        <v>181</v>
      </c>
      <c r="S10" s="1">
        <v>100</v>
      </c>
      <c r="T10" s="1">
        <v>100</v>
      </c>
    </row>
    <row r="11" spans="1:20" ht="304" x14ac:dyDescent="0.2">
      <c r="A11" s="1">
        <v>29</v>
      </c>
      <c r="B11" s="1" t="s">
        <v>221</v>
      </c>
      <c r="C11" s="1" t="s">
        <v>222</v>
      </c>
      <c r="D11" s="1">
        <v>85</v>
      </c>
      <c r="E11" s="1">
        <v>100</v>
      </c>
      <c r="F11" s="1" t="s">
        <v>223</v>
      </c>
      <c r="G11" s="1">
        <v>85</v>
      </c>
      <c r="H11" s="1">
        <v>75</v>
      </c>
      <c r="I11" s="1">
        <v>65</v>
      </c>
      <c r="J11" s="1" t="s">
        <v>224</v>
      </c>
      <c r="K11" s="1">
        <v>100</v>
      </c>
      <c r="L11" s="1">
        <v>100</v>
      </c>
      <c r="M11" s="1" t="s">
        <v>136</v>
      </c>
      <c r="N11" s="1">
        <v>80</v>
      </c>
      <c r="O11" s="1" t="s">
        <v>225</v>
      </c>
      <c r="P11" s="1">
        <v>85</v>
      </c>
      <c r="Q11" s="1">
        <v>85</v>
      </c>
      <c r="R11" s="1" t="s">
        <v>226</v>
      </c>
      <c r="S11" s="1">
        <v>80</v>
      </c>
      <c r="T11" s="1">
        <v>80</v>
      </c>
    </row>
    <row r="12" spans="1:20" ht="272" x14ac:dyDescent="0.2">
      <c r="A12" s="1">
        <v>30</v>
      </c>
      <c r="B12" s="1" t="s">
        <v>227</v>
      </c>
      <c r="C12" s="1" t="s">
        <v>228</v>
      </c>
      <c r="D12" s="1">
        <v>85</v>
      </c>
      <c r="E12" s="1">
        <v>100</v>
      </c>
      <c r="F12" s="1" t="s">
        <v>229</v>
      </c>
      <c r="G12" s="1">
        <v>85</v>
      </c>
      <c r="H12" s="1" t="s">
        <v>53</v>
      </c>
      <c r="I12" s="1" t="s">
        <v>127</v>
      </c>
      <c r="J12" s="1" t="s">
        <v>230</v>
      </c>
      <c r="K12" s="1">
        <v>80</v>
      </c>
      <c r="L12" s="1">
        <v>100</v>
      </c>
      <c r="M12" s="1" t="s">
        <v>56</v>
      </c>
      <c r="N12" s="1">
        <v>85</v>
      </c>
      <c r="O12" s="1" t="s">
        <v>231</v>
      </c>
      <c r="P12" s="1" t="s">
        <v>232</v>
      </c>
      <c r="Q12" s="1" t="s">
        <v>233</v>
      </c>
      <c r="R12" s="1" t="s">
        <v>234</v>
      </c>
      <c r="S12" s="1">
        <v>80</v>
      </c>
      <c r="T12" s="1">
        <v>80</v>
      </c>
    </row>
    <row r="13" spans="1:20" ht="272" x14ac:dyDescent="0.2">
      <c r="A13" s="1">
        <v>7</v>
      </c>
      <c r="B13" s="1" t="s">
        <v>79</v>
      </c>
      <c r="C13" s="1" t="s">
        <v>80</v>
      </c>
      <c r="D13" s="1">
        <v>95</v>
      </c>
      <c r="E13" s="1">
        <v>100</v>
      </c>
      <c r="F13" s="1" t="s">
        <v>81</v>
      </c>
      <c r="G13" s="1">
        <v>85</v>
      </c>
      <c r="H13" s="1">
        <v>85</v>
      </c>
      <c r="I13" s="1">
        <v>75</v>
      </c>
      <c r="J13" s="1" t="s">
        <v>82</v>
      </c>
      <c r="K13" s="1">
        <v>65</v>
      </c>
      <c r="L13" s="1">
        <v>65</v>
      </c>
      <c r="M13" s="1" t="s">
        <v>36</v>
      </c>
      <c r="N13" s="1">
        <v>100</v>
      </c>
      <c r="O13" s="1" t="s">
        <v>83</v>
      </c>
      <c r="P13" s="1">
        <v>100</v>
      </c>
      <c r="Q13" s="1">
        <v>100</v>
      </c>
      <c r="R13" s="1" t="s">
        <v>84</v>
      </c>
      <c r="S13" s="1">
        <v>100</v>
      </c>
      <c r="T13" s="1">
        <v>90</v>
      </c>
    </row>
    <row r="14" spans="1:20" ht="208" x14ac:dyDescent="0.2">
      <c r="A14" s="1">
        <v>34</v>
      </c>
      <c r="B14" s="1" t="s">
        <v>212</v>
      </c>
      <c r="C14" s="1" t="s">
        <v>256</v>
      </c>
      <c r="D14" s="1">
        <v>40</v>
      </c>
      <c r="E14" s="1">
        <v>50</v>
      </c>
      <c r="F14" s="1" t="s">
        <v>257</v>
      </c>
      <c r="G14" s="1">
        <v>90</v>
      </c>
      <c r="H14" s="1">
        <v>85</v>
      </c>
      <c r="I14" s="1">
        <v>80</v>
      </c>
      <c r="J14" s="1" t="s">
        <v>213</v>
      </c>
      <c r="K14" s="1">
        <v>100</v>
      </c>
      <c r="L14" s="1">
        <v>80</v>
      </c>
      <c r="M14" s="1" t="s">
        <v>36</v>
      </c>
      <c r="N14" s="1">
        <v>100</v>
      </c>
      <c r="O14" s="1" t="s">
        <v>258</v>
      </c>
      <c r="P14" s="1">
        <v>95</v>
      </c>
      <c r="Q14" s="1">
        <v>90</v>
      </c>
      <c r="R14" s="1" t="s">
        <v>259</v>
      </c>
      <c r="S14" s="1">
        <v>100</v>
      </c>
      <c r="T14" s="1">
        <v>90</v>
      </c>
    </row>
    <row r="15" spans="1:20" ht="208" x14ac:dyDescent="0.2">
      <c r="A15" s="1">
        <v>5</v>
      </c>
      <c r="B15" s="1" t="s">
        <v>65</v>
      </c>
      <c r="C15" s="1" t="s">
        <v>66</v>
      </c>
      <c r="D15" s="1">
        <v>60</v>
      </c>
      <c r="E15" s="1">
        <v>80</v>
      </c>
      <c r="F15" s="1" t="s">
        <v>67</v>
      </c>
      <c r="G15" s="1">
        <v>90</v>
      </c>
      <c r="H15" s="1">
        <v>90</v>
      </c>
      <c r="I15" s="1">
        <v>85</v>
      </c>
      <c r="J15" s="1" t="s">
        <v>68</v>
      </c>
      <c r="K15" s="1">
        <v>65</v>
      </c>
      <c r="L15" s="1">
        <v>65</v>
      </c>
      <c r="M15" s="1" t="s">
        <v>69</v>
      </c>
      <c r="N15" s="1">
        <v>65</v>
      </c>
      <c r="O15" s="1" t="s">
        <v>70</v>
      </c>
      <c r="P15" s="1">
        <v>70</v>
      </c>
      <c r="Q15" s="1">
        <v>90</v>
      </c>
      <c r="R15" s="1" t="s">
        <v>71</v>
      </c>
      <c r="S15" s="1">
        <v>95</v>
      </c>
      <c r="T15" s="1">
        <v>85</v>
      </c>
    </row>
    <row r="16" spans="1:20" ht="320" x14ac:dyDescent="0.2">
      <c r="A16" s="1">
        <v>28</v>
      </c>
      <c r="B16" s="4" t="s">
        <v>214</v>
      </c>
      <c r="C16" s="1" t="s">
        <v>215</v>
      </c>
      <c r="D16" s="1">
        <v>85</v>
      </c>
      <c r="E16" s="1">
        <v>100</v>
      </c>
      <c r="F16" s="1" t="s">
        <v>216</v>
      </c>
      <c r="G16" s="1">
        <v>90</v>
      </c>
      <c r="H16" s="1">
        <v>100</v>
      </c>
      <c r="I16" s="1">
        <v>80</v>
      </c>
      <c r="J16" s="1" t="s">
        <v>217</v>
      </c>
      <c r="K16" s="1">
        <v>100</v>
      </c>
      <c r="L16" s="1">
        <v>100</v>
      </c>
      <c r="M16" s="1" t="s">
        <v>218</v>
      </c>
      <c r="N16" s="1">
        <v>100</v>
      </c>
      <c r="O16" s="1" t="s">
        <v>219</v>
      </c>
      <c r="P16" s="1">
        <v>100</v>
      </c>
      <c r="Q16" s="1">
        <v>100</v>
      </c>
      <c r="R16" s="1" t="s">
        <v>220</v>
      </c>
      <c r="S16" s="1">
        <v>90</v>
      </c>
      <c r="T16" s="1">
        <v>90</v>
      </c>
    </row>
    <row r="17" spans="1:20" ht="240" x14ac:dyDescent="0.2">
      <c r="A17" s="1">
        <v>32</v>
      </c>
      <c r="B17" s="4" t="s">
        <v>241</v>
      </c>
      <c r="C17" s="1" t="s">
        <v>242</v>
      </c>
      <c r="D17" s="1">
        <v>85</v>
      </c>
      <c r="E17" s="1">
        <v>100</v>
      </c>
      <c r="F17" s="1" t="s">
        <v>243</v>
      </c>
      <c r="G17" s="1">
        <v>90</v>
      </c>
      <c r="H17" s="1">
        <v>90</v>
      </c>
      <c r="I17" s="1">
        <v>80</v>
      </c>
      <c r="J17" s="1" t="s">
        <v>244</v>
      </c>
      <c r="K17" s="1">
        <v>100</v>
      </c>
      <c r="L17" s="1">
        <v>100</v>
      </c>
      <c r="M17" s="1" t="s">
        <v>45</v>
      </c>
      <c r="N17" s="1" t="s">
        <v>245</v>
      </c>
      <c r="O17" s="1" t="s">
        <v>246</v>
      </c>
      <c r="P17" s="1">
        <v>100</v>
      </c>
      <c r="Q17" s="1">
        <v>100</v>
      </c>
      <c r="R17" s="1" t="s">
        <v>247</v>
      </c>
      <c r="S17" s="1">
        <v>100</v>
      </c>
      <c r="T17" s="1">
        <v>85</v>
      </c>
    </row>
    <row r="18" spans="1:20" ht="240" x14ac:dyDescent="0.2">
      <c r="A18" s="1">
        <v>6</v>
      </c>
      <c r="B18" s="1" t="s">
        <v>72</v>
      </c>
      <c r="C18" s="1" t="s">
        <v>73</v>
      </c>
      <c r="D18" s="1">
        <v>100</v>
      </c>
      <c r="E18" s="1">
        <v>100</v>
      </c>
      <c r="F18" s="1" t="s">
        <v>74</v>
      </c>
      <c r="G18" s="1">
        <v>90</v>
      </c>
      <c r="H18" s="1">
        <v>90</v>
      </c>
      <c r="I18" s="1" t="s">
        <v>75</v>
      </c>
      <c r="J18" s="1" t="s">
        <v>76</v>
      </c>
      <c r="K18" s="1">
        <v>90</v>
      </c>
      <c r="L18" s="1">
        <v>0</v>
      </c>
      <c r="M18" s="1" t="s">
        <v>56</v>
      </c>
      <c r="N18" s="1">
        <v>100</v>
      </c>
      <c r="O18" s="1" t="s">
        <v>77</v>
      </c>
      <c r="P18" s="1">
        <v>80</v>
      </c>
      <c r="Q18" s="1">
        <v>100</v>
      </c>
      <c r="R18" s="1" t="s">
        <v>78</v>
      </c>
      <c r="S18" s="1">
        <v>100</v>
      </c>
      <c r="T18" s="1">
        <v>100</v>
      </c>
    </row>
    <row r="19" spans="1:20" ht="256" x14ac:dyDescent="0.2">
      <c r="A19" s="1">
        <v>15</v>
      </c>
      <c r="B19" s="1" t="s">
        <v>132</v>
      </c>
      <c r="C19" s="1" t="s">
        <v>133</v>
      </c>
      <c r="D19" s="1">
        <v>100</v>
      </c>
      <c r="E19" s="1">
        <v>100</v>
      </c>
      <c r="F19" s="1" t="s">
        <v>134</v>
      </c>
      <c r="G19" s="1">
        <v>90</v>
      </c>
      <c r="H19" s="1">
        <v>90</v>
      </c>
      <c r="I19" s="1">
        <v>85</v>
      </c>
      <c r="J19" s="1" t="s">
        <v>135</v>
      </c>
      <c r="K19" s="1">
        <v>50</v>
      </c>
      <c r="L19" s="1">
        <v>80</v>
      </c>
      <c r="M19" s="1" t="s">
        <v>136</v>
      </c>
      <c r="N19" s="1">
        <v>70</v>
      </c>
      <c r="O19" s="1" t="s">
        <v>137</v>
      </c>
      <c r="P19" s="1">
        <v>100</v>
      </c>
      <c r="Q19" s="1">
        <v>100</v>
      </c>
      <c r="R19" s="1" t="s">
        <v>138</v>
      </c>
      <c r="S19" s="1">
        <v>80</v>
      </c>
      <c r="T19" s="1">
        <v>70</v>
      </c>
    </row>
    <row r="20" spans="1:20" ht="224" x14ac:dyDescent="0.2">
      <c r="A20" s="1">
        <v>1</v>
      </c>
      <c r="B20" s="1" t="s">
        <v>31</v>
      </c>
      <c r="C20" s="1" t="s">
        <v>32</v>
      </c>
      <c r="D20" s="1">
        <v>40</v>
      </c>
      <c r="E20" s="1">
        <v>40</v>
      </c>
      <c r="F20" s="1" t="s">
        <v>33</v>
      </c>
      <c r="G20" s="1">
        <v>95</v>
      </c>
      <c r="H20" s="1">
        <v>95</v>
      </c>
      <c r="I20" s="1">
        <v>95</v>
      </c>
      <c r="J20" s="1" t="s">
        <v>34</v>
      </c>
      <c r="K20" s="1" t="s">
        <v>35</v>
      </c>
      <c r="L20" s="1">
        <v>100</v>
      </c>
      <c r="M20" s="1" t="s">
        <v>36</v>
      </c>
      <c r="N20" s="1">
        <v>100</v>
      </c>
      <c r="O20" s="1" t="s">
        <v>37</v>
      </c>
      <c r="P20" s="1" t="s">
        <v>38</v>
      </c>
      <c r="Q20" s="1">
        <v>80</v>
      </c>
      <c r="R20" s="1" t="s">
        <v>39</v>
      </c>
      <c r="S20" s="1">
        <v>90</v>
      </c>
      <c r="T20" s="1" t="s">
        <v>40</v>
      </c>
    </row>
    <row r="21" spans="1:20" ht="176" x14ac:dyDescent="0.2">
      <c r="A21" s="1">
        <v>4</v>
      </c>
      <c r="B21" s="1" t="s">
        <v>59</v>
      </c>
      <c r="C21" s="1" t="s">
        <v>60</v>
      </c>
      <c r="D21" s="1">
        <v>85</v>
      </c>
      <c r="E21" s="1">
        <v>90</v>
      </c>
      <c r="F21" s="1" t="s">
        <v>61</v>
      </c>
      <c r="G21" s="1">
        <v>95</v>
      </c>
      <c r="H21" s="1">
        <v>95</v>
      </c>
      <c r="I21" s="1">
        <v>90</v>
      </c>
      <c r="J21" s="1" t="s">
        <v>62</v>
      </c>
      <c r="K21" s="1">
        <v>65</v>
      </c>
      <c r="L21" s="1">
        <v>65</v>
      </c>
      <c r="M21" s="1" t="s">
        <v>56</v>
      </c>
      <c r="N21" s="1">
        <v>30</v>
      </c>
      <c r="O21" s="1" t="s">
        <v>63</v>
      </c>
      <c r="P21" s="1">
        <v>50</v>
      </c>
      <c r="Q21" s="1">
        <v>50</v>
      </c>
      <c r="R21" s="1" t="s">
        <v>64</v>
      </c>
      <c r="S21" s="1">
        <v>85</v>
      </c>
      <c r="T21" s="1">
        <v>80</v>
      </c>
    </row>
    <row r="22" spans="1:20" ht="335" x14ac:dyDescent="0.2">
      <c r="A22" s="1">
        <v>11</v>
      </c>
      <c r="B22" s="1" t="s">
        <v>105</v>
      </c>
      <c r="C22" s="1" t="s">
        <v>106</v>
      </c>
      <c r="D22" s="1">
        <v>90</v>
      </c>
      <c r="E22" s="1">
        <v>100</v>
      </c>
      <c r="F22" s="1" t="s">
        <v>107</v>
      </c>
      <c r="G22" s="1">
        <v>95</v>
      </c>
      <c r="H22" s="1">
        <v>95</v>
      </c>
      <c r="I22" s="1">
        <v>85</v>
      </c>
      <c r="J22" s="1" t="s">
        <v>108</v>
      </c>
      <c r="K22" s="1">
        <v>100</v>
      </c>
      <c r="L22" s="1">
        <v>100</v>
      </c>
      <c r="M22" s="1" t="s">
        <v>102</v>
      </c>
      <c r="N22" s="1">
        <v>80</v>
      </c>
      <c r="O22" s="1" t="s">
        <v>109</v>
      </c>
      <c r="P22" s="1">
        <v>95</v>
      </c>
      <c r="Q22" s="1">
        <v>85</v>
      </c>
      <c r="R22" s="1" t="s">
        <v>110</v>
      </c>
      <c r="S22" s="1">
        <v>100</v>
      </c>
      <c r="T22" s="1">
        <v>80</v>
      </c>
    </row>
    <row r="23" spans="1:20" ht="335" x14ac:dyDescent="0.2">
      <c r="A23" s="1">
        <v>19</v>
      </c>
      <c r="B23" s="1" t="s">
        <v>157</v>
      </c>
      <c r="C23" s="1" t="s">
        <v>158</v>
      </c>
      <c r="D23" s="1">
        <v>95</v>
      </c>
      <c r="E23" s="1">
        <v>100</v>
      </c>
      <c r="F23" s="1" t="s">
        <v>159</v>
      </c>
      <c r="G23" s="1">
        <v>95</v>
      </c>
      <c r="H23" s="1">
        <v>80</v>
      </c>
      <c r="I23" s="1" t="s">
        <v>40</v>
      </c>
      <c r="J23" s="1" t="s">
        <v>160</v>
      </c>
      <c r="K23" s="1">
        <v>0</v>
      </c>
      <c r="L23" s="1">
        <v>0</v>
      </c>
      <c r="M23" s="1" t="s">
        <v>69</v>
      </c>
      <c r="N23" s="1">
        <v>30</v>
      </c>
      <c r="O23" s="1" t="s">
        <v>161</v>
      </c>
      <c r="P23" s="1">
        <v>90</v>
      </c>
      <c r="Q23" s="1">
        <v>90</v>
      </c>
      <c r="R23" s="1" t="s">
        <v>162</v>
      </c>
      <c r="S23" s="1">
        <v>100</v>
      </c>
      <c r="T23" s="1">
        <v>100</v>
      </c>
    </row>
    <row r="24" spans="1:20" ht="256" x14ac:dyDescent="0.2">
      <c r="A24" s="1">
        <v>20</v>
      </c>
      <c r="B24" s="1" t="s">
        <v>163</v>
      </c>
      <c r="C24" s="1" t="s">
        <v>164</v>
      </c>
      <c r="D24" s="1">
        <v>80</v>
      </c>
      <c r="E24" s="1">
        <v>100</v>
      </c>
      <c r="F24" s="1" t="s">
        <v>165</v>
      </c>
      <c r="G24" s="1">
        <v>100</v>
      </c>
      <c r="H24" s="1">
        <v>100</v>
      </c>
      <c r="I24" s="1">
        <v>80</v>
      </c>
      <c r="J24" s="1" t="s">
        <v>166</v>
      </c>
      <c r="K24" s="1">
        <v>80</v>
      </c>
      <c r="L24" s="1">
        <v>80</v>
      </c>
      <c r="M24" s="1" t="s">
        <v>69</v>
      </c>
      <c r="N24" s="1">
        <v>65</v>
      </c>
      <c r="O24" s="1" t="s">
        <v>167</v>
      </c>
      <c r="P24" s="1">
        <v>70</v>
      </c>
      <c r="Q24" s="1">
        <v>90</v>
      </c>
      <c r="R24" s="1" t="s">
        <v>168</v>
      </c>
      <c r="S24" s="1">
        <v>80</v>
      </c>
      <c r="T24" s="1">
        <v>75</v>
      </c>
    </row>
    <row r="25" spans="1:20" ht="192" x14ac:dyDescent="0.2">
      <c r="A25" s="1">
        <v>18</v>
      </c>
      <c r="B25" s="1" t="s">
        <v>151</v>
      </c>
      <c r="C25" s="1" t="s">
        <v>152</v>
      </c>
      <c r="D25" s="1">
        <v>85</v>
      </c>
      <c r="E25" s="1">
        <v>100</v>
      </c>
      <c r="F25" s="1" t="s">
        <v>153</v>
      </c>
      <c r="G25" s="1">
        <v>100</v>
      </c>
      <c r="H25" s="1">
        <v>100</v>
      </c>
      <c r="I25" s="1">
        <v>100</v>
      </c>
      <c r="J25" s="1" t="s">
        <v>154</v>
      </c>
      <c r="K25" s="1">
        <v>85</v>
      </c>
      <c r="L25" s="1">
        <v>100</v>
      </c>
      <c r="M25" s="1" t="s">
        <v>136</v>
      </c>
      <c r="N25" s="1">
        <v>100</v>
      </c>
      <c r="O25" s="1" t="s">
        <v>155</v>
      </c>
      <c r="P25" s="1">
        <v>100</v>
      </c>
      <c r="Q25" s="1">
        <v>100</v>
      </c>
      <c r="R25" s="1" t="s">
        <v>156</v>
      </c>
      <c r="S25" s="1">
        <v>100</v>
      </c>
      <c r="T25" s="1">
        <v>100</v>
      </c>
    </row>
    <row r="26" spans="1:20" ht="256" x14ac:dyDescent="0.2">
      <c r="A26" s="1">
        <v>23</v>
      </c>
      <c r="B26" s="1" t="s">
        <v>182</v>
      </c>
      <c r="C26" s="1" t="s">
        <v>183</v>
      </c>
      <c r="D26" s="1">
        <v>85</v>
      </c>
      <c r="E26" s="1">
        <v>100</v>
      </c>
      <c r="F26" s="1" t="s">
        <v>184</v>
      </c>
      <c r="G26" s="1">
        <v>100</v>
      </c>
      <c r="H26" s="1">
        <v>100</v>
      </c>
      <c r="I26" s="1">
        <v>100</v>
      </c>
      <c r="J26" s="1" t="s">
        <v>185</v>
      </c>
      <c r="K26" s="1">
        <v>100</v>
      </c>
      <c r="L26" s="1">
        <v>100</v>
      </c>
      <c r="M26" s="1" t="s">
        <v>102</v>
      </c>
      <c r="N26" s="1">
        <v>65</v>
      </c>
      <c r="O26" s="1" t="s">
        <v>186</v>
      </c>
      <c r="P26" s="1" t="s">
        <v>187</v>
      </c>
      <c r="Q26" s="1">
        <v>90</v>
      </c>
      <c r="R26" s="1" t="s">
        <v>188</v>
      </c>
      <c r="S26" s="1">
        <v>90</v>
      </c>
      <c r="T26" s="1">
        <v>85</v>
      </c>
    </row>
    <row r="27" spans="1:20" ht="240" x14ac:dyDescent="0.2">
      <c r="A27" s="1">
        <v>33</v>
      </c>
      <c r="B27" s="1" t="s">
        <v>248</v>
      </c>
      <c r="C27" s="1" t="s">
        <v>249</v>
      </c>
      <c r="D27" s="1">
        <v>85</v>
      </c>
      <c r="E27" s="1">
        <v>100</v>
      </c>
      <c r="F27" s="1" t="s">
        <v>250</v>
      </c>
      <c r="G27" s="1">
        <v>100</v>
      </c>
      <c r="H27" s="1">
        <v>100</v>
      </c>
      <c r="I27" s="1">
        <v>90</v>
      </c>
      <c r="J27" s="1" t="s">
        <v>251</v>
      </c>
      <c r="K27" s="1">
        <v>100</v>
      </c>
      <c r="L27" s="1">
        <v>100</v>
      </c>
      <c r="M27" s="1" t="s">
        <v>56</v>
      </c>
      <c r="N27" s="1" t="s">
        <v>40</v>
      </c>
      <c r="O27" s="1" t="s">
        <v>252</v>
      </c>
      <c r="P27" s="1" t="s">
        <v>253</v>
      </c>
      <c r="Q27" s="1" t="s">
        <v>254</v>
      </c>
      <c r="R27" s="1" t="s">
        <v>255</v>
      </c>
      <c r="S27" s="1" t="s">
        <v>75</v>
      </c>
      <c r="T27" s="1">
        <v>90</v>
      </c>
    </row>
    <row r="28" spans="1:20" ht="208" x14ac:dyDescent="0.2">
      <c r="A28" s="1">
        <v>21</v>
      </c>
      <c r="B28" s="1" t="s">
        <v>169</v>
      </c>
      <c r="C28" s="1" t="s">
        <v>170</v>
      </c>
      <c r="D28" s="1">
        <v>90</v>
      </c>
      <c r="E28" s="1">
        <v>100</v>
      </c>
      <c r="F28" s="1" t="s">
        <v>171</v>
      </c>
      <c r="G28" s="1">
        <v>100</v>
      </c>
      <c r="H28" s="1">
        <v>100</v>
      </c>
      <c r="I28" s="1">
        <v>90</v>
      </c>
      <c r="J28" s="1" t="s">
        <v>172</v>
      </c>
      <c r="K28" s="1">
        <v>100</v>
      </c>
      <c r="L28" s="1">
        <v>100</v>
      </c>
      <c r="M28" s="1" t="s">
        <v>102</v>
      </c>
      <c r="N28" s="1">
        <v>80</v>
      </c>
      <c r="O28" s="1" t="s">
        <v>173</v>
      </c>
      <c r="P28" s="1">
        <v>65</v>
      </c>
      <c r="Q28" s="1">
        <v>65</v>
      </c>
      <c r="R28" s="1" t="s">
        <v>174</v>
      </c>
      <c r="S28" s="1">
        <v>100</v>
      </c>
      <c r="T28" s="1">
        <v>100</v>
      </c>
    </row>
    <row r="29" spans="1:20" ht="320" x14ac:dyDescent="0.2">
      <c r="A29" s="1">
        <v>26</v>
      </c>
      <c r="B29" s="1" t="s">
        <v>206</v>
      </c>
      <c r="C29" s="1" t="s">
        <v>207</v>
      </c>
      <c r="D29" s="1">
        <v>90</v>
      </c>
      <c r="E29" s="1">
        <v>100</v>
      </c>
      <c r="F29" s="1" t="s">
        <v>208</v>
      </c>
      <c r="G29" s="1">
        <v>100</v>
      </c>
      <c r="H29" s="1">
        <v>85</v>
      </c>
      <c r="I29" s="1">
        <v>85</v>
      </c>
      <c r="J29" s="1" t="s">
        <v>209</v>
      </c>
      <c r="K29" s="1">
        <v>100</v>
      </c>
      <c r="L29" s="1">
        <v>100</v>
      </c>
      <c r="M29" s="1" t="s">
        <v>69</v>
      </c>
      <c r="N29" s="1">
        <v>80</v>
      </c>
      <c r="O29" s="1" t="s">
        <v>210</v>
      </c>
      <c r="P29" s="1">
        <v>85</v>
      </c>
      <c r="Q29" s="1">
        <v>85</v>
      </c>
      <c r="R29" s="1" t="s">
        <v>211</v>
      </c>
      <c r="S29" s="1">
        <v>95</v>
      </c>
      <c r="T29" s="1">
        <v>80</v>
      </c>
    </row>
    <row r="30" spans="1:20" ht="240" x14ac:dyDescent="0.2">
      <c r="A30" s="1">
        <v>31</v>
      </c>
      <c r="B30" s="1" t="s">
        <v>235</v>
      </c>
      <c r="C30" s="1" t="s">
        <v>236</v>
      </c>
      <c r="D30" s="1">
        <v>60</v>
      </c>
      <c r="E30" s="1">
        <v>60</v>
      </c>
      <c r="F30" s="1" t="s">
        <v>237</v>
      </c>
      <c r="G30" s="1" t="s">
        <v>193</v>
      </c>
      <c r="H30" s="1" t="s">
        <v>193</v>
      </c>
      <c r="I30" s="1">
        <v>65</v>
      </c>
      <c r="J30" s="1" t="s">
        <v>114</v>
      </c>
      <c r="K30" s="1">
        <v>100</v>
      </c>
      <c r="L30" s="1">
        <v>100</v>
      </c>
      <c r="M30" s="1" t="s">
        <v>69</v>
      </c>
      <c r="N30" s="1">
        <v>80</v>
      </c>
      <c r="O30" s="1" t="s">
        <v>238</v>
      </c>
      <c r="P30" s="1" t="s">
        <v>239</v>
      </c>
      <c r="Q30" s="1" t="s">
        <v>239</v>
      </c>
      <c r="R30" s="1" t="s">
        <v>240</v>
      </c>
      <c r="S30" s="1">
        <v>90</v>
      </c>
      <c r="T30" s="1">
        <v>80</v>
      </c>
    </row>
    <row r="31" spans="1:20" ht="272" x14ac:dyDescent="0.2">
      <c r="A31" s="1">
        <v>9</v>
      </c>
      <c r="B31" s="1" t="s">
        <v>91</v>
      </c>
      <c r="C31" s="1" t="s">
        <v>92</v>
      </c>
      <c r="D31" s="1">
        <v>60</v>
      </c>
      <c r="E31" s="1">
        <v>65</v>
      </c>
      <c r="F31" s="1" t="s">
        <v>93</v>
      </c>
      <c r="G31" s="1" t="s">
        <v>94</v>
      </c>
      <c r="H31" s="1">
        <v>40</v>
      </c>
      <c r="I31" s="2" t="s">
        <v>40</v>
      </c>
      <c r="J31" s="1" t="s">
        <v>95</v>
      </c>
      <c r="K31" s="1">
        <v>60</v>
      </c>
      <c r="L31" s="1">
        <v>20</v>
      </c>
      <c r="M31" s="1" t="s">
        <v>36</v>
      </c>
      <c r="N31" s="1">
        <v>10</v>
      </c>
      <c r="O31" s="1" t="s">
        <v>96</v>
      </c>
      <c r="P31" s="1">
        <v>85</v>
      </c>
      <c r="Q31" s="1">
        <v>85</v>
      </c>
      <c r="R31" s="1" t="s">
        <v>97</v>
      </c>
      <c r="S31" s="1">
        <v>100</v>
      </c>
      <c r="T31" s="1">
        <v>100</v>
      </c>
    </row>
    <row r="32" spans="1:20" ht="272" x14ac:dyDescent="0.2">
      <c r="A32" s="1">
        <v>24</v>
      </c>
      <c r="B32" s="1" t="s">
        <v>189</v>
      </c>
      <c r="C32" s="1" t="s">
        <v>190</v>
      </c>
      <c r="D32" s="1">
        <v>70</v>
      </c>
      <c r="E32" s="1">
        <v>65</v>
      </c>
      <c r="F32" s="1" t="s">
        <v>191</v>
      </c>
      <c r="G32" s="1" t="s">
        <v>192</v>
      </c>
      <c r="H32" s="1" t="s">
        <v>193</v>
      </c>
      <c r="I32" s="1" t="s">
        <v>194</v>
      </c>
      <c r="J32" s="1" t="s">
        <v>195</v>
      </c>
      <c r="K32" s="1">
        <v>100</v>
      </c>
      <c r="L32" s="1">
        <v>100</v>
      </c>
      <c r="M32" s="1" t="s">
        <v>136</v>
      </c>
      <c r="N32" s="1">
        <v>100</v>
      </c>
      <c r="O32" s="1" t="s">
        <v>196</v>
      </c>
      <c r="P32" s="1" t="s">
        <v>197</v>
      </c>
      <c r="Q32" s="1">
        <v>70</v>
      </c>
      <c r="R32" s="1" t="s">
        <v>198</v>
      </c>
      <c r="S32" s="1" t="s">
        <v>199</v>
      </c>
      <c r="T32" s="1">
        <v>75</v>
      </c>
    </row>
    <row r="33" spans="1:20" ht="240" x14ac:dyDescent="0.2">
      <c r="A33" s="3">
        <v>3</v>
      </c>
      <c r="B33" s="3" t="s">
        <v>49</v>
      </c>
      <c r="C33" s="1" t="s">
        <v>50</v>
      </c>
      <c r="D33" s="1">
        <v>100</v>
      </c>
      <c r="E33" s="1">
        <v>100</v>
      </c>
      <c r="F33" s="1" t="s">
        <v>51</v>
      </c>
      <c r="G33" s="1" t="s">
        <v>52</v>
      </c>
      <c r="H33" s="1" t="s">
        <v>53</v>
      </c>
      <c r="I33" s="1">
        <v>60</v>
      </c>
      <c r="J33" s="1" t="s">
        <v>54</v>
      </c>
      <c r="K33" s="1" t="s">
        <v>55</v>
      </c>
      <c r="L33" s="1">
        <v>85</v>
      </c>
      <c r="M33" s="1" t="s">
        <v>56</v>
      </c>
      <c r="N33" s="1">
        <v>80</v>
      </c>
      <c r="O33" s="1" t="s">
        <v>57</v>
      </c>
      <c r="P33" s="1">
        <v>100</v>
      </c>
      <c r="Q33" s="1">
        <v>100</v>
      </c>
      <c r="R33" s="1" t="s">
        <v>58</v>
      </c>
      <c r="S33" s="1">
        <v>100</v>
      </c>
      <c r="T33" s="1">
        <v>85</v>
      </c>
    </row>
    <row r="34" spans="1:20" ht="240" x14ac:dyDescent="0.2">
      <c r="A34" s="1">
        <v>13</v>
      </c>
      <c r="B34" s="1" t="s">
        <v>117</v>
      </c>
      <c r="C34" s="1" t="s">
        <v>118</v>
      </c>
      <c r="D34" s="1">
        <v>65</v>
      </c>
      <c r="E34" s="1">
        <v>50</v>
      </c>
      <c r="F34" s="1" t="s">
        <v>119</v>
      </c>
      <c r="G34" s="1" t="s">
        <v>53</v>
      </c>
      <c r="H34" s="1" t="s">
        <v>120</v>
      </c>
      <c r="I34" s="1">
        <v>65</v>
      </c>
      <c r="J34" s="1" t="s">
        <v>121</v>
      </c>
      <c r="K34" s="1">
        <v>65</v>
      </c>
      <c r="L34" s="1">
        <v>95</v>
      </c>
      <c r="M34" s="1" t="s">
        <v>69</v>
      </c>
      <c r="N34" s="1">
        <v>55</v>
      </c>
      <c r="O34" s="1" t="s">
        <v>122</v>
      </c>
      <c r="P34" s="1">
        <v>50</v>
      </c>
      <c r="Q34" s="1">
        <v>50</v>
      </c>
      <c r="R34" s="1" t="s">
        <v>123</v>
      </c>
      <c r="S34" s="1">
        <v>50</v>
      </c>
      <c r="T34" s="1">
        <v>60</v>
      </c>
    </row>
    <row r="35" spans="1:20" ht="256" x14ac:dyDescent="0.2">
      <c r="A35" s="1">
        <v>25</v>
      </c>
      <c r="B35" s="1" t="s">
        <v>200</v>
      </c>
      <c r="C35" s="1" t="s">
        <v>201</v>
      </c>
      <c r="D35" s="1">
        <v>85</v>
      </c>
      <c r="E35" s="1">
        <v>80</v>
      </c>
      <c r="F35" s="1" t="s">
        <v>202</v>
      </c>
      <c r="G35" s="1" t="s">
        <v>203</v>
      </c>
      <c r="H35" s="1" t="s">
        <v>203</v>
      </c>
      <c r="I35" s="1" t="s">
        <v>203</v>
      </c>
      <c r="J35" s="1" t="s">
        <v>204</v>
      </c>
      <c r="K35" s="1">
        <v>100</v>
      </c>
      <c r="L35" s="1">
        <v>100</v>
      </c>
      <c r="M35" s="1" t="s">
        <v>36</v>
      </c>
      <c r="N35" s="1">
        <v>100</v>
      </c>
      <c r="O35" s="1" t="s">
        <v>115</v>
      </c>
      <c r="P35" s="1">
        <v>100</v>
      </c>
      <c r="Q35" s="1">
        <v>100</v>
      </c>
      <c r="R35" s="1" t="s">
        <v>205</v>
      </c>
      <c r="S35" s="1">
        <v>100</v>
      </c>
      <c r="T35" s="1">
        <v>90</v>
      </c>
    </row>
  </sheetData>
  <phoneticPr fontId="1" type="noConversion"/>
  <conditionalFormatting sqref="A2:T35">
    <cfRule type="containsBlanks" dxfId="48" priority="1">
      <formula>LEN(TRIM(A2))=0</formula>
    </cfRule>
  </conditionalFormatting>
  <pageMargins left="0.25" right="0.25" top="0.75" bottom="0.75" header="0.3" footer="0.3"/>
  <pageSetup paperSize="9" scale="32" orientation="landscape" horizontalDpi="0" verticalDpi="0"/>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B0F53-CE11-A643-B26A-BAE59A5F420C}">
  <dimension ref="A1:V35"/>
  <sheetViews>
    <sheetView tabSelected="1" workbookViewId="0">
      <selection activeCell="B12" sqref="B12"/>
    </sheetView>
  </sheetViews>
  <sheetFormatPr baseColWidth="10" defaultColWidth="10.83203125" defaultRowHeight="15" x14ac:dyDescent="0.2"/>
  <cols>
    <col min="1" max="1" width="11" style="1" bestFit="1" customWidth="1"/>
    <col min="2" max="2" width="11" style="1" customWidth="1"/>
    <col min="3" max="3" width="33.5" style="1" customWidth="1"/>
    <col min="4" max="5" width="28.83203125" style="1" customWidth="1"/>
    <col min="6" max="6" width="46.1640625" style="1" customWidth="1"/>
    <col min="7" max="7" width="42.5" style="1" customWidth="1"/>
    <col min="8" max="9" width="39.5" style="1" customWidth="1"/>
    <col min="10" max="10" width="38" style="1" customWidth="1"/>
    <col min="11" max="12" width="37.83203125" style="1" customWidth="1"/>
    <col min="13" max="13" width="29.6640625" style="1" customWidth="1"/>
    <col min="14" max="14" width="40.5" style="1" customWidth="1"/>
    <col min="15" max="16" width="33.5" style="1" customWidth="1"/>
    <col min="17" max="17" width="44.5" style="1" customWidth="1"/>
    <col min="18" max="19" width="36.83203125" style="1" customWidth="1"/>
    <col min="20" max="21" width="10.83203125" style="1"/>
    <col min="22" max="22" width="13.83203125" style="1" bestFit="1" customWidth="1"/>
    <col min="23" max="16384" width="10.83203125" style="1"/>
  </cols>
  <sheetData>
    <row r="1" spans="1:22" ht="32" x14ac:dyDescent="0.2">
      <c r="A1" s="1" t="s">
        <v>11</v>
      </c>
      <c r="B1" s="1" t="s">
        <v>12</v>
      </c>
      <c r="C1" s="1" t="s">
        <v>14</v>
      </c>
      <c r="D1" s="1" t="s">
        <v>15</v>
      </c>
      <c r="E1" s="5" t="s">
        <v>260</v>
      </c>
      <c r="F1" s="1" t="s">
        <v>17</v>
      </c>
      <c r="G1" s="1" t="s">
        <v>18</v>
      </c>
      <c r="H1" s="1" t="s">
        <v>19</v>
      </c>
      <c r="I1" s="6" t="s">
        <v>261</v>
      </c>
      <c r="J1" s="1" t="s">
        <v>21</v>
      </c>
      <c r="K1" s="1" t="s">
        <v>22</v>
      </c>
      <c r="L1" s="5" t="s">
        <v>262</v>
      </c>
      <c r="M1" s="1" t="s">
        <v>24</v>
      </c>
      <c r="N1" s="1" t="s">
        <v>26</v>
      </c>
      <c r="O1" s="1" t="s">
        <v>27</v>
      </c>
      <c r="P1" s="6" t="s">
        <v>263</v>
      </c>
      <c r="Q1" s="1" t="s">
        <v>29</v>
      </c>
      <c r="R1" s="1" t="s">
        <v>30</v>
      </c>
      <c r="S1" s="6" t="s">
        <v>264</v>
      </c>
      <c r="T1" s="1" t="s">
        <v>265</v>
      </c>
      <c r="U1" s="1" t="s">
        <v>266</v>
      </c>
      <c r="V1" s="1" t="s">
        <v>267</v>
      </c>
    </row>
    <row r="2" spans="1:22" ht="16" x14ac:dyDescent="0.2">
      <c r="A2" s="1">
        <v>18</v>
      </c>
      <c r="B2" s="1" t="s">
        <v>151</v>
      </c>
      <c r="C2" s="1">
        <v>85</v>
      </c>
      <c r="D2" s="1">
        <v>100</v>
      </c>
      <c r="E2" s="7">
        <f t="shared" ref="E2:E34" si="0">(C2+D2)/2</f>
        <v>92.5</v>
      </c>
      <c r="F2" s="1">
        <v>100</v>
      </c>
      <c r="G2" s="1">
        <v>100</v>
      </c>
      <c r="H2" s="1">
        <v>100</v>
      </c>
      <c r="I2" s="7">
        <f t="shared" ref="I2:I34" si="1">(F2+G2+H2)/3</f>
        <v>100</v>
      </c>
      <c r="J2" s="1">
        <v>85</v>
      </c>
      <c r="K2" s="1">
        <v>100</v>
      </c>
      <c r="L2" s="7">
        <f t="shared" ref="L2:L34" si="2">(J2+K2)/2</f>
        <v>92.5</v>
      </c>
      <c r="M2" s="1">
        <v>100</v>
      </c>
      <c r="N2" s="1">
        <v>100</v>
      </c>
      <c r="O2" s="1">
        <v>100</v>
      </c>
      <c r="P2" s="7">
        <f t="shared" ref="P2:P34" si="3">(M2+N2+O2)/3</f>
        <v>100</v>
      </c>
      <c r="Q2" s="1">
        <v>100</v>
      </c>
      <c r="R2" s="1">
        <v>100</v>
      </c>
      <c r="S2" s="7">
        <f t="shared" ref="S2:S34" si="4">(Q2+R2)/2</f>
        <v>100</v>
      </c>
      <c r="T2" s="1">
        <f t="shared" ref="T2:T34" si="5">SUM(E2,I2,L2,P2,S2)</f>
        <v>485</v>
      </c>
      <c r="U2" s="1">
        <f t="shared" ref="U2:U34" si="6">T2/5</f>
        <v>97</v>
      </c>
      <c r="V2" s="1">
        <f t="shared" ref="V2:V34" si="7">_xlfn.STDEV.S(E2,I2,L2,P2,S2)</f>
        <v>4.1079191812887457</v>
      </c>
    </row>
    <row r="3" spans="1:22" ht="16" x14ac:dyDescent="0.2">
      <c r="A3" s="1">
        <v>28</v>
      </c>
      <c r="B3" s="4" t="s">
        <v>214</v>
      </c>
      <c r="C3" s="1">
        <v>85</v>
      </c>
      <c r="D3" s="1">
        <v>100</v>
      </c>
      <c r="E3" s="7">
        <f t="shared" si="0"/>
        <v>92.5</v>
      </c>
      <c r="F3" s="1">
        <v>90</v>
      </c>
      <c r="G3" s="1">
        <v>100</v>
      </c>
      <c r="H3" s="1">
        <v>80</v>
      </c>
      <c r="I3" s="7">
        <f t="shared" si="1"/>
        <v>90</v>
      </c>
      <c r="J3" s="1">
        <v>100</v>
      </c>
      <c r="K3" s="1">
        <v>100</v>
      </c>
      <c r="L3" s="7">
        <f t="shared" si="2"/>
        <v>100</v>
      </c>
      <c r="M3" s="1">
        <v>100</v>
      </c>
      <c r="N3" s="1">
        <v>100</v>
      </c>
      <c r="O3" s="1">
        <v>100</v>
      </c>
      <c r="P3" s="7">
        <f t="shared" si="3"/>
        <v>100</v>
      </c>
      <c r="Q3" s="1">
        <v>90</v>
      </c>
      <c r="R3" s="1">
        <v>90</v>
      </c>
      <c r="S3" s="7">
        <f t="shared" si="4"/>
        <v>90</v>
      </c>
      <c r="T3" s="1">
        <f t="shared" si="5"/>
        <v>472.5</v>
      </c>
      <c r="U3" s="1">
        <f t="shared" si="6"/>
        <v>94.5</v>
      </c>
      <c r="V3" s="1">
        <f t="shared" si="7"/>
        <v>5.123475382979799</v>
      </c>
    </row>
    <row r="4" spans="1:22" ht="16" x14ac:dyDescent="0.2">
      <c r="A4" s="1">
        <v>11</v>
      </c>
      <c r="B4" s="1" t="s">
        <v>105</v>
      </c>
      <c r="C4" s="1">
        <v>90</v>
      </c>
      <c r="D4" s="1">
        <v>100</v>
      </c>
      <c r="E4" s="7">
        <f t="shared" si="0"/>
        <v>95</v>
      </c>
      <c r="F4" s="1">
        <v>95</v>
      </c>
      <c r="G4" s="1">
        <v>95</v>
      </c>
      <c r="H4" s="1">
        <v>85</v>
      </c>
      <c r="I4" s="7">
        <f t="shared" si="1"/>
        <v>91.666666666666671</v>
      </c>
      <c r="J4" s="1">
        <v>100</v>
      </c>
      <c r="K4" s="1">
        <v>100</v>
      </c>
      <c r="L4" s="7">
        <f t="shared" si="2"/>
        <v>100</v>
      </c>
      <c r="M4" s="1">
        <v>80</v>
      </c>
      <c r="N4" s="1">
        <v>95</v>
      </c>
      <c r="O4" s="1">
        <v>85</v>
      </c>
      <c r="P4" s="7">
        <f t="shared" si="3"/>
        <v>86.666666666666671</v>
      </c>
      <c r="Q4" s="1">
        <v>100</v>
      </c>
      <c r="R4" s="1">
        <v>80</v>
      </c>
      <c r="S4" s="7">
        <f t="shared" si="4"/>
        <v>90</v>
      </c>
      <c r="T4" s="1">
        <f t="shared" si="5"/>
        <v>463.33333333333337</v>
      </c>
      <c r="U4" s="1">
        <f t="shared" si="6"/>
        <v>92.666666666666671</v>
      </c>
      <c r="V4" s="1">
        <f t="shared" si="7"/>
        <v>5.082650227325634</v>
      </c>
    </row>
    <row r="5" spans="1:22" ht="16" x14ac:dyDescent="0.2">
      <c r="A5" s="1">
        <v>21</v>
      </c>
      <c r="B5" s="1" t="s">
        <v>169</v>
      </c>
      <c r="C5" s="1">
        <v>90</v>
      </c>
      <c r="D5" s="1">
        <v>100</v>
      </c>
      <c r="E5" s="7">
        <f t="shared" si="0"/>
        <v>95</v>
      </c>
      <c r="F5" s="1">
        <v>100</v>
      </c>
      <c r="G5" s="1">
        <v>100</v>
      </c>
      <c r="H5" s="1">
        <v>90</v>
      </c>
      <c r="I5" s="7">
        <f t="shared" si="1"/>
        <v>96.666666666666671</v>
      </c>
      <c r="J5" s="1">
        <v>100</v>
      </c>
      <c r="K5" s="1">
        <v>100</v>
      </c>
      <c r="L5" s="7">
        <f t="shared" si="2"/>
        <v>100</v>
      </c>
      <c r="M5" s="1">
        <v>80</v>
      </c>
      <c r="N5" s="1">
        <v>65</v>
      </c>
      <c r="O5" s="1">
        <v>65</v>
      </c>
      <c r="P5" s="7">
        <f t="shared" si="3"/>
        <v>70</v>
      </c>
      <c r="Q5" s="1">
        <v>100</v>
      </c>
      <c r="R5" s="1">
        <v>100</v>
      </c>
      <c r="S5" s="7">
        <f t="shared" si="4"/>
        <v>100</v>
      </c>
      <c r="T5" s="1">
        <f t="shared" si="5"/>
        <v>461.66666666666669</v>
      </c>
      <c r="U5" s="1">
        <f t="shared" si="6"/>
        <v>92.333333333333343</v>
      </c>
      <c r="V5" s="1">
        <f t="shared" si="7"/>
        <v>12.671051872498776</v>
      </c>
    </row>
    <row r="6" spans="1:22" ht="16" x14ac:dyDescent="0.2">
      <c r="A6" s="1">
        <v>25</v>
      </c>
      <c r="B6" s="1" t="s">
        <v>200</v>
      </c>
      <c r="C6" s="1">
        <v>85</v>
      </c>
      <c r="D6" s="1">
        <v>80</v>
      </c>
      <c r="E6" s="7">
        <f t="shared" si="0"/>
        <v>82.5</v>
      </c>
      <c r="F6" s="1">
        <v>80</v>
      </c>
      <c r="G6" s="1">
        <v>80</v>
      </c>
      <c r="H6" s="1">
        <v>80</v>
      </c>
      <c r="I6" s="7">
        <f t="shared" si="1"/>
        <v>80</v>
      </c>
      <c r="J6" s="1">
        <v>100</v>
      </c>
      <c r="K6" s="1">
        <v>100</v>
      </c>
      <c r="L6" s="7">
        <f t="shared" si="2"/>
        <v>100</v>
      </c>
      <c r="M6" s="1">
        <v>100</v>
      </c>
      <c r="N6" s="1">
        <v>100</v>
      </c>
      <c r="O6" s="1">
        <v>100</v>
      </c>
      <c r="P6" s="7">
        <f t="shared" si="3"/>
        <v>100</v>
      </c>
      <c r="Q6" s="1">
        <v>100</v>
      </c>
      <c r="R6" s="1">
        <v>90</v>
      </c>
      <c r="S6" s="7">
        <f t="shared" si="4"/>
        <v>95</v>
      </c>
      <c r="T6" s="1">
        <f t="shared" si="5"/>
        <v>457.5</v>
      </c>
      <c r="U6" s="1">
        <f t="shared" si="6"/>
        <v>91.5</v>
      </c>
      <c r="V6" s="1">
        <f t="shared" si="7"/>
        <v>9.6176920308356717</v>
      </c>
    </row>
    <row r="7" spans="1:22" ht="16" x14ac:dyDescent="0.2">
      <c r="A7" s="1">
        <v>23</v>
      </c>
      <c r="B7" s="1" t="s">
        <v>182</v>
      </c>
      <c r="C7" s="1">
        <v>85</v>
      </c>
      <c r="D7" s="1">
        <v>100</v>
      </c>
      <c r="E7" s="7">
        <f t="shared" si="0"/>
        <v>92.5</v>
      </c>
      <c r="F7" s="1">
        <v>100</v>
      </c>
      <c r="G7" s="1">
        <v>100</v>
      </c>
      <c r="H7" s="1">
        <v>100</v>
      </c>
      <c r="I7" s="7">
        <f t="shared" si="1"/>
        <v>100</v>
      </c>
      <c r="J7" s="1">
        <v>100</v>
      </c>
      <c r="K7" s="1">
        <v>100</v>
      </c>
      <c r="L7" s="7">
        <f t="shared" si="2"/>
        <v>100</v>
      </c>
      <c r="M7" s="1">
        <v>65</v>
      </c>
      <c r="N7" s="1">
        <v>75</v>
      </c>
      <c r="O7" s="1">
        <v>90</v>
      </c>
      <c r="P7" s="7">
        <f t="shared" si="3"/>
        <v>76.666666666666671</v>
      </c>
      <c r="Q7" s="1">
        <v>90</v>
      </c>
      <c r="R7" s="1">
        <v>85</v>
      </c>
      <c r="S7" s="7">
        <f t="shared" si="4"/>
        <v>87.5</v>
      </c>
      <c r="T7" s="1">
        <f t="shared" si="5"/>
        <v>456.66666666666669</v>
      </c>
      <c r="U7" s="1">
        <f t="shared" si="6"/>
        <v>91.333333333333343</v>
      </c>
      <c r="V7" s="1">
        <f t="shared" si="7"/>
        <v>9.7645902229546824</v>
      </c>
    </row>
    <row r="8" spans="1:22" ht="16" x14ac:dyDescent="0.2">
      <c r="A8" s="1">
        <v>10</v>
      </c>
      <c r="B8" s="4" t="s">
        <v>98</v>
      </c>
      <c r="C8" s="1">
        <v>100</v>
      </c>
      <c r="D8" s="1">
        <v>100</v>
      </c>
      <c r="E8" s="7">
        <f t="shared" si="0"/>
        <v>100</v>
      </c>
      <c r="F8" s="1">
        <v>80</v>
      </c>
      <c r="G8" s="1">
        <v>70</v>
      </c>
      <c r="H8" s="1">
        <v>70</v>
      </c>
      <c r="I8" s="7">
        <f t="shared" si="1"/>
        <v>73.333333333333329</v>
      </c>
      <c r="J8" s="1">
        <v>100</v>
      </c>
      <c r="K8" s="1">
        <v>100</v>
      </c>
      <c r="L8" s="7">
        <f t="shared" si="2"/>
        <v>100</v>
      </c>
      <c r="M8" s="1">
        <v>80</v>
      </c>
      <c r="N8" s="1">
        <v>85</v>
      </c>
      <c r="O8" s="1">
        <v>85</v>
      </c>
      <c r="P8" s="7">
        <f t="shared" si="3"/>
        <v>83.333333333333329</v>
      </c>
      <c r="Q8" s="1">
        <v>100</v>
      </c>
      <c r="R8" s="1">
        <v>100</v>
      </c>
      <c r="S8" s="7">
        <f t="shared" si="4"/>
        <v>100</v>
      </c>
      <c r="T8" s="1">
        <f t="shared" si="5"/>
        <v>456.66666666666663</v>
      </c>
      <c r="U8" s="1">
        <f t="shared" si="6"/>
        <v>91.333333333333329</v>
      </c>
      <c r="V8" s="1">
        <f t="shared" si="7"/>
        <v>12.382783747337831</v>
      </c>
    </row>
    <row r="9" spans="1:22" ht="16" x14ac:dyDescent="0.2">
      <c r="A9" s="1">
        <v>26</v>
      </c>
      <c r="B9" s="1" t="s">
        <v>206</v>
      </c>
      <c r="C9" s="1">
        <v>90</v>
      </c>
      <c r="D9" s="1">
        <v>100</v>
      </c>
      <c r="E9" s="7">
        <f t="shared" si="0"/>
        <v>95</v>
      </c>
      <c r="F9" s="1">
        <v>100</v>
      </c>
      <c r="G9" s="1">
        <v>85</v>
      </c>
      <c r="H9" s="1">
        <v>85</v>
      </c>
      <c r="I9" s="7">
        <f t="shared" si="1"/>
        <v>90</v>
      </c>
      <c r="J9" s="1">
        <v>100</v>
      </c>
      <c r="K9" s="1">
        <v>100</v>
      </c>
      <c r="L9" s="7">
        <f t="shared" si="2"/>
        <v>100</v>
      </c>
      <c r="M9" s="1">
        <v>80</v>
      </c>
      <c r="N9" s="1">
        <v>85</v>
      </c>
      <c r="O9" s="1">
        <v>85</v>
      </c>
      <c r="P9" s="7">
        <f t="shared" si="3"/>
        <v>83.333333333333329</v>
      </c>
      <c r="Q9" s="1">
        <v>95</v>
      </c>
      <c r="R9" s="1">
        <v>80</v>
      </c>
      <c r="S9" s="7">
        <f t="shared" si="4"/>
        <v>87.5</v>
      </c>
      <c r="T9" s="1">
        <f t="shared" si="5"/>
        <v>455.83333333333331</v>
      </c>
      <c r="U9" s="1">
        <f t="shared" si="6"/>
        <v>91.166666666666657</v>
      </c>
      <c r="V9" s="1">
        <f t="shared" si="7"/>
        <v>6.4978628965393099</v>
      </c>
    </row>
    <row r="10" spans="1:22" ht="16" x14ac:dyDescent="0.2">
      <c r="A10" s="1">
        <v>22</v>
      </c>
      <c r="B10" s="1" t="s">
        <v>175</v>
      </c>
      <c r="C10" s="1">
        <v>80</v>
      </c>
      <c r="D10" s="1">
        <v>70</v>
      </c>
      <c r="E10" s="7">
        <f t="shared" si="0"/>
        <v>75</v>
      </c>
      <c r="F10" s="1">
        <v>85</v>
      </c>
      <c r="G10" s="1">
        <v>85</v>
      </c>
      <c r="H10" s="1">
        <v>85</v>
      </c>
      <c r="I10" s="7">
        <f t="shared" si="1"/>
        <v>85</v>
      </c>
      <c r="J10" s="1">
        <v>90</v>
      </c>
      <c r="K10" s="1">
        <v>100</v>
      </c>
      <c r="L10" s="7">
        <f t="shared" si="2"/>
        <v>95</v>
      </c>
      <c r="M10" s="1">
        <v>100</v>
      </c>
      <c r="N10" s="1">
        <v>100</v>
      </c>
      <c r="O10" s="1">
        <v>100</v>
      </c>
      <c r="P10" s="7">
        <f t="shared" si="3"/>
        <v>100</v>
      </c>
      <c r="Q10" s="1">
        <v>100</v>
      </c>
      <c r="R10" s="1">
        <v>100</v>
      </c>
      <c r="S10" s="7">
        <f t="shared" si="4"/>
        <v>100</v>
      </c>
      <c r="T10" s="1">
        <f t="shared" si="5"/>
        <v>455</v>
      </c>
      <c r="U10" s="1">
        <f t="shared" si="6"/>
        <v>91</v>
      </c>
      <c r="V10" s="1">
        <f t="shared" si="7"/>
        <v>10.8397416943394</v>
      </c>
    </row>
    <row r="11" spans="1:22" ht="16" x14ac:dyDescent="0.2">
      <c r="A11" s="1">
        <v>32</v>
      </c>
      <c r="B11" s="4" t="s">
        <v>241</v>
      </c>
      <c r="C11" s="1">
        <v>85</v>
      </c>
      <c r="D11" s="1">
        <v>100</v>
      </c>
      <c r="E11" s="7">
        <f t="shared" si="0"/>
        <v>92.5</v>
      </c>
      <c r="F11" s="1">
        <v>90</v>
      </c>
      <c r="G11" s="1">
        <v>90</v>
      </c>
      <c r="H11" s="1">
        <v>80</v>
      </c>
      <c r="I11" s="7">
        <f t="shared" si="1"/>
        <v>86.666666666666671</v>
      </c>
      <c r="J11" s="1">
        <v>100</v>
      </c>
      <c r="K11" s="1">
        <v>100</v>
      </c>
      <c r="L11" s="7">
        <f t="shared" si="2"/>
        <v>100</v>
      </c>
      <c r="M11" s="1">
        <v>15</v>
      </c>
      <c r="N11" s="1">
        <v>100</v>
      </c>
      <c r="O11" s="1">
        <v>100</v>
      </c>
      <c r="P11" s="7">
        <f t="shared" si="3"/>
        <v>71.666666666666671</v>
      </c>
      <c r="Q11" s="1">
        <v>100</v>
      </c>
      <c r="R11" s="1">
        <v>85</v>
      </c>
      <c r="S11" s="7">
        <f t="shared" si="4"/>
        <v>92.5</v>
      </c>
      <c r="T11" s="1">
        <f t="shared" si="5"/>
        <v>443.33333333333337</v>
      </c>
      <c r="U11" s="1">
        <f t="shared" si="6"/>
        <v>88.666666666666671</v>
      </c>
      <c r="V11" s="1">
        <f t="shared" si="7"/>
        <v>10.616418102794084</v>
      </c>
    </row>
    <row r="12" spans="1:22" ht="16" x14ac:dyDescent="0.2">
      <c r="A12" s="1">
        <v>7</v>
      </c>
      <c r="B12" s="7" t="s">
        <v>79</v>
      </c>
      <c r="C12" s="1">
        <v>95</v>
      </c>
      <c r="D12" s="1">
        <v>100</v>
      </c>
      <c r="E12" s="7">
        <f t="shared" si="0"/>
        <v>97.5</v>
      </c>
      <c r="F12" s="1">
        <v>85</v>
      </c>
      <c r="G12" s="1">
        <v>85</v>
      </c>
      <c r="H12" s="1">
        <v>75</v>
      </c>
      <c r="I12" s="7">
        <f t="shared" si="1"/>
        <v>81.666666666666671</v>
      </c>
      <c r="J12" s="1">
        <v>65</v>
      </c>
      <c r="K12" s="1">
        <v>65</v>
      </c>
      <c r="L12" s="7">
        <f t="shared" si="2"/>
        <v>65</v>
      </c>
      <c r="M12" s="1">
        <v>100</v>
      </c>
      <c r="N12" s="1">
        <v>100</v>
      </c>
      <c r="O12" s="1">
        <v>100</v>
      </c>
      <c r="P12" s="7">
        <f t="shared" si="3"/>
        <v>100</v>
      </c>
      <c r="Q12" s="1">
        <v>100</v>
      </c>
      <c r="R12" s="1">
        <v>90</v>
      </c>
      <c r="S12" s="7">
        <f t="shared" si="4"/>
        <v>95</v>
      </c>
      <c r="T12" s="1">
        <f t="shared" si="5"/>
        <v>439.16666666666669</v>
      </c>
      <c r="U12" s="1">
        <f t="shared" si="6"/>
        <v>87.833333333333343</v>
      </c>
      <c r="V12" s="1">
        <f t="shared" si="7"/>
        <v>14.596422697207517</v>
      </c>
    </row>
    <row r="13" spans="1:22" ht="16" x14ac:dyDescent="0.2">
      <c r="A13" s="3">
        <v>3</v>
      </c>
      <c r="B13" s="3" t="s">
        <v>49</v>
      </c>
      <c r="C13" s="1">
        <v>100</v>
      </c>
      <c r="D13" s="1">
        <v>100</v>
      </c>
      <c r="E13" s="7">
        <f t="shared" si="0"/>
        <v>100</v>
      </c>
      <c r="F13" s="1">
        <v>75</v>
      </c>
      <c r="G13" s="1">
        <v>75</v>
      </c>
      <c r="H13" s="1">
        <v>60</v>
      </c>
      <c r="I13" s="7">
        <f t="shared" si="1"/>
        <v>70</v>
      </c>
      <c r="J13" s="1">
        <v>65</v>
      </c>
      <c r="K13" s="1">
        <v>85</v>
      </c>
      <c r="L13" s="7">
        <f t="shared" si="2"/>
        <v>75</v>
      </c>
      <c r="M13" s="1">
        <v>80</v>
      </c>
      <c r="N13" s="1">
        <v>100</v>
      </c>
      <c r="O13" s="1">
        <v>100</v>
      </c>
      <c r="P13" s="7">
        <f t="shared" si="3"/>
        <v>93.333333333333329</v>
      </c>
      <c r="Q13" s="1">
        <v>100</v>
      </c>
      <c r="R13" s="1">
        <v>85</v>
      </c>
      <c r="S13" s="7">
        <f t="shared" si="4"/>
        <v>92.5</v>
      </c>
      <c r="T13" s="1">
        <f t="shared" si="5"/>
        <v>430.83333333333331</v>
      </c>
      <c r="U13" s="1">
        <f t="shared" si="6"/>
        <v>86.166666666666657</v>
      </c>
      <c r="V13" s="1">
        <f t="shared" si="7"/>
        <v>12.93144316084723</v>
      </c>
    </row>
    <row r="14" spans="1:22" ht="16" x14ac:dyDescent="0.2">
      <c r="A14" s="1">
        <v>29</v>
      </c>
      <c r="B14" s="1" t="s">
        <v>221</v>
      </c>
      <c r="C14" s="1">
        <v>85</v>
      </c>
      <c r="D14" s="1">
        <v>100</v>
      </c>
      <c r="E14" s="7">
        <f t="shared" si="0"/>
        <v>92.5</v>
      </c>
      <c r="F14" s="1">
        <v>85</v>
      </c>
      <c r="G14" s="1">
        <v>75</v>
      </c>
      <c r="H14" s="1">
        <v>65</v>
      </c>
      <c r="I14" s="7">
        <f t="shared" si="1"/>
        <v>75</v>
      </c>
      <c r="J14" s="1">
        <v>100</v>
      </c>
      <c r="K14" s="1">
        <v>100</v>
      </c>
      <c r="L14" s="7">
        <f t="shared" si="2"/>
        <v>100</v>
      </c>
      <c r="M14" s="1">
        <v>80</v>
      </c>
      <c r="N14" s="1">
        <v>85</v>
      </c>
      <c r="O14" s="1">
        <v>85</v>
      </c>
      <c r="P14" s="7">
        <f t="shared" si="3"/>
        <v>83.333333333333329</v>
      </c>
      <c r="Q14" s="1">
        <v>80</v>
      </c>
      <c r="R14" s="1">
        <v>80</v>
      </c>
      <c r="S14" s="7">
        <f t="shared" si="4"/>
        <v>80</v>
      </c>
      <c r="T14" s="1">
        <f t="shared" si="5"/>
        <v>430.83333333333331</v>
      </c>
      <c r="U14" s="1">
        <f t="shared" si="6"/>
        <v>86.166666666666657</v>
      </c>
      <c r="V14" s="1">
        <f t="shared" si="7"/>
        <v>10.0277393043276</v>
      </c>
    </row>
    <row r="15" spans="1:22" ht="16" x14ac:dyDescent="0.2">
      <c r="A15" s="1">
        <v>12</v>
      </c>
      <c r="B15" s="1" t="s">
        <v>111</v>
      </c>
      <c r="C15" s="1">
        <v>65</v>
      </c>
      <c r="D15" s="1">
        <v>65</v>
      </c>
      <c r="E15" s="7">
        <f t="shared" si="0"/>
        <v>65</v>
      </c>
      <c r="F15" s="1">
        <v>80</v>
      </c>
      <c r="G15" s="1">
        <v>70</v>
      </c>
      <c r="H15" s="1">
        <v>65</v>
      </c>
      <c r="I15" s="7">
        <f t="shared" si="1"/>
        <v>71.666666666666671</v>
      </c>
      <c r="J15" s="1">
        <v>100</v>
      </c>
      <c r="K15" s="1">
        <v>100</v>
      </c>
      <c r="L15" s="7">
        <f t="shared" si="2"/>
        <v>100</v>
      </c>
      <c r="M15" s="1">
        <v>100</v>
      </c>
      <c r="N15" s="1">
        <v>90</v>
      </c>
      <c r="O15" s="1">
        <v>90</v>
      </c>
      <c r="P15" s="7">
        <f t="shared" si="3"/>
        <v>93.333333333333329</v>
      </c>
      <c r="Q15" s="1">
        <v>95</v>
      </c>
      <c r="R15" s="1">
        <v>90</v>
      </c>
      <c r="S15" s="7">
        <f t="shared" si="4"/>
        <v>92.5</v>
      </c>
      <c r="T15" s="1">
        <f t="shared" si="5"/>
        <v>422.5</v>
      </c>
      <c r="U15" s="1">
        <f t="shared" si="6"/>
        <v>84.5</v>
      </c>
      <c r="V15" s="1">
        <f t="shared" si="7"/>
        <v>15.225161922145681</v>
      </c>
    </row>
    <row r="16" spans="1:22" ht="16" x14ac:dyDescent="0.2">
      <c r="A16" s="1">
        <v>15</v>
      </c>
      <c r="B16" s="1" t="s">
        <v>132</v>
      </c>
      <c r="C16" s="1">
        <v>100</v>
      </c>
      <c r="D16" s="1">
        <v>100</v>
      </c>
      <c r="E16" s="7">
        <f t="shared" si="0"/>
        <v>100</v>
      </c>
      <c r="F16" s="1">
        <v>90</v>
      </c>
      <c r="G16" s="1">
        <v>90</v>
      </c>
      <c r="H16" s="1">
        <v>85</v>
      </c>
      <c r="I16" s="7">
        <f t="shared" si="1"/>
        <v>88.333333333333329</v>
      </c>
      <c r="J16" s="1">
        <v>50</v>
      </c>
      <c r="K16" s="1">
        <v>80</v>
      </c>
      <c r="L16" s="7">
        <f t="shared" si="2"/>
        <v>65</v>
      </c>
      <c r="M16" s="1">
        <v>70</v>
      </c>
      <c r="N16" s="1">
        <v>100</v>
      </c>
      <c r="O16" s="1">
        <v>100</v>
      </c>
      <c r="P16" s="7">
        <f t="shared" si="3"/>
        <v>90</v>
      </c>
      <c r="Q16" s="1">
        <v>80</v>
      </c>
      <c r="R16" s="1">
        <v>70</v>
      </c>
      <c r="S16" s="7">
        <f t="shared" si="4"/>
        <v>75</v>
      </c>
      <c r="T16" s="1">
        <f t="shared" si="5"/>
        <v>418.33333333333331</v>
      </c>
      <c r="U16" s="1">
        <f t="shared" si="6"/>
        <v>83.666666666666657</v>
      </c>
      <c r="V16" s="1">
        <f t="shared" si="7"/>
        <v>13.713334953816245</v>
      </c>
    </row>
    <row r="17" spans="1:22" ht="16" x14ac:dyDescent="0.2">
      <c r="A17" s="1">
        <v>6</v>
      </c>
      <c r="B17" s="1" t="s">
        <v>72</v>
      </c>
      <c r="C17" s="1">
        <v>100</v>
      </c>
      <c r="D17" s="1">
        <v>100</v>
      </c>
      <c r="E17" s="7">
        <f t="shared" si="0"/>
        <v>100</v>
      </c>
      <c r="F17" s="1">
        <v>90</v>
      </c>
      <c r="G17" s="1">
        <v>90</v>
      </c>
      <c r="H17" s="1">
        <v>60</v>
      </c>
      <c r="I17" s="7">
        <f t="shared" si="1"/>
        <v>80</v>
      </c>
      <c r="J17" s="1">
        <v>90</v>
      </c>
      <c r="K17" s="1">
        <v>0</v>
      </c>
      <c r="L17" s="7">
        <f t="shared" si="2"/>
        <v>45</v>
      </c>
      <c r="M17" s="1">
        <v>100</v>
      </c>
      <c r="N17" s="1">
        <v>80</v>
      </c>
      <c r="O17" s="1">
        <v>100</v>
      </c>
      <c r="P17" s="7">
        <f t="shared" si="3"/>
        <v>93.333333333333329</v>
      </c>
      <c r="Q17" s="1">
        <v>100</v>
      </c>
      <c r="R17" s="1">
        <v>100</v>
      </c>
      <c r="S17" s="7">
        <f t="shared" si="4"/>
        <v>100</v>
      </c>
      <c r="T17" s="1">
        <f t="shared" si="5"/>
        <v>418.33333333333331</v>
      </c>
      <c r="U17" s="1">
        <f t="shared" si="6"/>
        <v>83.666666666666657</v>
      </c>
      <c r="V17" s="1">
        <f t="shared" si="7"/>
        <v>23.106035767497861</v>
      </c>
    </row>
    <row r="18" spans="1:22" ht="16" x14ac:dyDescent="0.2">
      <c r="A18" s="1">
        <v>20</v>
      </c>
      <c r="B18" s="1" t="s">
        <v>163</v>
      </c>
      <c r="C18" s="1">
        <v>80</v>
      </c>
      <c r="D18" s="1">
        <v>100</v>
      </c>
      <c r="E18" s="7">
        <f t="shared" si="0"/>
        <v>90</v>
      </c>
      <c r="F18" s="1">
        <v>100</v>
      </c>
      <c r="G18" s="1">
        <v>100</v>
      </c>
      <c r="H18" s="1">
        <v>80</v>
      </c>
      <c r="I18" s="7">
        <f t="shared" si="1"/>
        <v>93.333333333333329</v>
      </c>
      <c r="J18" s="1">
        <v>80</v>
      </c>
      <c r="K18" s="1">
        <v>80</v>
      </c>
      <c r="L18" s="7">
        <f t="shared" si="2"/>
        <v>80</v>
      </c>
      <c r="M18" s="1">
        <v>65</v>
      </c>
      <c r="N18" s="1">
        <v>70</v>
      </c>
      <c r="O18" s="1">
        <v>90</v>
      </c>
      <c r="P18" s="7">
        <f t="shared" si="3"/>
        <v>75</v>
      </c>
      <c r="Q18" s="1">
        <v>80</v>
      </c>
      <c r="R18" s="1">
        <v>75</v>
      </c>
      <c r="S18" s="7">
        <f t="shared" si="4"/>
        <v>77.5</v>
      </c>
      <c r="T18" s="1">
        <f t="shared" si="5"/>
        <v>415.83333333333331</v>
      </c>
      <c r="U18" s="1">
        <f t="shared" si="6"/>
        <v>83.166666666666657</v>
      </c>
      <c r="V18" s="1">
        <f t="shared" si="7"/>
        <v>8.0450122574314449</v>
      </c>
    </row>
    <row r="19" spans="1:22" ht="16" x14ac:dyDescent="0.2">
      <c r="A19" s="1">
        <v>14</v>
      </c>
      <c r="B19" s="1" t="s">
        <v>124</v>
      </c>
      <c r="C19" s="1">
        <v>85</v>
      </c>
      <c r="D19" s="1">
        <v>100</v>
      </c>
      <c r="E19" s="7">
        <f t="shared" si="0"/>
        <v>92.5</v>
      </c>
      <c r="F19" s="1">
        <v>80</v>
      </c>
      <c r="G19" s="1">
        <v>70</v>
      </c>
      <c r="H19" s="1">
        <v>70</v>
      </c>
      <c r="I19" s="7">
        <f t="shared" si="1"/>
        <v>73.333333333333329</v>
      </c>
      <c r="J19" s="1">
        <v>100</v>
      </c>
      <c r="K19" s="1">
        <v>100</v>
      </c>
      <c r="L19" s="7">
        <f t="shared" si="2"/>
        <v>100</v>
      </c>
      <c r="M19" s="1">
        <v>70</v>
      </c>
      <c r="N19" s="1">
        <v>65</v>
      </c>
      <c r="O19" s="1">
        <v>80</v>
      </c>
      <c r="P19" s="7">
        <f t="shared" si="3"/>
        <v>71.666666666666671</v>
      </c>
      <c r="Q19" s="1">
        <v>75</v>
      </c>
      <c r="R19" s="1">
        <v>80</v>
      </c>
      <c r="S19" s="7">
        <f t="shared" si="4"/>
        <v>77.5</v>
      </c>
      <c r="T19" s="1">
        <f t="shared" si="5"/>
        <v>415</v>
      </c>
      <c r="U19" s="1">
        <f t="shared" si="6"/>
        <v>83</v>
      </c>
      <c r="V19" s="1">
        <f t="shared" si="7"/>
        <v>12.563726446489618</v>
      </c>
    </row>
    <row r="20" spans="1:22" ht="16" x14ac:dyDescent="0.2">
      <c r="A20" s="1">
        <v>33</v>
      </c>
      <c r="B20" s="1" t="s">
        <v>248</v>
      </c>
      <c r="C20" s="1">
        <v>85</v>
      </c>
      <c r="D20" s="1">
        <v>100</v>
      </c>
      <c r="E20" s="7">
        <f t="shared" si="0"/>
        <v>92.5</v>
      </c>
      <c r="F20" s="1">
        <v>100</v>
      </c>
      <c r="G20" s="1">
        <v>100</v>
      </c>
      <c r="H20" s="1">
        <v>90</v>
      </c>
      <c r="I20" s="7">
        <f t="shared" si="1"/>
        <v>96.666666666666671</v>
      </c>
      <c r="J20" s="1">
        <v>100</v>
      </c>
      <c r="K20" s="1">
        <v>100</v>
      </c>
      <c r="L20" s="7">
        <f t="shared" si="2"/>
        <v>100</v>
      </c>
      <c r="M20" s="1">
        <v>50</v>
      </c>
      <c r="N20" s="1">
        <v>50</v>
      </c>
      <c r="O20" s="1">
        <v>50</v>
      </c>
      <c r="P20" s="7">
        <f t="shared" si="3"/>
        <v>50</v>
      </c>
      <c r="Q20" s="1">
        <v>60</v>
      </c>
      <c r="R20" s="1">
        <v>90</v>
      </c>
      <c r="S20" s="7">
        <f t="shared" si="4"/>
        <v>75</v>
      </c>
      <c r="T20" s="1">
        <f t="shared" si="5"/>
        <v>414.16666666666669</v>
      </c>
      <c r="U20" s="1">
        <f t="shared" si="6"/>
        <v>82.833333333333343</v>
      </c>
      <c r="V20" s="1">
        <f t="shared" si="7"/>
        <v>20.729742454314831</v>
      </c>
    </row>
    <row r="21" spans="1:22" ht="16" x14ac:dyDescent="0.2">
      <c r="A21" s="1">
        <v>34</v>
      </c>
      <c r="B21" s="8" t="s">
        <v>212</v>
      </c>
      <c r="C21" s="1">
        <v>40</v>
      </c>
      <c r="D21" s="1">
        <v>50</v>
      </c>
      <c r="E21" s="7">
        <f t="shared" si="0"/>
        <v>45</v>
      </c>
      <c r="F21" s="1">
        <v>90</v>
      </c>
      <c r="G21" s="1">
        <v>85</v>
      </c>
      <c r="H21" s="1">
        <v>80</v>
      </c>
      <c r="I21" s="7">
        <f t="shared" si="1"/>
        <v>85</v>
      </c>
      <c r="J21" s="1">
        <v>100</v>
      </c>
      <c r="K21" s="1">
        <v>80</v>
      </c>
      <c r="L21" s="7">
        <f t="shared" si="2"/>
        <v>90</v>
      </c>
      <c r="M21" s="1">
        <v>100</v>
      </c>
      <c r="N21" s="1">
        <v>95</v>
      </c>
      <c r="O21" s="1">
        <v>90</v>
      </c>
      <c r="P21" s="7">
        <f t="shared" si="3"/>
        <v>95</v>
      </c>
      <c r="Q21" s="1">
        <v>100</v>
      </c>
      <c r="R21" s="1">
        <v>90</v>
      </c>
      <c r="S21" s="7">
        <f t="shared" si="4"/>
        <v>95</v>
      </c>
      <c r="T21" s="1">
        <f t="shared" si="5"/>
        <v>410</v>
      </c>
      <c r="U21" s="1">
        <f t="shared" si="6"/>
        <v>82</v>
      </c>
      <c r="V21" s="1">
        <f t="shared" si="7"/>
        <v>21.095023109728988</v>
      </c>
    </row>
    <row r="22" spans="1:22" ht="16" x14ac:dyDescent="0.2">
      <c r="A22" s="1">
        <v>5</v>
      </c>
      <c r="B22" s="1" t="s">
        <v>65</v>
      </c>
      <c r="C22" s="1">
        <v>60</v>
      </c>
      <c r="D22" s="1">
        <v>80</v>
      </c>
      <c r="E22" s="7">
        <f t="shared" si="0"/>
        <v>70</v>
      </c>
      <c r="F22" s="1">
        <v>90</v>
      </c>
      <c r="G22" s="1">
        <v>90</v>
      </c>
      <c r="H22" s="1">
        <v>85</v>
      </c>
      <c r="I22" s="7">
        <f t="shared" si="1"/>
        <v>88.333333333333329</v>
      </c>
      <c r="J22" s="1">
        <v>65</v>
      </c>
      <c r="K22" s="1">
        <v>65</v>
      </c>
      <c r="L22" s="7">
        <f t="shared" si="2"/>
        <v>65</v>
      </c>
      <c r="M22" s="1">
        <v>65</v>
      </c>
      <c r="N22" s="1">
        <v>70</v>
      </c>
      <c r="O22" s="1">
        <v>90</v>
      </c>
      <c r="P22" s="7">
        <f t="shared" si="3"/>
        <v>75</v>
      </c>
      <c r="Q22" s="1">
        <v>95</v>
      </c>
      <c r="R22" s="1">
        <v>85</v>
      </c>
      <c r="S22" s="7">
        <f t="shared" si="4"/>
        <v>90</v>
      </c>
      <c r="T22" s="1">
        <f t="shared" si="5"/>
        <v>388.33333333333331</v>
      </c>
      <c r="U22" s="1">
        <f t="shared" si="6"/>
        <v>77.666666666666657</v>
      </c>
      <c r="V22" s="1">
        <f t="shared" si="7"/>
        <v>11.093040861529204</v>
      </c>
    </row>
    <row r="23" spans="1:22" ht="16" x14ac:dyDescent="0.2">
      <c r="A23" s="1">
        <v>30</v>
      </c>
      <c r="B23" s="1" t="s">
        <v>227</v>
      </c>
      <c r="C23" s="1">
        <v>85</v>
      </c>
      <c r="D23" s="1">
        <v>100</v>
      </c>
      <c r="E23" s="7">
        <f t="shared" si="0"/>
        <v>92.5</v>
      </c>
      <c r="F23" s="1">
        <v>85</v>
      </c>
      <c r="G23" s="1">
        <v>75</v>
      </c>
      <c r="H23" s="1">
        <v>70</v>
      </c>
      <c r="I23" s="7">
        <f t="shared" si="1"/>
        <v>76.666666666666671</v>
      </c>
      <c r="J23" s="1">
        <v>80</v>
      </c>
      <c r="K23" s="1">
        <v>100</v>
      </c>
      <c r="L23" s="7">
        <f t="shared" si="2"/>
        <v>90</v>
      </c>
      <c r="M23" s="1">
        <v>85</v>
      </c>
      <c r="N23" s="1">
        <v>30</v>
      </c>
      <c r="O23" s="1">
        <v>30</v>
      </c>
      <c r="P23" s="7">
        <f t="shared" si="3"/>
        <v>48.333333333333336</v>
      </c>
      <c r="Q23" s="1">
        <v>80</v>
      </c>
      <c r="R23" s="1">
        <v>80</v>
      </c>
      <c r="S23" s="7">
        <f t="shared" si="4"/>
        <v>80</v>
      </c>
      <c r="T23" s="1">
        <f t="shared" si="5"/>
        <v>387.5</v>
      </c>
      <c r="U23" s="1">
        <f t="shared" si="6"/>
        <v>77.5</v>
      </c>
      <c r="V23" s="1">
        <f t="shared" si="7"/>
        <v>17.598926734952407</v>
      </c>
    </row>
    <row r="24" spans="1:22" ht="16" x14ac:dyDescent="0.2">
      <c r="A24" s="1">
        <v>8</v>
      </c>
      <c r="B24" s="1" t="s">
        <v>85</v>
      </c>
      <c r="C24" s="1">
        <v>65</v>
      </c>
      <c r="D24" s="1">
        <v>70</v>
      </c>
      <c r="E24" s="7">
        <f t="shared" si="0"/>
        <v>67.5</v>
      </c>
      <c r="F24" s="1">
        <v>85</v>
      </c>
      <c r="G24" s="1">
        <v>65</v>
      </c>
      <c r="H24" s="1">
        <v>70</v>
      </c>
      <c r="I24" s="7">
        <f t="shared" si="1"/>
        <v>73.333333333333329</v>
      </c>
      <c r="J24" s="1">
        <v>100</v>
      </c>
      <c r="K24" s="1">
        <v>100</v>
      </c>
      <c r="L24" s="7">
        <f t="shared" si="2"/>
        <v>100</v>
      </c>
      <c r="M24" s="1">
        <v>40</v>
      </c>
      <c r="N24" s="1">
        <v>50</v>
      </c>
      <c r="O24" s="1">
        <v>40</v>
      </c>
      <c r="P24" s="7">
        <f t="shared" si="3"/>
        <v>43.333333333333336</v>
      </c>
      <c r="Q24" s="1">
        <v>100</v>
      </c>
      <c r="R24" s="1">
        <v>100</v>
      </c>
      <c r="S24" s="7">
        <f t="shared" si="4"/>
        <v>100</v>
      </c>
      <c r="T24" s="1">
        <f t="shared" si="5"/>
        <v>384.16666666666663</v>
      </c>
      <c r="U24" s="1">
        <f t="shared" si="6"/>
        <v>76.833333333333329</v>
      </c>
      <c r="V24" s="1">
        <f t="shared" si="7"/>
        <v>23.953079134006988</v>
      </c>
    </row>
    <row r="25" spans="1:22" ht="16" x14ac:dyDescent="0.2">
      <c r="A25" s="1">
        <v>2</v>
      </c>
      <c r="B25" s="1" t="s">
        <v>41</v>
      </c>
      <c r="C25" s="1">
        <v>60</v>
      </c>
      <c r="D25" s="1">
        <v>100</v>
      </c>
      <c r="E25" s="7">
        <f t="shared" si="0"/>
        <v>80</v>
      </c>
      <c r="F25" s="1">
        <v>80</v>
      </c>
      <c r="G25" s="1">
        <v>80</v>
      </c>
      <c r="H25" s="1">
        <v>60</v>
      </c>
      <c r="I25" s="7">
        <f t="shared" si="1"/>
        <v>73.333333333333329</v>
      </c>
      <c r="J25" s="1">
        <v>70</v>
      </c>
      <c r="K25" s="1">
        <v>100</v>
      </c>
      <c r="L25" s="7">
        <f t="shared" si="2"/>
        <v>85</v>
      </c>
      <c r="M25" s="1">
        <v>30</v>
      </c>
      <c r="N25" s="1">
        <v>60</v>
      </c>
      <c r="O25" s="1">
        <v>90</v>
      </c>
      <c r="P25" s="7">
        <f t="shared" si="3"/>
        <v>60</v>
      </c>
      <c r="Q25" s="1">
        <v>80</v>
      </c>
      <c r="R25" s="1">
        <v>70</v>
      </c>
      <c r="S25" s="7">
        <f t="shared" si="4"/>
        <v>75</v>
      </c>
      <c r="T25" s="1">
        <f t="shared" si="5"/>
        <v>373.33333333333331</v>
      </c>
      <c r="U25" s="1">
        <f t="shared" si="6"/>
        <v>74.666666666666657</v>
      </c>
      <c r="V25" s="1">
        <f t="shared" si="7"/>
        <v>9.3837921735062189</v>
      </c>
    </row>
    <row r="26" spans="1:22" ht="16" x14ac:dyDescent="0.2">
      <c r="A26" s="1">
        <v>4</v>
      </c>
      <c r="B26" s="1" t="s">
        <v>59</v>
      </c>
      <c r="C26" s="1">
        <v>85</v>
      </c>
      <c r="D26" s="1">
        <v>90</v>
      </c>
      <c r="E26" s="7">
        <f t="shared" si="0"/>
        <v>87.5</v>
      </c>
      <c r="F26" s="1">
        <v>95</v>
      </c>
      <c r="G26" s="1">
        <v>95</v>
      </c>
      <c r="H26" s="1">
        <v>90</v>
      </c>
      <c r="I26" s="7">
        <f t="shared" si="1"/>
        <v>93.333333333333329</v>
      </c>
      <c r="J26" s="1">
        <v>65</v>
      </c>
      <c r="K26" s="1">
        <v>65</v>
      </c>
      <c r="L26" s="7">
        <f t="shared" si="2"/>
        <v>65</v>
      </c>
      <c r="M26" s="1">
        <v>30</v>
      </c>
      <c r="N26" s="1">
        <v>50</v>
      </c>
      <c r="O26" s="1">
        <v>50</v>
      </c>
      <c r="P26" s="7">
        <f t="shared" si="3"/>
        <v>43.333333333333336</v>
      </c>
      <c r="Q26" s="1">
        <v>85</v>
      </c>
      <c r="R26" s="1">
        <v>80</v>
      </c>
      <c r="S26" s="7">
        <f t="shared" si="4"/>
        <v>82.5</v>
      </c>
      <c r="T26" s="1">
        <f t="shared" si="5"/>
        <v>371.66666666666663</v>
      </c>
      <c r="U26" s="1">
        <f t="shared" si="6"/>
        <v>74.333333333333329</v>
      </c>
      <c r="V26" s="1">
        <f t="shared" si="7"/>
        <v>20.304966551724899</v>
      </c>
    </row>
    <row r="27" spans="1:22" ht="16" x14ac:dyDescent="0.2">
      <c r="A27" s="1">
        <v>1</v>
      </c>
      <c r="B27" s="1" t="s">
        <v>31</v>
      </c>
      <c r="C27" s="1">
        <v>40</v>
      </c>
      <c r="D27" s="1">
        <v>40</v>
      </c>
      <c r="E27" s="7">
        <f t="shared" si="0"/>
        <v>40</v>
      </c>
      <c r="F27" s="1">
        <v>95</v>
      </c>
      <c r="G27" s="1">
        <v>95</v>
      </c>
      <c r="H27" s="1">
        <v>95</v>
      </c>
      <c r="I27" s="7">
        <f t="shared" si="1"/>
        <v>95</v>
      </c>
      <c r="J27" s="1">
        <v>70</v>
      </c>
      <c r="K27" s="1">
        <v>100</v>
      </c>
      <c r="L27" s="7">
        <f t="shared" si="2"/>
        <v>85</v>
      </c>
      <c r="M27" s="1">
        <v>100</v>
      </c>
      <c r="N27" s="1">
        <v>50</v>
      </c>
      <c r="O27" s="1">
        <v>80</v>
      </c>
      <c r="P27" s="7">
        <f t="shared" si="3"/>
        <v>76.666666666666671</v>
      </c>
      <c r="Q27" s="1">
        <v>90</v>
      </c>
      <c r="R27" s="1">
        <v>50</v>
      </c>
      <c r="S27" s="7">
        <f t="shared" si="4"/>
        <v>70</v>
      </c>
      <c r="T27" s="1">
        <f t="shared" si="5"/>
        <v>366.66666666666669</v>
      </c>
      <c r="U27" s="1">
        <f t="shared" si="6"/>
        <v>73.333333333333343</v>
      </c>
      <c r="V27" s="1">
        <f t="shared" si="7"/>
        <v>20.849993338661307</v>
      </c>
    </row>
    <row r="28" spans="1:22" ht="16" x14ac:dyDescent="0.2">
      <c r="A28" s="1">
        <v>16</v>
      </c>
      <c r="B28" s="1" t="s">
        <v>139</v>
      </c>
      <c r="C28" s="1">
        <v>50</v>
      </c>
      <c r="D28" s="1">
        <v>60</v>
      </c>
      <c r="E28" s="7">
        <f t="shared" si="0"/>
        <v>55</v>
      </c>
      <c r="F28" s="1">
        <v>75</v>
      </c>
      <c r="G28" s="1">
        <v>55</v>
      </c>
      <c r="H28" s="1">
        <v>60</v>
      </c>
      <c r="I28" s="7">
        <f t="shared" si="1"/>
        <v>63.333333333333336</v>
      </c>
      <c r="J28" s="1">
        <v>100</v>
      </c>
      <c r="K28" s="1">
        <v>100</v>
      </c>
      <c r="L28" s="7">
        <f t="shared" si="2"/>
        <v>100</v>
      </c>
      <c r="M28" s="1">
        <v>70</v>
      </c>
      <c r="N28" s="1">
        <v>70</v>
      </c>
      <c r="O28" s="1">
        <v>65</v>
      </c>
      <c r="P28" s="7">
        <f t="shared" si="3"/>
        <v>68.333333333333329</v>
      </c>
      <c r="Q28" s="1">
        <v>80</v>
      </c>
      <c r="R28" s="1">
        <v>80</v>
      </c>
      <c r="S28" s="7">
        <f t="shared" si="4"/>
        <v>80</v>
      </c>
      <c r="T28" s="1">
        <f t="shared" si="5"/>
        <v>366.66666666666669</v>
      </c>
      <c r="U28" s="1">
        <f t="shared" si="6"/>
        <v>73.333333333333343</v>
      </c>
      <c r="V28" s="1">
        <f t="shared" si="7"/>
        <v>17.44037461371358</v>
      </c>
    </row>
    <row r="29" spans="1:22" ht="16" x14ac:dyDescent="0.2">
      <c r="A29" s="1">
        <v>24</v>
      </c>
      <c r="B29" s="1" t="s">
        <v>189</v>
      </c>
      <c r="C29" s="1">
        <v>70</v>
      </c>
      <c r="D29" s="1">
        <v>65</v>
      </c>
      <c r="E29" s="7">
        <f t="shared" si="0"/>
        <v>67.5</v>
      </c>
      <c r="F29" s="1">
        <v>60</v>
      </c>
      <c r="G29" s="1">
        <v>40</v>
      </c>
      <c r="H29" s="1">
        <v>40</v>
      </c>
      <c r="I29" s="7">
        <f t="shared" si="1"/>
        <v>46.666666666666664</v>
      </c>
      <c r="J29" s="1">
        <v>100</v>
      </c>
      <c r="K29" s="1">
        <v>100</v>
      </c>
      <c r="L29" s="7">
        <f t="shared" si="2"/>
        <v>100</v>
      </c>
      <c r="M29" s="1">
        <v>100</v>
      </c>
      <c r="N29" s="1">
        <v>60</v>
      </c>
      <c r="O29" s="1">
        <v>70</v>
      </c>
      <c r="P29" s="7">
        <f t="shared" si="3"/>
        <v>76.666666666666671</v>
      </c>
      <c r="Q29" s="1">
        <v>65</v>
      </c>
      <c r="R29" s="1">
        <v>75</v>
      </c>
      <c r="S29" s="7">
        <f t="shared" si="4"/>
        <v>70</v>
      </c>
      <c r="T29" s="1">
        <f t="shared" si="5"/>
        <v>360.83333333333331</v>
      </c>
      <c r="U29" s="1">
        <f t="shared" si="6"/>
        <v>72.166666666666657</v>
      </c>
      <c r="V29" s="1">
        <f t="shared" si="7"/>
        <v>19.181153945127154</v>
      </c>
    </row>
    <row r="30" spans="1:22" ht="16" x14ac:dyDescent="0.2">
      <c r="A30" s="1">
        <v>19</v>
      </c>
      <c r="B30" s="1" t="s">
        <v>157</v>
      </c>
      <c r="C30" s="1">
        <v>95</v>
      </c>
      <c r="D30" s="1">
        <v>100</v>
      </c>
      <c r="E30" s="7">
        <f t="shared" si="0"/>
        <v>97.5</v>
      </c>
      <c r="F30" s="1">
        <v>95</v>
      </c>
      <c r="G30" s="1">
        <v>80</v>
      </c>
      <c r="H30" s="1">
        <v>50</v>
      </c>
      <c r="I30" s="7">
        <f t="shared" si="1"/>
        <v>75</v>
      </c>
      <c r="J30" s="1">
        <v>0</v>
      </c>
      <c r="K30" s="1">
        <v>0</v>
      </c>
      <c r="L30" s="7">
        <f t="shared" si="2"/>
        <v>0</v>
      </c>
      <c r="M30" s="1">
        <v>30</v>
      </c>
      <c r="N30" s="1">
        <v>90</v>
      </c>
      <c r="O30" s="1">
        <v>90</v>
      </c>
      <c r="P30" s="7">
        <f t="shared" si="3"/>
        <v>70</v>
      </c>
      <c r="Q30" s="1">
        <v>100</v>
      </c>
      <c r="R30" s="1">
        <v>100</v>
      </c>
      <c r="S30" s="7">
        <f t="shared" si="4"/>
        <v>100</v>
      </c>
      <c r="T30" s="1">
        <f t="shared" si="5"/>
        <v>342.5</v>
      </c>
      <c r="U30" s="1">
        <f t="shared" si="6"/>
        <v>68.5</v>
      </c>
      <c r="V30" s="1">
        <f t="shared" si="7"/>
        <v>40.527768258318886</v>
      </c>
    </row>
    <row r="31" spans="1:22" ht="16" x14ac:dyDescent="0.2">
      <c r="A31" s="1">
        <v>31</v>
      </c>
      <c r="B31" s="1" t="s">
        <v>235</v>
      </c>
      <c r="C31" s="1">
        <v>60</v>
      </c>
      <c r="D31" s="1">
        <v>60</v>
      </c>
      <c r="E31" s="7">
        <f t="shared" si="0"/>
        <v>60</v>
      </c>
      <c r="F31" s="1">
        <v>40</v>
      </c>
      <c r="G31" s="1">
        <v>40</v>
      </c>
      <c r="H31" s="1">
        <v>65</v>
      </c>
      <c r="I31" s="7">
        <f t="shared" si="1"/>
        <v>48.333333333333336</v>
      </c>
      <c r="J31" s="1">
        <v>100</v>
      </c>
      <c r="K31" s="1">
        <v>100</v>
      </c>
      <c r="L31" s="7">
        <f t="shared" si="2"/>
        <v>100</v>
      </c>
      <c r="M31" s="1">
        <v>80</v>
      </c>
      <c r="N31" s="1">
        <v>25</v>
      </c>
      <c r="O31" s="1">
        <v>25</v>
      </c>
      <c r="P31" s="7">
        <f t="shared" si="3"/>
        <v>43.333333333333336</v>
      </c>
      <c r="Q31" s="1">
        <v>90</v>
      </c>
      <c r="R31" s="1">
        <v>80</v>
      </c>
      <c r="S31" s="7">
        <f t="shared" si="4"/>
        <v>85</v>
      </c>
      <c r="T31" s="1">
        <f t="shared" si="5"/>
        <v>336.66666666666669</v>
      </c>
      <c r="U31" s="1">
        <f t="shared" si="6"/>
        <v>67.333333333333343</v>
      </c>
      <c r="V31" s="1">
        <f t="shared" si="7"/>
        <v>24.341322889276171</v>
      </c>
    </row>
    <row r="32" spans="1:22" ht="16" x14ac:dyDescent="0.2">
      <c r="A32" s="1">
        <v>13</v>
      </c>
      <c r="B32" s="1" t="s">
        <v>117</v>
      </c>
      <c r="C32" s="1">
        <v>65</v>
      </c>
      <c r="D32" s="1">
        <v>50</v>
      </c>
      <c r="E32" s="7">
        <f t="shared" si="0"/>
        <v>57.5</v>
      </c>
      <c r="F32" s="1">
        <v>75</v>
      </c>
      <c r="G32" s="1">
        <v>65</v>
      </c>
      <c r="H32" s="1">
        <v>65</v>
      </c>
      <c r="I32" s="7">
        <f t="shared" si="1"/>
        <v>68.333333333333329</v>
      </c>
      <c r="J32" s="1">
        <v>65</v>
      </c>
      <c r="K32" s="1">
        <v>95</v>
      </c>
      <c r="L32" s="7">
        <f t="shared" si="2"/>
        <v>80</v>
      </c>
      <c r="M32" s="1">
        <v>55</v>
      </c>
      <c r="N32" s="1">
        <v>50</v>
      </c>
      <c r="O32" s="1">
        <v>50</v>
      </c>
      <c r="P32" s="7">
        <f t="shared" si="3"/>
        <v>51.666666666666664</v>
      </c>
      <c r="Q32" s="1">
        <v>50</v>
      </c>
      <c r="R32" s="1">
        <v>60</v>
      </c>
      <c r="S32" s="7">
        <f t="shared" si="4"/>
        <v>55</v>
      </c>
      <c r="T32" s="1">
        <f t="shared" si="5"/>
        <v>312.5</v>
      </c>
      <c r="U32" s="1">
        <f t="shared" si="6"/>
        <v>62.5</v>
      </c>
      <c r="V32" s="1">
        <f t="shared" si="7"/>
        <v>11.606990230986744</v>
      </c>
    </row>
    <row r="33" spans="1:22" ht="16" x14ac:dyDescent="0.2">
      <c r="A33" s="1">
        <v>9</v>
      </c>
      <c r="B33" s="1" t="s">
        <v>91</v>
      </c>
      <c r="C33" s="1">
        <v>60</v>
      </c>
      <c r="D33" s="1">
        <v>65</v>
      </c>
      <c r="E33" s="7">
        <f t="shared" si="0"/>
        <v>62.5</v>
      </c>
      <c r="F33" s="1">
        <v>55</v>
      </c>
      <c r="G33" s="1">
        <v>40</v>
      </c>
      <c r="H33" s="2">
        <v>50</v>
      </c>
      <c r="I33" s="9">
        <f t="shared" si="1"/>
        <v>48.333333333333336</v>
      </c>
      <c r="J33" s="1">
        <v>60</v>
      </c>
      <c r="K33" s="1">
        <v>20</v>
      </c>
      <c r="L33" s="7">
        <f t="shared" si="2"/>
        <v>40</v>
      </c>
      <c r="M33" s="1">
        <v>10</v>
      </c>
      <c r="N33" s="1">
        <v>85</v>
      </c>
      <c r="O33" s="1">
        <v>85</v>
      </c>
      <c r="P33" s="7">
        <f t="shared" si="3"/>
        <v>60</v>
      </c>
      <c r="Q33" s="1">
        <v>100</v>
      </c>
      <c r="R33" s="1">
        <v>100</v>
      </c>
      <c r="S33" s="7">
        <f t="shared" si="4"/>
        <v>100</v>
      </c>
      <c r="T33" s="1">
        <f t="shared" si="5"/>
        <v>310.83333333333337</v>
      </c>
      <c r="U33" s="1">
        <f t="shared" si="6"/>
        <v>62.166666666666671</v>
      </c>
      <c r="V33" s="1">
        <f t="shared" si="7"/>
        <v>23.015695127938692</v>
      </c>
    </row>
    <row r="34" spans="1:22" ht="16" x14ac:dyDescent="0.2">
      <c r="A34" s="1">
        <v>17</v>
      </c>
      <c r="B34" s="1" t="s">
        <v>145</v>
      </c>
      <c r="C34" s="1">
        <v>50</v>
      </c>
      <c r="D34" s="1">
        <v>60</v>
      </c>
      <c r="E34" s="7">
        <f t="shared" si="0"/>
        <v>55</v>
      </c>
      <c r="F34" s="1">
        <v>60</v>
      </c>
      <c r="G34" s="1">
        <v>40</v>
      </c>
      <c r="H34" s="1">
        <v>40</v>
      </c>
      <c r="I34" s="7">
        <f t="shared" si="1"/>
        <v>46.666666666666664</v>
      </c>
      <c r="J34" s="1">
        <v>90</v>
      </c>
      <c r="K34" s="1">
        <v>60</v>
      </c>
      <c r="L34" s="7">
        <f t="shared" si="2"/>
        <v>75</v>
      </c>
      <c r="M34" s="1">
        <v>60</v>
      </c>
      <c r="N34" s="1">
        <v>30</v>
      </c>
      <c r="O34" s="1">
        <v>30</v>
      </c>
      <c r="P34" s="7">
        <f t="shared" si="3"/>
        <v>40</v>
      </c>
      <c r="Q34" s="1">
        <v>30</v>
      </c>
      <c r="R34" s="1">
        <v>50</v>
      </c>
      <c r="S34" s="7">
        <f t="shared" si="4"/>
        <v>40</v>
      </c>
      <c r="T34" s="1">
        <f t="shared" si="5"/>
        <v>256.66666666666663</v>
      </c>
      <c r="U34" s="1">
        <f t="shared" si="6"/>
        <v>51.333333333333329</v>
      </c>
      <c r="V34" s="1">
        <f t="shared" si="7"/>
        <v>14.596422697207579</v>
      </c>
    </row>
    <row r="35" spans="1:22" x14ac:dyDescent="0.2">
      <c r="E35" s="7">
        <f>SUM(E2:E34)/33</f>
        <v>81.212121212121218</v>
      </c>
      <c r="I35" s="7">
        <f>SUM(I2:I34)/33</f>
        <v>78.939393939393938</v>
      </c>
      <c r="L35" s="7">
        <f>SUM(L2:L34)/33</f>
        <v>84.621212121212125</v>
      </c>
      <c r="P35" s="7">
        <f>SUM(P2:P34)/33</f>
        <v>74.949494949494934</v>
      </c>
      <c r="S35" s="7">
        <f>SUM(S2:S34)/33</f>
        <v>85.757575757575751</v>
      </c>
    </row>
  </sheetData>
  <conditionalFormatting sqref="C2:S31 C32:G32 J32:S32 C33:S34">
    <cfRule type="containsBlanks" dxfId="47" priority="4">
      <formula>LEN(TRIM(C2))=0</formula>
    </cfRule>
  </conditionalFormatting>
  <conditionalFormatting sqref="H32:I32">
    <cfRule type="containsBlanks" dxfId="46" priority="3">
      <formula>LEN(TRIM(H32))=0</formula>
    </cfRule>
  </conditionalFormatting>
  <conditionalFormatting sqref="V2:V34">
    <cfRule type="colorScale" priority="1">
      <colorScale>
        <cfvo type="min"/>
        <cfvo type="percentile" val="50"/>
        <cfvo type="max"/>
        <color rgb="FF63BE7B"/>
        <color rgb="FFFFEB84"/>
        <color rgb="FFF8696B"/>
      </colorScale>
    </cfRule>
    <cfRule type="colorScale" priority="2">
      <colorScale>
        <cfvo type="min"/>
        <cfvo type="percentile" val="50"/>
        <cfvo type="max"/>
        <color rgb="FFF8696B"/>
        <color rgb="FFFFEB84"/>
        <color rgb="FF63BE7B"/>
      </colorScale>
    </cfRule>
  </conditionalFormatting>
  <pageMargins left="0.7" right="0.7" top="0.75" bottom="0.75" header="0.3" footer="0.3"/>
  <legacy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A D A A B Q S w M E F A A A C A g A 7 5 R N W 4 w K D E 2 m A A A A 9 g A A A B I A A A B D b 2 5 m a W c v U G F j a 2 F n Z S 5 4 b W y F j 7 E O g j A Y h F + F d K c t o N G Q n z K w O E h i Y m J c m 1 K h A Y q h x f J u D j 6 S r y B G U T f H u / s u u b t f b 5 C O b e N d Z G 9 U p x M U Y I o 8 q U V X K F 0 m a L A n f 4 1 S B j s u a l 5 K b 4 K 1 i U e j E l R Z e 4 4 J c c 5 h F + G u L 0 l I a U C O + X Y v K t l y X 2 l j u R Y S f V r F / x Z i c H i N Y S E O F i s c L S N M g c w m 5 E p / g X D a + 0 x / T M i G x g 6 9 Z I X 0 s w 2 Q W Q J 5 f 2 A P U E s D B B Q A A A g I A O + U T V s Q u g i C L A E A A E k E A A A T A A A A R m 9 y b X V s Y X M v U 2 V j d G l v b j E u b e 2 S Q U v D M B i G 7 4 X + h 5 B d W s h K m 3 W b K D 1 1 6 l n W m 5 U S 2 8 8 Z S J O R p M M 6 9 m / 8 J / 4 x s 5 U x P P S g R z G X J M 8 X v v d 9 w 2 e g t l x J t B 7 2 5 M b 3 f M + 8 M g 0 N m u C a G a i Y Z K I 3 3 F Q a T C e s q W h M 0 4 Q m c Z V Q S t O r a r O 1 0 1 R h l C E B 1 v e Q W w 8 d C A G O 5 G Y X r V T d t S B t c M c F R L m S 1 l 1 M g P P r s o F d W S v R T I 9 K 0 7 P S C V U X 8 X f Q Z c M s K 3 / i J 6 r N D o f k c Q W C t 9 y C z j D B B O V K d K 0 0 2 Z K g W 1 m r h s t N t p j H c U K c a W V h b X s B 2 e U Y u Q R P I R l i T f A 9 f H 7 I B r T r h 4 p + e w x d s G f 3 r N B M m h e l 2 0 H A 1 c A E w z e Q / R 4 P N H E G r K s g C 2 / 2 Q N C Z 0 x E + G + H p C J + P 8 M U I X 3 7 j h 9 D 3 u B x L + v v J Q M E s / J + O P z 4 d X 1 B L A w Q U A A A I C A D v l E 1 b D 8 r p q 6 Q A A A D p A A A A E w A A A F t D b 2 5 0 Z W 5 0 X 1 R 5 c G V z X S 5 4 b W x t j k s O w j A M R K 8 S e Z + 6 s E A I N W U B 3 I A L R M H 9 i O a j x k X h b C w 4 E l c g b X e I p W f m e e b z e l f H Z A f x o D H 2 3 i n Y F C U I c s b f e t c q m L i R e z j W 1 f U Z K I o c d V F B x x w O i N F 0 Z H U s f C C X n c a P V n M + x x a D N n f d E m 7 L c o f G O y b H k u c f U F d n a v Q 0 s L i k L K + 1 G Q d x W n N z l Q K m x L j I + J e w P 3 k d w t A b z d n E J G 2 U d i F x G V 5 / A V B L A Q I U A x Q A A A g I A O + U T V u M C g x N p g A A A P Y A A A A S A A A A A A A A A A A A A A C k g Q A A A A B D b 2 5 m a W c v U G F j a 2 F n Z S 5 4 b W x Q S w E C F A M U A A A I C A D v l E 1 b E L o I g i w B A A B J B A A A E w A A A A A A A A A A A A A A p I H W A A A A R m 9 y b X V s Y X M v U 2 V j d G l v b j E u b V B L A Q I U A x Q A A A g I A O + U T V s P y u m r p A A A A O k A A A A T A A A A A A A A A A A A A A C k g T M C A A B b Q 2 9 u d G V u d F 9 U e X B l c 1 0 u e G 1 s U E s F B g A A A A A D A A M A w g A A A A g 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r s a A A A A A A A A m R 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j Y X N l X 2 F u Y W x 5 c 2 l z X 3 J l c 3 V s d H N f M j A y N D E y M T B f M T I y M j Q 4 X 2 d w d C 0 0 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1 N T h j Z m Y 5 L T E 0 N G M t N G U 1 N S 1 i M m V m L W U z Y j M y N z k z Z W M 2 O C I g L z 4 8 R W 5 0 c n k g V H l w Z T 0 i Q n V m Z m V y T m V 4 d F J l Z n J l c 2 g i I F Z h b H V l P S J s M S I g L z 4 8 R W 5 0 c n k g V H l w Z T 0 i U m V z d W x 0 V H l w Z S I g V m F s d W U 9 I n N U Y W J s Z S I g L z 4 8 R W 5 0 c n k g V H l w Z T 0 i T m F t Z V V w Z G F 0 Z W R B Z n R l c k Z p b G w i I F Z h b H V l P S J s M C I g L z 4 8 R W 5 0 c n k g V H l w Z T 0 i R m l s b F R h c m d l d C I g V m F s d W U 9 I n N j Y X N l X 2 F u Y W x 5 c 2 l z X 3 J l c 3 V s d H N f M j A y N D E y M T B f M T I y M j Q 4 X 2 d w d F 8 0 b y I g L z 4 8 R W 5 0 c n k g V H l w Z T 0 i R m l s b G V k Q 2 9 t c G x l d G V S Z X N 1 b H R U b 1 d v c m t z a G V l d C I g V m F s d W U 9 I m w x I i A v P j x F b n R y e S B U e X B l P S J B Z G R l Z F R v R G F 0 Y U 1 v Z G V s I i B W Y W x 1 Z T 0 i b D A i I C 8 + P E V u d H J 5 I F R 5 c G U 9 I k Z p b G x D b 3 V u d C I g V m F s d W U 9 I m w z N C I g L z 4 8 R W 5 0 c n k g V H l w Z T 0 i R m l s b E V y c m 9 y Q 2 9 k Z S I g V m F s d W U 9 I n N V b m t u b 3 d u I i A v P j x F b n R y e S B U e X B l P S J G a W x s R X J y b 3 J D b 3 V u d C I g V m F s d W U 9 I m w w I i A v P j x F b n R y e S B U e X B l P S J G a W x s T G F z d F V w Z G F 0 Z W Q i I F Z h b H V l P S J k M j A y N C 0 x M i 0 x M F Q x M z o x O T o x M i 4 z M z U z M D c 5 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2 F z Z V 9 h b m F s e X N p c 1 9 y Z X N 1 b H R z X z I w M j Q x M j E w X z E y M j I 0 O F 9 n c H Q t N G 8 v Q X V 0 b 1 J l b W 9 2 Z W R D b 2 x 1 b W 5 z M S 5 7 Q 2 9 s d W 1 u M S w w f S Z x d W 9 0 O y w m c X V v d D t T Z W N 0 a W 9 u M S 9 j Y X N l X 2 F u Y W x 5 c 2 l z X 3 J l c 3 V s d H N f M j A y N D E y M T B f M T I y M j Q 4 X 2 d w d C 0 0 b y 9 B d X R v U m V t b 3 Z l Z E N v b H V t b n M x L n t D b 2 x 1 b W 4 y L D F 9 J n F 1 b 3 Q 7 L C Z x d W 9 0 O 1 N l Y 3 R p b 2 4 x L 2 N h c 2 V f Y W 5 h b H l z a X N f c m V z d W x 0 c 1 8 y M D I 0 M T I x M F 8 x M j I y N D h f Z 3 B 0 L T R v L 0 F 1 d G 9 S Z W 1 v d m V k Q 2 9 s d W 1 u c z E u e 0 N v b H V t b j M s M n 0 m c X V v d D s s J n F 1 b 3 Q 7 U 2 V j d G l v b j E v Y 2 F z Z V 9 h b m F s e X N p c 1 9 y Z X N 1 b H R z X z I w M j Q x M j E w X z E y M j I 0 O F 9 n c H Q t N G 8 v Q X V 0 b 1 J l b W 9 2 Z W R D b 2 x 1 b W 5 z M S 5 7 Q 2 9 s d W 1 u N C w z f S Z x d W 9 0 O y w m c X V v d D t T Z W N 0 a W 9 u M S 9 j Y X N l X 2 F u Y W x 5 c 2 l z X 3 J l c 3 V s d H N f M j A y N D E y M T B f M T I y M j Q 4 X 2 d w d C 0 0 b y 9 B d X R v U m V t b 3 Z l Z E N v b H V t b n M x L n t D b 2 x 1 b W 4 1 L D R 9 J n F 1 b 3 Q 7 L C Z x d W 9 0 O 1 N l Y 3 R p b 2 4 x L 2 N h c 2 V f Y W 5 h b H l z a X N f c m V z d W x 0 c 1 8 y M D I 0 M T I x M F 8 x M j I y N D h f Z 3 B 0 L T R v L 0 F 1 d G 9 S Z W 1 v d m V k Q 2 9 s d W 1 u c z E u e 0 N v b H V t b j Y s N X 0 m c X V v d D s s J n F 1 b 3 Q 7 U 2 V j d G l v b j E v Y 2 F z Z V 9 h b m F s e X N p c 1 9 y Z X N 1 b H R z X z I w M j Q x M j E w X z E y M j I 0 O F 9 n c H Q t N G 8 v Q X V 0 b 1 J l b W 9 2 Z W R D b 2 x 1 b W 5 z M S 5 7 Q 2 9 s d W 1 u N y w 2 f S Z x d W 9 0 O 1 0 s J n F 1 b 3 Q 7 Q 2 9 s d W 1 u Q 2 9 1 b n Q m c X V v d D s 6 N y w m c X V v d D t L Z X l D b 2 x 1 b W 5 O Y W 1 l c y Z x d W 9 0 O z p b X S w m c X V v d D t D b 2 x 1 b W 5 J Z G V u d G l 0 a W V z J n F 1 b 3 Q 7 O l s m c X V v d D t T Z W N 0 a W 9 u M S 9 j Y X N l X 2 F u Y W x 5 c 2 l z X 3 J l c 3 V s d H N f M j A y N D E y M T B f M T I y M j Q 4 X 2 d w d C 0 0 b y 9 B d X R v U m V t b 3 Z l Z E N v b H V t b n M x L n t D b 2 x 1 b W 4 x L D B 9 J n F 1 b 3 Q 7 L C Z x d W 9 0 O 1 N l Y 3 R p b 2 4 x L 2 N h c 2 V f Y W 5 h b H l z a X N f c m V z d W x 0 c 1 8 y M D I 0 M T I x M F 8 x M j I y N D h f Z 3 B 0 L T R v L 0 F 1 d G 9 S Z W 1 v d m V k Q 2 9 s d W 1 u c z E u e 0 N v b H V t b j I s M X 0 m c X V v d D s s J n F 1 b 3 Q 7 U 2 V j d G l v b j E v Y 2 F z Z V 9 h b m F s e X N p c 1 9 y Z X N 1 b H R z X z I w M j Q x M j E w X z E y M j I 0 O F 9 n c H Q t N G 8 v Q X V 0 b 1 J l b W 9 2 Z W R D b 2 x 1 b W 5 z M S 5 7 Q 2 9 s d W 1 u M y w y f S Z x d W 9 0 O y w m c X V v d D t T Z W N 0 a W 9 u M S 9 j Y X N l X 2 F u Y W x 5 c 2 l z X 3 J l c 3 V s d H N f M j A y N D E y M T B f M T I y M j Q 4 X 2 d w d C 0 0 b y 9 B d X R v U m V t b 3 Z l Z E N v b H V t b n M x L n t D b 2 x 1 b W 4 0 L D N 9 J n F 1 b 3 Q 7 L C Z x d W 9 0 O 1 N l Y 3 R p b 2 4 x L 2 N h c 2 V f Y W 5 h b H l z a X N f c m V z d W x 0 c 1 8 y M D I 0 M T I x M F 8 x M j I y N D h f Z 3 B 0 L T R v L 0 F 1 d G 9 S Z W 1 v d m V k Q 2 9 s d W 1 u c z E u e 0 N v b H V t b j U s N H 0 m c X V v d D s s J n F 1 b 3 Q 7 U 2 V j d G l v b j E v Y 2 F z Z V 9 h b m F s e X N p c 1 9 y Z X N 1 b H R z X z I w M j Q x M j E w X z E y M j I 0 O F 9 n c H Q t N G 8 v Q X V 0 b 1 J l b W 9 2 Z W R D b 2 x 1 b W 5 z M S 5 7 Q 2 9 s d W 1 u N i w 1 f S Z x d W 9 0 O y w m c X V v d D t T Z W N 0 a W 9 u M S 9 j Y X N l X 2 F u Y W x 5 c 2 l z X 3 J l c 3 V s d H N f M j A y N D E y M T B f M T I y M j Q 4 X 2 d w d C 0 0 b y 9 B d X R v U m V t b 3 Z l Z E N v b H V t b n M x L n t D b 2 x 1 b W 4 3 L D Z 9 J n F 1 b 3 Q 7 X S w m c X V v d D t S Z W x h d G l v b n N o a X B J b m Z v J n F 1 b 3 Q 7 O l t d f S I g L z 4 8 L 1 N 0 Y W J s Z U V u d H J p Z X M + P C 9 J d G V t P j x J d G V t P j x J d G V t T G 9 j Y X R p b 2 4 + P E l 0 Z W 1 U e X B l P k Z v c m 1 1 b G E 8 L 0 l 0 Z W 1 U e X B l P j x J d G V t U G F 0 a D 5 T Z W N 0 a W 9 u M S 9 j Y X N l X 2 F u Y W x 5 c 2 l z X 3 J l c 3 V s d H N f M j A y N D E y M T B f M T I y M j Q 4 X 2 d w d C 0 0 b y 9 R d W V s b G U 8 L 0 l 0 Z W 1 Q Y X R o P j w v S X R l b U x v Y 2 F 0 a W 9 u P j x T d G F i b G V F b n R y a W V z I C 8 + P C 9 J d G V t P j x J d G V t P j x J d G V t T G 9 j Y X R p b 2 4 + P E l 0 Z W 1 U e X B l P k Z v c m 1 1 b G E 8 L 0 l 0 Z W 1 U e X B l P j x J d G V t U G F 0 a D 5 T Z W N 0 a W 9 u M S 9 j Y X N l X 2 F u Y W x 5 c 2 l z X 3 J l c 3 V s d H N f M j A y N D E y M T B f M T I y M j Q 4 X 2 d w d C 0 0 b y 9 H Z S V D M y V B N G 5 k Z X J 0 Z X I l M j B U e X A 8 L 0 l 0 Z W 1 Q Y X R o P j w v S X R l b U x v Y 2 F 0 a W 9 u P j x T d G F i b G V F b n R y a W V z I C 8 + P C 9 J d G V t P j x J d G V t P j x J d G V t T G 9 j Y X R p b 2 4 + P E l 0 Z W 1 U e X B l P k Z v c m 1 1 b G E 8 L 0 l 0 Z W 1 U e X B l P j x J d G V t U G F 0 a D 5 T Z W N 0 a W 9 u M S 9 j Y X N l X 2 F u Y W x 5 c 2 l z X 3 J l c 3 V s d H N f M j A y N D E y M T B f M T I y M j Q 4 X 2 d w d C 0 0 b y U y M C U y O D M l M j k 8 L 0 l 0 Z W 1 Q Y X R o P j w v S X R l b U x v Y 2 F 0 a W 9 u P j x T d G F i b G V F b n R y a W V z P j x F b n R y e S B U e X B l P S J G a W x s U 3 R h d H V z I i B W Y W x 1 Z T 0 i c 0 N v b X B s Z X R l I i A v P j x F b n R y e S B U e X B l P S J C d W Z m Z X J O Z X h 0 U m V m c m V z a C I g V m F s d W U 9 I m w x I i A v P j x F b n R y e S B U e X B l P S J G a W x s Q 2 9 s d W 1 u T m F t Z X M i I F Z h b H V l P S J z W y Z x d W 9 0 O 0 N v b H V t b j E m c X V v d D s s J n F 1 b 3 Q 7 Q 2 9 s d W 1 u M i Z x d W 9 0 O y w m c X V v d D t D b 2 x 1 b W 4 z J n F 1 b 3 Q 7 L C Z x d W 9 0 O 0 N v b H V t b j Q m c X V v d D s s J n F 1 b 3 Q 7 Q 2 9 s d W 1 u N S Z x d W 9 0 O y w m c X V v d D t D b 2 x 1 b W 4 2 J n F 1 b 3 Q 7 L C Z x d W 9 0 O 0 N v b H V t b j c m c X V v d D t d I i A v P j x F b n R y e S B U e X B l P S J G a W x s R W 5 h Y m x l Z C I g V m F s d W U 9 I m w x I i A v P j x F b n R y e S B U e X B l P S J G a W x s Q 2 9 s d W 1 u V H l w Z X M i I F Z h b H V l P S J z Q m d Z R 0 J n W U d C Z z 0 9 I i A v P j x F b n R y e S B U e X B l P S J G a W x s T G F z d F V w Z G F 0 Z W Q i I F Z h b H V l P S J k M j A y N C 0 x M i 0 x M F Q x M z o x O T o x M i 4 z M z U z M D c 5 W i I g L z 4 8 R W 5 0 c n k g V H l w Z T 0 i R m l s b E V y c m 9 y Q 2 9 1 b n Q i I F Z h b H V l P S J s M C I g L z 4 8 R W 5 0 c n k g V H l w Z T 0 i R m l s b E V y c m 9 y Q 2 9 k Z S I g V m F s d W U 9 I n N V b m t u b 3 d u I i A v P j x F b n R y e S B U e X B l P S J G a W x s Z W R D b 2 1 w b G V 0 Z V J l c 3 V s d F R v V 2 9 y a 3 N o Z W V 0 I i B W Y W x 1 Z T 0 i b D E i I C 8 + P E V u d H J 5 I F R 5 c G U 9 I k Z p b G x D b 3 V u d C I g V m F s d W U 9 I m w z N C I g L z 4 8 R W 5 0 c n k g V H l w Z T 0 i R m l s b F R v R G F 0 Y U 1 v Z G V s R W 5 h Y m x l Z C I g V m F s d W U 9 I m w w I i A v P j x F b n R y e S B U e X B l P S J J c 1 B y a X Z h d G U i I F Z h b H V l P S J s M C I g L z 4 8 R W 5 0 c n k g V H l w Z T 0 i U X V l c n l J R C I g V m F s d W U 9 I n N k N m R j M D E w Y S 1 k M m J i L T Q w Y W Q t Y j h m Y y 0 4 N 2 R k N 2 F l O T F l M z c i I C 8 + P E V u d H J 5 I F R 5 c G U 9 I k F k Z G V k V G 9 E Y X R h T W 9 k Z W w i I F Z h b H V l P S J s M C I g L z 4 8 R W 5 0 c n k g V H l w Z T 0 i U m V z d W x 0 V H l w Z S I g V m F s d W U 9 I n N U Y W J s Z S I g L z 4 8 R W 5 0 c n k g V H l w Z T 0 i R m l s b E 9 i a m V j d F R 5 c G U i I F Z h b H V l P S J z V G F i b G U i I C 8 + P E V u d H J 5 I F R 5 c G U 9 I k Z p b G x U Y X J n Z X Q i I F Z h b H V l P S J z Y 2 F z Z V 9 h b m F s e X N p c 1 9 y Z X N 1 b H R z X z I w M j Q x M j E w X z E y M j I 0 O F 9 n c H R f N G 8 z N C I g L z 4 8 R W 5 0 c n k g V H l w Z T 0 i T G 9 h Z G V k V G 9 B b m F s e X N p c 1 N l c n Z p Y 2 V z I i B W Y W x 1 Z T 0 i b D A i I C 8 + P E V u d H J 5 I F R 5 c G U 9 I l J l b G F 0 a W 9 u c 2 h p c E l u Z m 9 D b 2 5 0 Y W l u Z X I i I F Z h b H V l P S J z e y Z x d W 9 0 O 2 N v b H V t b k N v d W 5 0 J n F 1 b 3 Q 7 O j c s J n F 1 b 3 Q 7 a 2 V 5 Q 2 9 s d W 1 u T m F t Z X M m c X V v d D s 6 W 1 0 s J n F 1 b 3 Q 7 c X V l c n l S Z W x h d G l v b n N o a X B z J n F 1 b 3 Q 7 O l t d L C Z x d W 9 0 O 2 N v b H V t b k l k Z W 5 0 a X R p Z X M m c X V v d D s 6 W y Z x d W 9 0 O 1 N l Y 3 R p b 2 4 x L 2 N h c 2 V f Y W 5 h b H l z a X N f c m V z d W x 0 c 1 8 y M D I 0 M T I x M F 8 x M j I y N D h f Z 3 B 0 L T R v L 0 F 1 d G 9 S Z W 1 v d m V k Q 2 9 s d W 1 u c z E u e 0 N v b H V t b j E s M H 0 m c X V v d D s s J n F 1 b 3 Q 7 U 2 V j d G l v b j E v Y 2 F z Z V 9 h b m F s e X N p c 1 9 y Z X N 1 b H R z X z I w M j Q x M j E w X z E y M j I 0 O F 9 n c H Q t N G 8 v Q X V 0 b 1 J l b W 9 2 Z W R D b 2 x 1 b W 5 z M S 5 7 Q 2 9 s d W 1 u M i w x f S Z x d W 9 0 O y w m c X V v d D t T Z W N 0 a W 9 u M S 9 j Y X N l X 2 F u Y W x 5 c 2 l z X 3 J l c 3 V s d H N f M j A y N D E y M T B f M T I y M j Q 4 X 2 d w d C 0 0 b y 9 B d X R v U m V t b 3 Z l Z E N v b H V t b n M x L n t D b 2 x 1 b W 4 z L D J 9 J n F 1 b 3 Q 7 L C Z x d W 9 0 O 1 N l Y 3 R p b 2 4 x L 2 N h c 2 V f Y W 5 h b H l z a X N f c m V z d W x 0 c 1 8 y M D I 0 M T I x M F 8 x M j I y N D h f Z 3 B 0 L T R v L 0 F 1 d G 9 S Z W 1 v d m V k Q 2 9 s d W 1 u c z E u e 0 N v b H V t b j Q s M 3 0 m c X V v d D s s J n F 1 b 3 Q 7 U 2 V j d G l v b j E v Y 2 F z Z V 9 h b m F s e X N p c 1 9 y Z X N 1 b H R z X z I w M j Q x M j E w X z E y M j I 0 O F 9 n c H Q t N G 8 v Q X V 0 b 1 J l b W 9 2 Z W R D b 2 x 1 b W 5 z M S 5 7 Q 2 9 s d W 1 u N S w 0 f S Z x d W 9 0 O y w m c X V v d D t T Z W N 0 a W 9 u M S 9 j Y X N l X 2 F u Y W x 5 c 2 l z X 3 J l c 3 V s d H N f M j A y N D E y M T B f M T I y M j Q 4 X 2 d w d C 0 0 b y 9 B d X R v U m V t b 3 Z l Z E N v b H V t b n M x L n t D b 2 x 1 b W 4 2 L D V 9 J n F 1 b 3 Q 7 L C Z x d W 9 0 O 1 N l Y 3 R p b 2 4 x L 2 N h c 2 V f Y W 5 h b H l z a X N f c m V z d W x 0 c 1 8 y M D I 0 M T I x M F 8 x M j I y N D h f Z 3 B 0 L T R v L 0 F 1 d G 9 S Z W 1 v d m V k Q 2 9 s d W 1 u c z E u e 0 N v b H V t b j c s N n 0 m c X V v d D t d L C Z x d W 9 0 O 0 N v b H V t b k N v d W 5 0 J n F 1 b 3 Q 7 O j c s J n F 1 b 3 Q 7 S 2 V 5 Q 2 9 s d W 1 u T m F t Z X M m c X V v d D s 6 W 1 0 s J n F 1 b 3 Q 7 Q 2 9 s d W 1 u S W R l b n R p d G l l c y Z x d W 9 0 O z p b J n F 1 b 3 Q 7 U 2 V j d G l v b j E v Y 2 F z Z V 9 h b m F s e X N p c 1 9 y Z X N 1 b H R z X z I w M j Q x M j E w X z E y M j I 0 O F 9 n c H Q t N G 8 v Q X V 0 b 1 J l b W 9 2 Z W R D b 2 x 1 b W 5 z M S 5 7 Q 2 9 s d W 1 u M S w w f S Z x d W 9 0 O y w m c X V v d D t T Z W N 0 a W 9 u M S 9 j Y X N l X 2 F u Y W x 5 c 2 l z X 3 J l c 3 V s d H N f M j A y N D E y M T B f M T I y M j Q 4 X 2 d w d C 0 0 b y 9 B d X R v U m V t b 3 Z l Z E N v b H V t b n M x L n t D b 2 x 1 b W 4 y L D F 9 J n F 1 b 3 Q 7 L C Z x d W 9 0 O 1 N l Y 3 R p b 2 4 x L 2 N h c 2 V f Y W 5 h b H l z a X N f c m V z d W x 0 c 1 8 y M D I 0 M T I x M F 8 x M j I y N D h f Z 3 B 0 L T R v L 0 F 1 d G 9 S Z W 1 v d m V k Q 2 9 s d W 1 u c z E u e 0 N v b H V t b j M s M n 0 m c X V v d D s s J n F 1 b 3 Q 7 U 2 V j d G l v b j E v Y 2 F z Z V 9 h b m F s e X N p c 1 9 y Z X N 1 b H R z X z I w M j Q x M j E w X z E y M j I 0 O F 9 n c H Q t N G 8 v Q X V 0 b 1 J l b W 9 2 Z W R D b 2 x 1 b W 5 z M S 5 7 Q 2 9 s d W 1 u N C w z f S Z x d W 9 0 O y w m c X V v d D t T Z W N 0 a W 9 u M S 9 j Y X N l X 2 F u Y W x 5 c 2 l z X 3 J l c 3 V s d H N f M j A y N D E y M T B f M T I y M j Q 4 X 2 d w d C 0 0 b y 9 B d X R v U m V t b 3 Z l Z E N v b H V t b n M x L n t D b 2 x 1 b W 4 1 L D R 9 J n F 1 b 3 Q 7 L C Z x d W 9 0 O 1 N l Y 3 R p b 2 4 x L 2 N h c 2 V f Y W 5 h b H l z a X N f c m V z d W x 0 c 1 8 y M D I 0 M T I x M F 8 x M j I y N D h f Z 3 B 0 L T R v L 0 F 1 d G 9 S Z W 1 v d m V k Q 2 9 s d W 1 u c z E u e 0 N v b H V t b j Y s N X 0 m c X V v d D s s J n F 1 b 3 Q 7 U 2 V j d G l v b j E v Y 2 F z Z V 9 h b m F s e X N p c 1 9 y Z X N 1 b H R z X z I w M j Q x M j E w X z E y M j I 0 O F 9 n c H Q t N G 8 v Q X V 0 b 1 J l b W 9 2 Z W R D b 2 x 1 b W 5 z M S 5 7 Q 2 9 s d W 1 u N y w 2 f S Z x d W 9 0 O 1 0 s J n F 1 b 3 Q 7 U m V s Y X R p b 2 5 z a G l w S W 5 m b y Z x d W 9 0 O z p b X X 0 i I C 8 + P C 9 T d G F i b G V F b n R y a W V z P j w v S X R l b T 4 8 S X R l b T 4 8 S X R l b U x v Y 2 F 0 a W 9 u P j x J d G V t V H l w Z T 5 G b 3 J t d W x h P C 9 J d G V t V H l w Z T 4 8 S X R l b V B h d G g + U 2 V j d G l v b j E v Y 2 F z Z V 9 h b m F s e X N p c 1 9 y Z X N 1 b H R z X z I w M j Q x M j E w X z E y M j I 0 O F 9 n c H Q t N G 8 l M j A l M j g z J T I 5 L 1 F 1 Z W x s Z T w v S X R l b V B h d G g + P C 9 J d G V t T G 9 j Y X R p b 2 4 + P F N 0 Y W J s Z U V u d H J p Z X M g L z 4 8 L 0 l 0 Z W 0 + P E l 0 Z W 0 + P E l 0 Z W 1 M b 2 N h d G l v b j 4 8 S X R l b V R 5 c G U + R m 9 y b X V s Y T w v S X R l b V R 5 c G U + P E l 0 Z W 1 Q Y X R o P l N l Y 3 R p b 2 4 x L 2 N h c 2 V f Y W 5 h b H l z a X N f c m V z d W x 0 c 1 8 y M D I 0 M T I x M F 8 x M j I y N D h f Z 3 B 0 L T R v J T I w J T I 4 M y U y O S 9 H Z S V D M y V B N G 5 k Z X J 0 Z X I l M j B U e X A 8 L 0 l 0 Z W 1 Q Y X R o P j w v S X R l b U x v Y 2 F 0 a W 9 u P j x T d G F i b G V F b n R y a W V z I C 8 + P C 9 J d G V t P j w v S X R l b X M + P C 9 M b 2 N h b F B h Y 2 t h Z 2 V N Z X R h Z G F 0 Y U Z p b G U + F g A A A F B L B Q Y A A A A A A A A A A A A A A A A A A A A A A A B k A A A A H d 0 2 3 Q U 9 M D 0 K R X z N w b U F E O i k c R v K / N d N i 1 h b U 7 X r 2 L 4 D R C A q b O J 6 0 W O + 5 I + 7 F q 4 F A P k W P 0 4 y U N f E q + I D N G H Z V c c q f l E 1 q Q 6 h F c y p s u m z l Z 9 m D 4 G 2 8 o D / V q R 2 K O A n h l S E q L H L m g = = < / D a t a M a s h u p > 
</file>

<file path=customXml/itemProps1.xml><?xml version="1.0" encoding="utf-8"?>
<ds:datastoreItem xmlns:ds="http://schemas.openxmlformats.org/officeDocument/2006/customXml" ds:itemID="{AA21B7E2-C369-45A2-8DC9-BD0DDAC7FFD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Outputs_20241210_assessment</vt:lpstr>
      <vt:lpstr>Ranking</vt:lpstr>
    </vt:vector>
  </TitlesOfParts>
  <Manager/>
  <Company>Universitaet Luzern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Weigold Simon</dc:creator>
  <cp:keywords/>
  <dc:description/>
  <cp:lastModifiedBy>Brandão de Oliveira Agatha</cp:lastModifiedBy>
  <cp:revision/>
  <cp:lastPrinted>2025-01-20T08:54:24Z</cp:lastPrinted>
  <dcterms:created xsi:type="dcterms:W3CDTF">2024-12-10T13:18:16Z</dcterms:created>
  <dcterms:modified xsi:type="dcterms:W3CDTF">2025-10-13T16:40:18Z</dcterms:modified>
  <cp:category/>
  <cp:contentStatus/>
</cp:coreProperties>
</file>