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search\project\docs\"/>
    </mc:Choice>
  </mc:AlternateContent>
  <xr:revisionPtr revIDLastSave="0" documentId="13_ncr:1_{CAA0983E-AFFB-4A3D-B968-E79C2D71C3C0}" xr6:coauthVersionLast="47" xr6:coauthVersionMax="47" xr10:uidLastSave="{00000000-0000-0000-0000-000000000000}"/>
  <bookViews>
    <workbookView xWindow="11560" yWindow="3570" windowWidth="24050" windowHeight="15370" activeTab="1" xr2:uid="{71B9B3C5-B210-445B-8D29-E805313DDE71}"/>
  </bookViews>
  <sheets>
    <sheet name="Sheet1" sheetId="1" r:id="rId1"/>
    <sheet name="quandles" sheetId="4" r:id="rId2"/>
    <sheet name="semigroups" sheetId="3" r:id="rId3"/>
    <sheet name="quasigroup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7" i="2"/>
  <c r="K5" i="3"/>
  <c r="K6" i="3"/>
  <c r="K24" i="2"/>
  <c r="K13" i="2"/>
  <c r="K8" i="2"/>
  <c r="J10" i="1"/>
  <c r="J41" i="1"/>
  <c r="J40" i="1"/>
  <c r="J36" i="1"/>
  <c r="N31" i="1"/>
  <c r="G22" i="1" l="1"/>
  <c r="G17" i="1"/>
  <c r="F10" i="1"/>
</calcChain>
</file>

<file path=xl/sharedStrings.xml><?xml version="1.0" encoding="utf-8"?>
<sst xmlns="http://schemas.openxmlformats.org/spreadsheetml/2006/main" count="57" uniqueCount="28">
  <si>
    <t>Semigroups</t>
  </si>
  <si>
    <t>Order</t>
  </si>
  <si>
    <t>Nauty</t>
  </si>
  <si>
    <t>#non-iso</t>
  </si>
  <si>
    <t>#non-iso/anti-iso</t>
  </si>
  <si>
    <t>nauty Wall clock time (min)</t>
  </si>
  <si>
    <t>mlex wall clock time (min)</t>
  </si>
  <si>
    <t>Tarski</t>
  </si>
  <si>
    <t>seconds</t>
  </si>
  <si>
    <t>#Mace4 output models</t>
  </si>
  <si>
    <t>IPLoops</t>
  </si>
  <si>
    <t>Mace4 (s)</t>
  </si>
  <si>
    <t>Loops</t>
  </si>
  <si>
    <t>oeis has 12151</t>
  </si>
  <si>
    <t>Inverse Semi</t>
  </si>
  <si>
    <t>isofilter time</t>
  </si>
  <si>
    <t>Experiments done on musca</t>
  </si>
  <si>
    <t>Quandles</t>
  </si>
  <si>
    <t>#models/sec</t>
  </si>
  <si>
    <t>nauty outputs</t>
  </si>
  <si>
    <t>A181769</t>
  </si>
  <si>
    <t>nauty Wall clock time (s)</t>
  </si>
  <si>
    <t>nauty cpu time (s)</t>
  </si>
  <si>
    <t>loops</t>
  </si>
  <si>
    <t>mlex cpu time (s)</t>
  </si>
  <si>
    <t>#nauty outputs</t>
  </si>
  <si>
    <t>(latin square formulation)</t>
  </si>
  <si>
    <t>3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</si>
</sst>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50DB-BF20-4F0F-BCA3-734AB117EDB9}">
  <dimension ref="A3:N42"/>
  <sheetViews>
    <sheetView topLeftCell="A13" workbookViewId="0">
      <selection activeCell="F39" sqref="F39:F42"/>
    </sheetView>
  </sheetViews>
  <sheetFormatPr defaultRowHeight="14.5" x14ac:dyDescent="0.35"/>
  <cols>
    <col min="6" max="6" width="13" customWidth="1"/>
  </cols>
  <sheetData>
    <row r="3" spans="1:11" x14ac:dyDescent="0.35">
      <c r="A3" t="s">
        <v>16</v>
      </c>
    </row>
    <row r="4" spans="1:11" x14ac:dyDescent="0.35">
      <c r="A4" t="s">
        <v>0</v>
      </c>
    </row>
    <row r="5" spans="1:11" x14ac:dyDescent="0.35">
      <c r="A5" t="s">
        <v>2</v>
      </c>
      <c r="J5" t="s">
        <v>11</v>
      </c>
    </row>
    <row r="6" spans="1:11" s="1" customFormat="1" ht="58" x14ac:dyDescent="0.35">
      <c r="A6" s="1" t="s">
        <v>1</v>
      </c>
      <c r="B6" s="1" t="s">
        <v>4</v>
      </c>
      <c r="C6" s="1" t="s">
        <v>19</v>
      </c>
      <c r="D6" s="1" t="s">
        <v>3</v>
      </c>
      <c r="E6" s="1" t="s">
        <v>9</v>
      </c>
      <c r="F6" s="1" t="s">
        <v>5</v>
      </c>
      <c r="G6" s="1" t="s">
        <v>6</v>
      </c>
      <c r="J6" t="s">
        <v>18</v>
      </c>
    </row>
    <row r="7" spans="1:11" x14ac:dyDescent="0.35">
      <c r="A7">
        <v>3</v>
      </c>
    </row>
    <row r="8" spans="1:11" x14ac:dyDescent="0.35">
      <c r="A8">
        <v>4</v>
      </c>
    </row>
    <row r="9" spans="1:11" x14ac:dyDescent="0.35">
      <c r="A9">
        <v>5</v>
      </c>
    </row>
    <row r="10" spans="1:11" x14ac:dyDescent="0.35">
      <c r="A10">
        <v>6</v>
      </c>
      <c r="B10">
        <v>15973</v>
      </c>
      <c r="D10">
        <v>28634</v>
      </c>
      <c r="E10">
        <v>5628898</v>
      </c>
      <c r="F10">
        <f>5+4/60</f>
        <v>5.0666666666666664</v>
      </c>
      <c r="G10">
        <v>17.95</v>
      </c>
      <c r="J10">
        <f>E10/304</f>
        <v>18516.111842105263</v>
      </c>
      <c r="K10">
        <v>214</v>
      </c>
    </row>
    <row r="15" spans="1:11" x14ac:dyDescent="0.35">
      <c r="A15" t="s">
        <v>7</v>
      </c>
      <c r="F15" t="s">
        <v>8</v>
      </c>
    </row>
    <row r="16" spans="1:11" x14ac:dyDescent="0.35">
      <c r="A16">
        <v>9</v>
      </c>
      <c r="B16">
        <v>11</v>
      </c>
      <c r="D16">
        <v>11</v>
      </c>
      <c r="E16">
        <v>25538</v>
      </c>
      <c r="F16">
        <v>4</v>
      </c>
      <c r="G16">
        <v>31</v>
      </c>
    </row>
    <row r="17" spans="1:14" x14ac:dyDescent="0.35">
      <c r="A17">
        <v>10</v>
      </c>
      <c r="B17">
        <v>18</v>
      </c>
      <c r="D17">
        <v>18</v>
      </c>
      <c r="E17">
        <v>230984</v>
      </c>
      <c r="F17">
        <v>32</v>
      </c>
      <c r="G17">
        <f>18*60+38</f>
        <v>1118</v>
      </c>
    </row>
    <row r="18" spans="1:14" x14ac:dyDescent="0.35">
      <c r="A18">
        <v>11</v>
      </c>
    </row>
    <row r="20" spans="1:14" x14ac:dyDescent="0.35">
      <c r="A20" t="s">
        <v>10</v>
      </c>
    </row>
    <row r="21" spans="1:14" x14ac:dyDescent="0.35">
      <c r="A21">
        <v>11</v>
      </c>
      <c r="C21">
        <v>49</v>
      </c>
      <c r="D21">
        <v>49</v>
      </c>
    </row>
    <row r="22" spans="1:14" x14ac:dyDescent="0.35">
      <c r="A22">
        <v>12</v>
      </c>
      <c r="C22">
        <v>2684</v>
      </c>
      <c r="D22">
        <v>2684</v>
      </c>
      <c r="E22">
        <v>193368</v>
      </c>
      <c r="F22">
        <v>369</v>
      </c>
      <c r="G22">
        <f>9*60+45</f>
        <v>585</v>
      </c>
      <c r="J22">
        <v>10605</v>
      </c>
    </row>
    <row r="23" spans="1:14" x14ac:dyDescent="0.35">
      <c r="A23">
        <v>13</v>
      </c>
    </row>
    <row r="27" spans="1:14" x14ac:dyDescent="0.35">
      <c r="A27" t="s">
        <v>12</v>
      </c>
    </row>
    <row r="28" spans="1:14" x14ac:dyDescent="0.35">
      <c r="A28">
        <v>6</v>
      </c>
    </row>
    <row r="29" spans="1:14" x14ac:dyDescent="0.35">
      <c r="A29">
        <v>7</v>
      </c>
      <c r="C29">
        <v>12147</v>
      </c>
      <c r="D29">
        <v>23746</v>
      </c>
      <c r="E29">
        <v>223808</v>
      </c>
      <c r="F29">
        <v>145</v>
      </c>
      <c r="G29">
        <v>71</v>
      </c>
      <c r="N29" t="s">
        <v>13</v>
      </c>
    </row>
    <row r="31" spans="1:14" x14ac:dyDescent="0.35">
      <c r="J31" t="s">
        <v>18</v>
      </c>
      <c r="N31">
        <f>12147*2-23746</f>
        <v>548</v>
      </c>
    </row>
    <row r="32" spans="1:14" x14ac:dyDescent="0.35">
      <c r="A32" t="s">
        <v>14</v>
      </c>
      <c r="H32" t="s">
        <v>15</v>
      </c>
    </row>
    <row r="33" spans="1:10" x14ac:dyDescent="0.35">
      <c r="A33">
        <v>4</v>
      </c>
      <c r="B33">
        <v>16</v>
      </c>
      <c r="C33">
        <v>16</v>
      </c>
      <c r="E33">
        <v>191</v>
      </c>
    </row>
    <row r="34" spans="1:10" x14ac:dyDescent="0.35">
      <c r="A34">
        <v>5</v>
      </c>
    </row>
    <row r="35" spans="1:10" x14ac:dyDescent="0.35">
      <c r="A35">
        <v>6</v>
      </c>
      <c r="B35">
        <v>208</v>
      </c>
      <c r="C35">
        <v>208</v>
      </c>
      <c r="E35">
        <v>41069</v>
      </c>
      <c r="F35">
        <v>4</v>
      </c>
      <c r="H35">
        <v>1800</v>
      </c>
    </row>
    <row r="36" spans="1:10" x14ac:dyDescent="0.35">
      <c r="A36">
        <v>7</v>
      </c>
      <c r="B36">
        <v>911</v>
      </c>
      <c r="C36">
        <v>911</v>
      </c>
      <c r="E36">
        <v>968795</v>
      </c>
      <c r="F36">
        <v>93</v>
      </c>
      <c r="J36">
        <f>E36/93</f>
        <v>10417.150537634408</v>
      </c>
    </row>
    <row r="38" spans="1:10" x14ac:dyDescent="0.35">
      <c r="A38" t="s">
        <v>17</v>
      </c>
      <c r="B38" t="s">
        <v>20</v>
      </c>
    </row>
    <row r="39" spans="1:10" x14ac:dyDescent="0.35">
      <c r="A39">
        <v>5</v>
      </c>
      <c r="C39">
        <v>20</v>
      </c>
      <c r="D39">
        <v>22</v>
      </c>
      <c r="E39">
        <v>190</v>
      </c>
      <c r="F39">
        <v>0</v>
      </c>
    </row>
    <row r="40" spans="1:10" x14ac:dyDescent="0.35">
      <c r="A40">
        <v>6</v>
      </c>
      <c r="C40">
        <v>72</v>
      </c>
      <c r="D40">
        <v>73</v>
      </c>
      <c r="E40">
        <v>1833</v>
      </c>
      <c r="F40">
        <v>1</v>
      </c>
      <c r="J40">
        <f>E41/13</f>
        <v>1700.3076923076924</v>
      </c>
    </row>
    <row r="41" spans="1:10" x14ac:dyDescent="0.35">
      <c r="A41">
        <v>7</v>
      </c>
      <c r="C41">
        <v>293</v>
      </c>
      <c r="D41">
        <v>298</v>
      </c>
      <c r="E41">
        <v>22104</v>
      </c>
      <c r="F41">
        <v>13</v>
      </c>
      <c r="J41">
        <f>E42/F42</f>
        <v>1187.6534653465346</v>
      </c>
    </row>
    <row r="42" spans="1:10" x14ac:dyDescent="0.35">
      <c r="A42">
        <v>8</v>
      </c>
      <c r="C42">
        <v>1572</v>
      </c>
      <c r="D42">
        <v>1581</v>
      </c>
      <c r="E42">
        <v>359859</v>
      </c>
      <c r="F42">
        <v>303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48C7-82EF-4B8E-B79C-E1931327BF0A}">
  <dimension ref="A4:K14"/>
  <sheetViews>
    <sheetView tabSelected="1" workbookViewId="0">
      <selection activeCell="G14" sqref="G14"/>
    </sheetView>
  </sheetViews>
  <sheetFormatPr defaultRowHeight="14.5" x14ac:dyDescent="0.35"/>
  <sheetData>
    <row r="4" spans="1:11" s="1" customFormat="1" ht="58" x14ac:dyDescent="0.35">
      <c r="A4" s="1" t="s">
        <v>1</v>
      </c>
      <c r="B4" s="1" t="s">
        <v>4</v>
      </c>
      <c r="C4" s="1" t="s">
        <v>19</v>
      </c>
      <c r="D4" s="1" t="s">
        <v>3</v>
      </c>
      <c r="E4" s="1" t="s">
        <v>9</v>
      </c>
      <c r="F4" s="1" t="s">
        <v>22</v>
      </c>
      <c r="G4" s="1" t="s">
        <v>21</v>
      </c>
      <c r="H4" s="1" t="s">
        <v>24</v>
      </c>
      <c r="K4" t="s">
        <v>18</v>
      </c>
    </row>
    <row r="5" spans="1:11" x14ac:dyDescent="0.35">
      <c r="A5" t="s">
        <v>17</v>
      </c>
      <c r="B5" t="s">
        <v>20</v>
      </c>
    </row>
    <row r="6" spans="1:11" x14ac:dyDescent="0.35">
      <c r="A6">
        <v>5</v>
      </c>
      <c r="C6">
        <v>20</v>
      </c>
      <c r="D6">
        <v>22</v>
      </c>
      <c r="E6">
        <v>190</v>
      </c>
      <c r="G6">
        <v>0</v>
      </c>
    </row>
    <row r="7" spans="1:11" x14ac:dyDescent="0.35">
      <c r="A7">
        <v>6</v>
      </c>
      <c r="C7">
        <v>72</v>
      </c>
      <c r="D7">
        <v>73</v>
      </c>
      <c r="E7">
        <v>1833</v>
      </c>
      <c r="G7">
        <v>1</v>
      </c>
    </row>
    <row r="8" spans="1:11" x14ac:dyDescent="0.35">
      <c r="A8">
        <v>7</v>
      </c>
      <c r="C8">
        <v>293</v>
      </c>
      <c r="D8">
        <v>298</v>
      </c>
      <c r="E8">
        <v>22104</v>
      </c>
      <c r="G8">
        <v>13</v>
      </c>
    </row>
    <row r="9" spans="1:11" x14ac:dyDescent="0.35">
      <c r="A9">
        <v>8</v>
      </c>
      <c r="C9">
        <v>1572</v>
      </c>
      <c r="D9">
        <v>1581</v>
      </c>
      <c r="E9">
        <v>359859</v>
      </c>
      <c r="G9">
        <v>303</v>
      </c>
    </row>
    <row r="10" spans="1:11" x14ac:dyDescent="0.35">
      <c r="A10">
        <v>9</v>
      </c>
      <c r="D10">
        <v>11079</v>
      </c>
      <c r="E10">
        <v>7691008</v>
      </c>
    </row>
    <row r="11" spans="1:11" x14ac:dyDescent="0.35">
      <c r="A11">
        <v>10</v>
      </c>
    </row>
    <row r="12" spans="1:11" x14ac:dyDescent="0.35">
      <c r="A12">
        <v>11</v>
      </c>
    </row>
    <row r="13" spans="1:11" x14ac:dyDescent="0.35">
      <c r="A13">
        <v>12</v>
      </c>
    </row>
    <row r="14" spans="1:11" x14ac:dyDescent="0.35">
      <c r="A14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25112-47BB-49F9-B19F-D459CC1D822A}">
  <dimension ref="A4:K7"/>
  <sheetViews>
    <sheetView workbookViewId="0">
      <selection activeCell="L9" sqref="L9"/>
    </sheetView>
  </sheetViews>
  <sheetFormatPr defaultRowHeight="14.5" x14ac:dyDescent="0.35"/>
  <sheetData>
    <row r="4" spans="1:11" s="1" customFormat="1" ht="58" x14ac:dyDescent="0.35">
      <c r="A4" s="1" t="s">
        <v>1</v>
      </c>
      <c r="B4" s="1" t="s">
        <v>4</v>
      </c>
      <c r="C4" s="1" t="s">
        <v>25</v>
      </c>
      <c r="D4" s="1" t="s">
        <v>3</v>
      </c>
      <c r="E4" s="1" t="s">
        <v>9</v>
      </c>
      <c r="F4" s="1" t="s">
        <v>22</v>
      </c>
      <c r="G4" s="1" t="s">
        <v>21</v>
      </c>
      <c r="H4" s="1" t="s">
        <v>24</v>
      </c>
      <c r="K4" t="s">
        <v>18</v>
      </c>
    </row>
    <row r="5" spans="1:11" x14ac:dyDescent="0.35">
      <c r="A5">
        <v>5</v>
      </c>
      <c r="B5">
        <v>1160</v>
      </c>
      <c r="C5">
        <v>1160</v>
      </c>
      <c r="D5">
        <v>1915</v>
      </c>
      <c r="E5">
        <v>90536</v>
      </c>
      <c r="F5">
        <v>4.11374</v>
      </c>
      <c r="G5">
        <v>4</v>
      </c>
      <c r="H5">
        <v>10.243</v>
      </c>
      <c r="K5">
        <f>E5/F5</f>
        <v>22008.196920563769</v>
      </c>
    </row>
    <row r="6" spans="1:11" x14ac:dyDescent="0.35">
      <c r="A6">
        <v>6</v>
      </c>
      <c r="B6">
        <v>15973</v>
      </c>
      <c r="C6">
        <v>15973</v>
      </c>
      <c r="D6">
        <v>28634</v>
      </c>
      <c r="E6">
        <v>5628898</v>
      </c>
      <c r="F6">
        <v>329.16300000000001</v>
      </c>
      <c r="G6">
        <v>339</v>
      </c>
      <c r="H6">
        <v>1011.241</v>
      </c>
      <c r="K6">
        <f>E6/F6</f>
        <v>17100.640108396143</v>
      </c>
    </row>
    <row r="7" spans="1:11" x14ac:dyDescent="0.35">
      <c r="A7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D5EE3-8D97-4BF8-8A0C-B511E7D89C8E}">
  <dimension ref="A4:K26"/>
  <sheetViews>
    <sheetView workbookViewId="0">
      <selection activeCell="A4" sqref="A4:XFD4"/>
    </sheetView>
  </sheetViews>
  <sheetFormatPr defaultRowHeight="14.5" x14ac:dyDescent="0.35"/>
  <cols>
    <col min="1" max="1" width="11.7265625" customWidth="1"/>
  </cols>
  <sheetData>
    <row r="4" spans="1:11" s="1" customFormat="1" ht="58" x14ac:dyDescent="0.35">
      <c r="A4" s="1" t="s">
        <v>1</v>
      </c>
      <c r="B4" s="1" t="s">
        <v>4</v>
      </c>
      <c r="C4" s="1" t="s">
        <v>19</v>
      </c>
      <c r="D4" s="1" t="s">
        <v>3</v>
      </c>
      <c r="E4" s="1" t="s">
        <v>9</v>
      </c>
      <c r="F4" s="1" t="s">
        <v>22</v>
      </c>
      <c r="G4" s="1" t="s">
        <v>21</v>
      </c>
      <c r="H4" s="1" t="s">
        <v>24</v>
      </c>
      <c r="K4" t="s">
        <v>18</v>
      </c>
    </row>
    <row r="5" spans="1:11" s="1" customFormat="1" x14ac:dyDescent="0.35">
      <c r="A5" s="1" t="s">
        <v>27</v>
      </c>
      <c r="K5"/>
    </row>
    <row r="6" spans="1:11" x14ac:dyDescent="0.35">
      <c r="A6">
        <v>3</v>
      </c>
      <c r="B6">
        <v>4</v>
      </c>
      <c r="C6">
        <v>4</v>
      </c>
      <c r="E6">
        <v>8</v>
      </c>
      <c r="F6">
        <v>1.052E-3</v>
      </c>
      <c r="K6">
        <f>E6/F6</f>
        <v>7604.5627376425855</v>
      </c>
    </row>
    <row r="7" spans="1:11" x14ac:dyDescent="0.35">
      <c r="A7">
        <v>4</v>
      </c>
      <c r="B7">
        <v>24</v>
      </c>
      <c r="C7">
        <v>24</v>
      </c>
      <c r="E7">
        <v>152</v>
      </c>
      <c r="F7">
        <v>9.1339000000000004E-2</v>
      </c>
      <c r="K7">
        <f>E7/F7</f>
        <v>1664.1303276803994</v>
      </c>
    </row>
    <row r="8" spans="1:11" x14ac:dyDescent="0.35">
      <c r="A8">
        <v>5</v>
      </c>
      <c r="B8">
        <v>746</v>
      </c>
      <c r="C8">
        <v>746</v>
      </c>
      <c r="E8">
        <v>10944</v>
      </c>
      <c r="F8">
        <v>13.968</v>
      </c>
      <c r="G8">
        <v>14</v>
      </c>
      <c r="K8">
        <f>E8/F8</f>
        <v>783.5051546391752</v>
      </c>
    </row>
    <row r="11" spans="1:11" x14ac:dyDescent="0.35">
      <c r="A11" t="s">
        <v>26</v>
      </c>
    </row>
    <row r="12" spans="1:11" x14ac:dyDescent="0.35">
      <c r="A12">
        <v>4</v>
      </c>
      <c r="B12">
        <v>24</v>
      </c>
      <c r="C12">
        <v>15</v>
      </c>
      <c r="E12">
        <v>152</v>
      </c>
    </row>
    <row r="13" spans="1:11" x14ac:dyDescent="0.35">
      <c r="A13">
        <v>5</v>
      </c>
      <c r="B13">
        <v>746</v>
      </c>
      <c r="C13">
        <v>283</v>
      </c>
      <c r="D13">
        <v>1411</v>
      </c>
      <c r="E13">
        <v>10944</v>
      </c>
      <c r="F13">
        <v>2.423</v>
      </c>
      <c r="G13">
        <v>2</v>
      </c>
      <c r="H13">
        <v>1.4890000000000001</v>
      </c>
      <c r="K13">
        <f>E13/F13</f>
        <v>4516.7148163433758</v>
      </c>
    </row>
    <row r="14" spans="1:11" x14ac:dyDescent="0.35">
      <c r="A14">
        <v>6</v>
      </c>
      <c r="B14">
        <v>567207</v>
      </c>
    </row>
    <row r="17" spans="1:11" x14ac:dyDescent="0.35">
      <c r="A17" t="s">
        <v>23</v>
      </c>
      <c r="B17" t="s">
        <v>27</v>
      </c>
    </row>
    <row r="18" spans="1:11" x14ac:dyDescent="0.35">
      <c r="A18">
        <v>5</v>
      </c>
    </row>
    <row r="19" spans="1:11" x14ac:dyDescent="0.35">
      <c r="A19">
        <v>6</v>
      </c>
      <c r="B19">
        <v>72</v>
      </c>
      <c r="C19">
        <v>71</v>
      </c>
      <c r="E19">
        <v>624</v>
      </c>
      <c r="F19">
        <v>1.52698</v>
      </c>
      <c r="G19">
        <v>1</v>
      </c>
    </row>
    <row r="20" spans="1:11" x14ac:dyDescent="0.35">
      <c r="A20">
        <v>7</v>
      </c>
    </row>
    <row r="22" spans="1:11" x14ac:dyDescent="0.35">
      <c r="A22" t="s">
        <v>23</v>
      </c>
      <c r="B22" t="s">
        <v>26</v>
      </c>
    </row>
    <row r="23" spans="1:11" x14ac:dyDescent="0.35">
      <c r="A23">
        <v>5</v>
      </c>
      <c r="B23">
        <v>5</v>
      </c>
    </row>
    <row r="24" spans="1:11" x14ac:dyDescent="0.35">
      <c r="A24">
        <v>6</v>
      </c>
      <c r="B24">
        <v>72</v>
      </c>
      <c r="C24">
        <v>71</v>
      </c>
      <c r="D24">
        <v>109</v>
      </c>
      <c r="E24">
        <v>624</v>
      </c>
      <c r="F24">
        <v>0.55500000000000005</v>
      </c>
      <c r="G24">
        <v>0</v>
      </c>
      <c r="H24">
        <v>0.27200000000000002</v>
      </c>
      <c r="K24">
        <f>E24/F24</f>
        <v>1124.3243243243242</v>
      </c>
    </row>
    <row r="25" spans="1:11" x14ac:dyDescent="0.35">
      <c r="A25">
        <v>7</v>
      </c>
      <c r="B25">
        <v>12151</v>
      </c>
      <c r="C25">
        <v>12147</v>
      </c>
      <c r="D25">
        <v>23746</v>
      </c>
      <c r="E25">
        <v>233808</v>
      </c>
      <c r="F25">
        <v>201.76</v>
      </c>
      <c r="G25">
        <v>202</v>
      </c>
      <c r="H25">
        <v>66.697999999999993</v>
      </c>
    </row>
    <row r="26" spans="1:11" x14ac:dyDescent="0.35">
      <c r="A26">
        <v>8</v>
      </c>
      <c r="B26">
        <v>53146457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quandles</vt:lpstr>
      <vt:lpstr>semigroups</vt:lpstr>
      <vt:lpstr>quasigroups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Choiwah Chow</dc:creator>
  <cp:lastModifiedBy>Choiwah Chow</cp:lastModifiedBy>
  <dcterms:created xsi:type="dcterms:W3CDTF">2023-07-23T11:33:30Z</dcterms:created>
  <dcterms:modified xsi:type="dcterms:W3CDTF">2023-07-30T13:10:47Z</dcterms:modified>
</cp:coreProperties>
</file>