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order10" sheetId="5" state="visible" r:id="rId6"/>
    <sheet name="order11" sheetId="6" state="visible" r:id="rId7"/>
    <sheet name="summar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<sst xmlns="http://schemas.openxmlformats.org/spreadsheetml/2006/main" count="100" uniqueCount="49">
  <si>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</si>
  <si>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</si>
  <si>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</si>
  <si>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</si>
  <si>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</si>
  <si>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</si>
  <si>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</si>
  <si>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</si>
  <si>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</si>
  <si>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</si>
  <si>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</si>
  <si>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</si>
  <si>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</si>
  <si>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one inequality:</t>
  </si>
  <si>
    <t xml:space="preserve">A^2 != a^4</t>
  </si>
  <si>
    <t xml:space="preserve">Model Filter Time w/o invariants (s)</t>
  </si>
  <si>
    <t xml:space="preserve">Model Filter Time w/ invariants (s), parallel 24 cores</t>
  </si>
  <si>
    <t xml:space="preserve">Only added</t>
  </si>
  <si>
    <t xml:space="preserve">a^2*a^2 != a^4</t>
  </si>
  <si>
    <t xml:space="preserve">Model Filter Time w/ invariants (s), single core</t>
  </si>
  <si>
    <t xml:space="preserve">Actual Time (s)</t>
  </si>
  <si>
    <t xml:space="preserve">N = 2 Number of non-iso models</t>
  </si>
  <si>
    <t xml:space="preserve">N = 2 Time (s)</t>
  </si>
  <si>
    <t xml:space="preserve">24-cores</t>
  </si>
  <si>
    <t xml:space="preserve">Non-iso for</t>
  </si>
  <si>
    <t xml:space="preserve">3 to 24</t>
  </si>
  <si>
    <t xml:space="preserve">Last step, combinning</t>
  </si>
  <si>
    <t xml:space="preserve">Grand Totla</t>
  </si>
  <si>
    <t xml:space="preserve">Run Date</t>
  </si>
  <si>
    <t xml:space="preserve">Nov 7, 2022</t>
  </si>
  <si>
    <t xml:space="preserve">Filtering </t>
  </si>
  <si>
    <t xml:space="preserve">Mace4</t>
  </si>
  <si>
    <t xml:space="preserve">Models</t>
  </si>
  <si>
    <t xml:space="preserve">Removing</t>
  </si>
  <si>
    <t xml:space="preserve">models with</t>
  </si>
  <si>
    <t xml:space="preserve">containment</t>
  </si>
  <si>
    <t xml:space="preserve">n from 1 to</t>
  </si>
  <si>
    <t xml:space="preserve">GAP Time to filter out lower orders, single thread (s)</t>
  </si>
  <si>
    <t xml:space="preserve">Parallel GAP Time to Filter out lower orders – 4 threads(s)</t>
  </si>
  <si>
    <t xml:space="preserve">Use IsomorphismAlgebras to filter out lower order models (s)</t>
  </si>
  <si>
    <t xml:space="preserve">Total Time (s)</t>
  </si>
  <si>
    <t xml:space="preserve">Final #models, up to isomorphism</t>
  </si>
  <si>
    <t xml:space="preserve">Final #models up to isomorphism and anti-isomorphism</t>
  </si>
  <si>
    <t xml:space="preserve">n/a</t>
  </si>
  <si>
    <t xml:space="preserve">Final Summary </t>
  </si>
  <si>
    <t xml:space="preserve">Model Filter Time(s)</t>
  </si>
  <si>
    <t xml:space="preserve">Remove model containing lower order models Time (s)</t>
  </si>
  <si>
    <t xml:space="preserve">(48 cores for order 11, 24 cores for orders 8, 9, and 10)</t>
  </si>
  <si>
    <t xml:space="preserve">(7 cores for order 11. 1 core for all others)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</si>
</sst>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1" width="11.52"/>
    <col collapsed="false" customWidth="true" hidden="false" outlineLevel="0" max="3" min="3" style="1" width="8.61"/>
    <col collapsed="false" customWidth="true" hidden="false" outlineLevel="0" max="7" min="4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1602</v>
      </c>
      <c r="C7" s="1" t="n">
        <v>1</v>
      </c>
    </row>
    <row r="8" customFormat="false" ht="12.8" hidden="false" customHeight="false" outlineLevel="0" collapsed="false">
      <c r="A8" s="0" t="n">
        <v>3</v>
      </c>
      <c r="B8" s="1" t="n">
        <v>33</v>
      </c>
      <c r="C8" s="1" t="n">
        <v>3</v>
      </c>
    </row>
    <row r="9" customFormat="false" ht="12.8" hidden="false" customHeight="false" outlineLevel="0" collapsed="false">
      <c r="A9" s="0" t="n">
        <v>4</v>
      </c>
      <c r="B9" s="1" t="n">
        <v>23</v>
      </c>
      <c r="C9" s="1" t="n">
        <v>4</v>
      </c>
    </row>
    <row r="10" customFormat="false" ht="12.8" hidden="false" customHeight="false" outlineLevel="0" collapsed="false">
      <c r="A10" s="0" t="n">
        <v>5</v>
      </c>
      <c r="B10" s="1" t="n">
        <v>23</v>
      </c>
      <c r="C10" s="1" t="n">
        <v>5</v>
      </c>
    </row>
    <row r="11" customFormat="false" ht="12.8" hidden="false" customHeight="false" outlineLevel="0" collapsed="false">
      <c r="A11" s="0" t="n">
        <v>6</v>
      </c>
      <c r="B11" s="1" t="n">
        <v>33</v>
      </c>
      <c r="C11" s="1" t="n">
        <v>8</v>
      </c>
    </row>
    <row r="12" customFormat="false" ht="12.8" hidden="false" customHeight="false" outlineLevel="0" collapsed="false">
      <c r="A12" s="0" t="n">
        <v>7</v>
      </c>
      <c r="B12" s="1" t="n">
        <v>23</v>
      </c>
      <c r="C12" s="1" t="n">
        <v>6</v>
      </c>
    </row>
    <row r="13" customFormat="false" ht="12.8" hidden="false" customHeight="false" outlineLevel="0" collapsed="false">
      <c r="A13" s="0" t="n">
        <v>8</v>
      </c>
      <c r="B13" s="1" t="n">
        <v>23</v>
      </c>
      <c r="C13" s="1" t="n">
        <v>6</v>
      </c>
    </row>
    <row r="14" customFormat="false" ht="12.8" hidden="false" customHeight="false" outlineLevel="0" collapsed="false">
      <c r="A14" s="0" t="n">
        <v>9</v>
      </c>
      <c r="B14" s="1" t="n">
        <v>33</v>
      </c>
      <c r="C14" s="1" t="n">
        <v>6</v>
      </c>
    </row>
    <row r="15" customFormat="false" ht="12.8" hidden="false" customHeight="false" outlineLevel="0" collapsed="false">
      <c r="A15" s="0" t="n">
        <v>10</v>
      </c>
      <c r="B15" s="1" t="n">
        <v>23</v>
      </c>
      <c r="C15" s="1" t="n">
        <v>8</v>
      </c>
    </row>
    <row r="16" customFormat="false" ht="12.8" hidden="false" customHeight="false" outlineLevel="0" collapsed="false">
      <c r="A16" s="0" t="n">
        <v>11</v>
      </c>
      <c r="B16" s="1" t="n">
        <v>23</v>
      </c>
      <c r="C16" s="1" t="n">
        <v>5</v>
      </c>
    </row>
    <row r="17" customFormat="false" ht="12.8" hidden="false" customHeight="false" outlineLevel="0" collapsed="false">
      <c r="A17" s="0" t="n">
        <v>12</v>
      </c>
      <c r="B17" s="1" t="n">
        <v>33</v>
      </c>
      <c r="C17" s="1" t="n">
        <v>8</v>
      </c>
    </row>
    <row r="18" customFormat="false" ht="12.8" hidden="false" customHeight="false" outlineLevel="0" collapsed="false">
      <c r="A18" s="0" t="n">
        <v>13</v>
      </c>
      <c r="B18" s="1" t="n">
        <v>23</v>
      </c>
      <c r="C18" s="1" t="n">
        <v>7</v>
      </c>
    </row>
    <row r="19" customFormat="false" ht="12.8" hidden="false" customHeight="false" outlineLevel="0" collapsed="false">
      <c r="A19" s="0" t="n">
        <v>14</v>
      </c>
      <c r="B19" s="1" t="n">
        <v>23</v>
      </c>
      <c r="C19" s="1" t="n">
        <v>9</v>
      </c>
    </row>
    <row r="20" customFormat="false" ht="12.8" hidden="false" customHeight="false" outlineLevel="0" collapsed="false">
      <c r="A20" s="0" t="n">
        <v>15</v>
      </c>
      <c r="B20" s="1" t="n">
        <v>33</v>
      </c>
      <c r="C20" s="1" t="n">
        <v>9</v>
      </c>
    </row>
    <row r="21" customFormat="false" ht="12.8" hidden="false" customHeight="false" outlineLevel="0" collapsed="false">
      <c r="A21" s="0" t="n">
        <v>16</v>
      </c>
      <c r="B21" s="1" t="n">
        <v>23</v>
      </c>
      <c r="C21" s="1" t="n">
        <v>10</v>
      </c>
    </row>
    <row r="22" customFormat="false" ht="12.8" hidden="false" customHeight="false" outlineLevel="0" collapsed="false">
      <c r="A22" s="0" t="n">
        <v>17</v>
      </c>
      <c r="B22" s="1" t="n">
        <v>23</v>
      </c>
      <c r="C22" s="1" t="n">
        <v>9</v>
      </c>
    </row>
    <row r="23" customFormat="false" ht="12.8" hidden="false" customHeight="false" outlineLevel="0" collapsed="false">
      <c r="A23" s="0" t="n">
        <v>18</v>
      </c>
      <c r="B23" s="1" t="n">
        <v>33</v>
      </c>
      <c r="C23" s="0" t="n">
        <v>15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2030</v>
      </c>
      <c r="C27" s="1" t="n">
        <f aca="false">MAX(C6:C23)</f>
        <v>15</v>
      </c>
      <c r="E27" s="1" t="n">
        <v>448</v>
      </c>
      <c r="F27" s="1" t="n">
        <v>16</v>
      </c>
      <c r="I2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3" min="2" style="1" width="11.52"/>
    <col collapsed="false" customWidth="true" hidden="false" outlineLevel="0" max="7" min="5" style="1" width="11.52"/>
  </cols>
  <sheetData>
    <row r="2" customFormat="false" ht="12.8" hidden="false" customHeight="false" outlineLevel="0" collapsed="false">
      <c r="B2" s="1" t="s">
        <v>13</v>
      </c>
      <c r="D2" s="0" t="s">
        <v>14</v>
      </c>
    </row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15</v>
      </c>
      <c r="G5" s="3" t="s">
        <v>16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71913</v>
      </c>
      <c r="C7" s="1" t="n">
        <v>10</v>
      </c>
    </row>
    <row r="8" customFormat="false" ht="12.8" hidden="false" customHeight="false" outlineLevel="0" collapsed="false">
      <c r="A8" s="0" t="n">
        <v>3</v>
      </c>
      <c r="B8" s="1" t="n">
        <v>1075</v>
      </c>
      <c r="C8" s="1" t="n">
        <v>16</v>
      </c>
    </row>
    <row r="9" customFormat="false" ht="12.8" hidden="false" customHeight="false" outlineLevel="0" collapsed="false">
      <c r="A9" s="0" t="n">
        <v>4</v>
      </c>
      <c r="B9" s="1" t="n">
        <v>990</v>
      </c>
      <c r="C9" s="1" t="n">
        <v>28</v>
      </c>
    </row>
    <row r="10" customFormat="false" ht="12.8" hidden="false" customHeight="false" outlineLevel="0" collapsed="false">
      <c r="A10" s="0" t="n">
        <v>5</v>
      </c>
      <c r="B10" s="1" t="n">
        <v>914</v>
      </c>
      <c r="C10" s="1" t="n">
        <v>48</v>
      </c>
    </row>
    <row r="11" customFormat="false" ht="12.8" hidden="false" customHeight="false" outlineLevel="0" collapsed="false">
      <c r="A11" s="0" t="n">
        <v>6</v>
      </c>
      <c r="B11" s="1" t="n">
        <v>1174</v>
      </c>
      <c r="C11" s="1" t="n">
        <v>61</v>
      </c>
    </row>
    <row r="12" customFormat="false" ht="12.8" hidden="false" customHeight="false" outlineLevel="0" collapsed="false">
      <c r="A12" s="0" t="n">
        <v>7</v>
      </c>
      <c r="B12" s="1" t="n">
        <v>914</v>
      </c>
      <c r="C12" s="1" t="n">
        <v>42</v>
      </c>
    </row>
    <row r="13" customFormat="false" ht="12.8" hidden="false" customHeight="false" outlineLevel="0" collapsed="false">
      <c r="A13" s="0" t="n">
        <v>8</v>
      </c>
      <c r="B13" s="1" t="n">
        <v>990</v>
      </c>
      <c r="C13" s="1" t="n">
        <v>44</v>
      </c>
    </row>
    <row r="14" customFormat="false" ht="12.8" hidden="false" customHeight="false" outlineLevel="0" collapsed="false">
      <c r="A14" s="0" t="n">
        <v>9</v>
      </c>
      <c r="B14" s="1" t="n">
        <v>1100</v>
      </c>
      <c r="C14" s="1" t="n">
        <v>58</v>
      </c>
    </row>
    <row r="15" customFormat="false" ht="12.8" hidden="false" customHeight="false" outlineLevel="0" collapsed="false">
      <c r="A15" s="0" t="n">
        <v>10</v>
      </c>
      <c r="B15" s="1" t="n">
        <v>974</v>
      </c>
      <c r="C15" s="1" t="n">
        <v>66</v>
      </c>
    </row>
    <row r="16" customFormat="false" ht="12.8" hidden="false" customHeight="false" outlineLevel="0" collapsed="false">
      <c r="A16" s="0" t="n">
        <v>11</v>
      </c>
      <c r="B16" s="1" t="n">
        <v>914</v>
      </c>
      <c r="C16" s="1" t="n">
        <v>47</v>
      </c>
    </row>
    <row r="17" customFormat="false" ht="12.8" hidden="false" customHeight="false" outlineLevel="0" collapsed="false">
      <c r="A17" s="0" t="n">
        <v>12</v>
      </c>
      <c r="B17" s="1" t="n">
        <v>1190</v>
      </c>
      <c r="C17" s="1" t="n">
        <v>68</v>
      </c>
    </row>
    <row r="18" customFormat="false" ht="12.8" hidden="false" customHeight="false" outlineLevel="0" collapsed="false">
      <c r="A18" s="0" t="n">
        <v>13</v>
      </c>
      <c r="B18" s="1" t="n">
        <v>914</v>
      </c>
      <c r="C18" s="1" t="n">
        <v>49</v>
      </c>
    </row>
    <row r="19" customFormat="false" ht="12.8" hidden="false" customHeight="false" outlineLevel="0" collapsed="false">
      <c r="A19" s="0" t="n">
        <v>14</v>
      </c>
      <c r="B19" s="1" t="n">
        <v>974</v>
      </c>
      <c r="C19" s="1" t="n">
        <v>74</v>
      </c>
    </row>
    <row r="20" customFormat="false" ht="12.8" hidden="false" customHeight="false" outlineLevel="0" collapsed="false">
      <c r="A20" s="0" t="n">
        <v>15</v>
      </c>
      <c r="B20" s="1" t="n">
        <v>1100</v>
      </c>
      <c r="C20" s="1" t="n">
        <v>74</v>
      </c>
    </row>
    <row r="21" customFormat="false" ht="12.8" hidden="false" customHeight="false" outlineLevel="0" collapsed="false">
      <c r="A21" s="0" t="n">
        <v>16</v>
      </c>
      <c r="B21" s="1" t="n">
        <v>990</v>
      </c>
      <c r="C21" s="1" t="n">
        <v>85</v>
      </c>
    </row>
    <row r="22" customFormat="false" ht="12.8" hidden="false" customHeight="false" outlineLevel="0" collapsed="false">
      <c r="A22" s="0" t="n">
        <v>17</v>
      </c>
      <c r="B22" s="1" t="n">
        <v>914</v>
      </c>
      <c r="C22" s="1" t="n">
        <v>61</v>
      </c>
    </row>
    <row r="23" customFormat="false" ht="12.8" hidden="false" customHeight="false" outlineLevel="0" collapsed="false">
      <c r="A23" s="0" t="n">
        <v>18</v>
      </c>
      <c r="B23" s="1" t="n">
        <v>1174</v>
      </c>
      <c r="C23" s="1" t="n">
        <v>87</v>
      </c>
    </row>
    <row r="24" customFormat="false" ht="12.8" hidden="false" customHeight="false" outlineLevel="0" collapsed="false">
      <c r="A24" s="0" t="n">
        <v>19</v>
      </c>
      <c r="B24" s="1" t="n">
        <v>914</v>
      </c>
      <c r="C24" s="1" t="n">
        <v>67</v>
      </c>
    </row>
    <row r="25" customFormat="false" ht="12.8" hidden="false" customHeight="false" outlineLevel="0" collapsed="false">
      <c r="A25" s="0" t="n">
        <v>20</v>
      </c>
      <c r="B25" s="1" t="n">
        <v>990</v>
      </c>
      <c r="C25" s="1" t="n">
        <v>100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90118</v>
      </c>
      <c r="C27" s="1" t="n">
        <f aca="false">MAX(C6:C25)</f>
        <v>100</v>
      </c>
      <c r="E27" s="1" t="n">
        <v>7510</v>
      </c>
      <c r="F27" s="1" t="n">
        <v>43136</v>
      </c>
      <c r="G27" s="1" t="n">
        <v>13</v>
      </c>
      <c r="I27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7.79"/>
  </cols>
  <sheetData>
    <row r="2" customFormat="false" ht="12.8" hidden="false" customHeight="false" outlineLevel="0" collapsed="false">
      <c r="A2" s="0" t="s">
        <v>17</v>
      </c>
      <c r="B2" s="0" t="s">
        <v>18</v>
      </c>
    </row>
    <row r="4" customFormat="false" ht="12.8" hidden="false" customHeight="false" outlineLevel="0" collapsed="false">
      <c r="A4" s="0" t="s">
        <v>0</v>
      </c>
      <c r="B4" s="1" t="n">
        <v>10</v>
      </c>
      <c r="C4" s="1"/>
      <c r="E4" s="1"/>
      <c r="F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16</v>
      </c>
      <c r="H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</row>
    <row r="7" customFormat="false" ht="12.8" hidden="false" customHeight="false" outlineLevel="0" collapsed="false">
      <c r="A7" s="0" t="n">
        <v>2</v>
      </c>
      <c r="B7" s="1" t="n">
        <v>4916789</v>
      </c>
      <c r="C7" s="1" t="n">
        <v>707</v>
      </c>
      <c r="E7" s="1"/>
      <c r="F7" s="1"/>
    </row>
    <row r="8" customFormat="false" ht="12.8" hidden="false" customHeight="false" outlineLevel="0" collapsed="false">
      <c r="A8" s="0" t="n">
        <v>3</v>
      </c>
      <c r="B8" s="1" t="n">
        <v>67059</v>
      </c>
      <c r="C8" s="1" t="n">
        <v>201</v>
      </c>
      <c r="E8" s="1"/>
      <c r="F8" s="1"/>
    </row>
    <row r="9" customFormat="false" ht="12.8" hidden="false" customHeight="false" outlineLevel="0" collapsed="false">
      <c r="A9" s="0" t="n">
        <v>4</v>
      </c>
      <c r="B9" s="1" t="n">
        <v>67324</v>
      </c>
      <c r="C9" s="1" t="n">
        <v>363</v>
      </c>
      <c r="E9" s="1"/>
      <c r="F9" s="1"/>
    </row>
    <row r="10" customFormat="false" ht="12.8" hidden="false" customHeight="false" outlineLevel="0" collapsed="false">
      <c r="A10" s="0" t="n">
        <v>5</v>
      </c>
      <c r="B10" s="1" t="n">
        <v>62916</v>
      </c>
      <c r="C10" s="1" t="n">
        <v>423</v>
      </c>
      <c r="E10" s="1"/>
      <c r="F10" s="1"/>
    </row>
    <row r="11" customFormat="false" ht="12.8" hidden="false" customHeight="false" outlineLevel="0" collapsed="false">
      <c r="A11" s="0" t="n">
        <v>6</v>
      </c>
      <c r="B11" s="1" t="n">
        <v>73154</v>
      </c>
      <c r="C11" s="1" t="n">
        <v>590</v>
      </c>
      <c r="E11" s="1"/>
      <c r="F11" s="1"/>
    </row>
    <row r="12" customFormat="false" ht="12.8" hidden="false" customHeight="false" outlineLevel="0" collapsed="false">
      <c r="A12" s="0" t="n">
        <v>7</v>
      </c>
      <c r="B12" s="1" t="n">
        <v>62904</v>
      </c>
      <c r="C12" s="1" t="n">
        <v>448</v>
      </c>
      <c r="E12" s="1"/>
      <c r="F12" s="1"/>
    </row>
    <row r="13" customFormat="false" ht="12.8" hidden="false" customHeight="false" outlineLevel="0" collapsed="false">
      <c r="A13" s="0" t="n">
        <v>8</v>
      </c>
      <c r="B13" s="1" t="n">
        <v>67397</v>
      </c>
      <c r="C13" s="1" t="n">
        <v>575</v>
      </c>
      <c r="E13" s="1"/>
      <c r="F13" s="1"/>
    </row>
    <row r="14" customFormat="false" ht="12.8" hidden="false" customHeight="false" outlineLevel="0" collapsed="false">
      <c r="A14" s="0" t="n">
        <v>9</v>
      </c>
      <c r="B14" s="1" t="n">
        <v>68448</v>
      </c>
      <c r="C14" s="1" t="n">
        <v>521</v>
      </c>
      <c r="E14" s="1"/>
      <c r="F14" s="1"/>
    </row>
    <row r="15" customFormat="false" ht="12.8" hidden="false" customHeight="false" outlineLevel="0" collapsed="false">
      <c r="A15" s="0" t="n">
        <v>10</v>
      </c>
      <c r="B15" s="1" t="n">
        <v>67130</v>
      </c>
      <c r="C15" s="1" t="n">
        <v>604</v>
      </c>
      <c r="E15" s="1"/>
      <c r="F15" s="1"/>
    </row>
    <row r="16" customFormat="false" ht="12.8" hidden="false" customHeight="false" outlineLevel="0" collapsed="false">
      <c r="A16" s="0" t="n">
        <v>11</v>
      </c>
      <c r="B16" s="1" t="n">
        <v>62904</v>
      </c>
      <c r="C16" s="1" t="n">
        <v>513</v>
      </c>
      <c r="E16" s="1"/>
      <c r="F16" s="1"/>
    </row>
    <row r="17" customFormat="false" ht="12.8" hidden="false" customHeight="false" outlineLevel="0" collapsed="false">
      <c r="A17" s="0" t="n">
        <v>12</v>
      </c>
      <c r="B17" s="1" t="n">
        <v>73433</v>
      </c>
      <c r="C17" s="1" t="n">
        <v>728</v>
      </c>
      <c r="E17" s="1"/>
      <c r="F17" s="1"/>
    </row>
    <row r="18" customFormat="false" ht="12.8" hidden="false" customHeight="false" outlineLevel="0" collapsed="false">
      <c r="A18" s="0" t="n">
        <v>13</v>
      </c>
      <c r="B18" s="1" t="n">
        <v>62904</v>
      </c>
      <c r="C18" s="1" t="n">
        <v>544</v>
      </c>
      <c r="E18" s="1"/>
      <c r="F18" s="1"/>
    </row>
    <row r="19" customFormat="false" ht="12.8" hidden="false" customHeight="false" outlineLevel="0" collapsed="false">
      <c r="A19" s="0" t="n">
        <v>14</v>
      </c>
      <c r="B19" s="1" t="n">
        <v>67118</v>
      </c>
      <c r="C19" s="1" t="n">
        <v>703</v>
      </c>
      <c r="E19" s="1"/>
      <c r="F19" s="1"/>
    </row>
    <row r="20" customFormat="false" ht="12.8" hidden="false" customHeight="false" outlineLevel="0" collapsed="false">
      <c r="A20" s="0" t="n">
        <v>15</v>
      </c>
      <c r="B20" s="1" t="n">
        <v>68460</v>
      </c>
      <c r="C20" s="1" t="n">
        <v>668</v>
      </c>
      <c r="E20" s="1"/>
      <c r="F20" s="1"/>
    </row>
    <row r="21" customFormat="false" ht="12.8" hidden="false" customHeight="false" outlineLevel="0" collapsed="false">
      <c r="A21" s="0" t="n">
        <v>16</v>
      </c>
      <c r="B21" s="1" t="n">
        <v>67397</v>
      </c>
      <c r="C21" s="1" t="n">
        <v>789</v>
      </c>
      <c r="E21" s="1"/>
      <c r="F21" s="1"/>
    </row>
    <row r="22" customFormat="false" ht="12.8" hidden="false" customHeight="false" outlineLevel="0" collapsed="false">
      <c r="A22" s="0" t="n">
        <v>17</v>
      </c>
      <c r="B22" s="1" t="n">
        <v>62904</v>
      </c>
      <c r="C22" s="1" t="n">
        <v>665</v>
      </c>
      <c r="E22" s="1"/>
      <c r="F22" s="1"/>
    </row>
    <row r="23" customFormat="false" ht="12.8" hidden="false" customHeight="false" outlineLevel="0" collapsed="false">
      <c r="A23" s="0" t="n">
        <v>18</v>
      </c>
      <c r="B23" s="1" t="n">
        <v>73154</v>
      </c>
      <c r="C23" s="1" t="n">
        <v>917</v>
      </c>
      <c r="E23" s="1"/>
      <c r="F23" s="1"/>
    </row>
    <row r="24" customFormat="false" ht="12.8" hidden="false" customHeight="false" outlineLevel="0" collapsed="false">
      <c r="A24" s="0" t="n">
        <v>19</v>
      </c>
      <c r="B24" s="1" t="n">
        <v>62904</v>
      </c>
      <c r="C24" s="1" t="n">
        <v>728</v>
      </c>
      <c r="E24" s="1"/>
      <c r="F24" s="1"/>
    </row>
    <row r="25" customFormat="false" ht="12.8" hidden="false" customHeight="false" outlineLevel="0" collapsed="false">
      <c r="A25" s="0" t="n">
        <v>20</v>
      </c>
      <c r="B25" s="1" t="n">
        <v>67409</v>
      </c>
      <c r="C25" s="1" t="n">
        <v>947</v>
      </c>
      <c r="E25" s="1"/>
      <c r="F25" s="1"/>
    </row>
    <row r="26" customFormat="false" ht="12.8" hidden="false" customHeight="false" outlineLevel="0" collapsed="false">
      <c r="A26" s="0" t="n">
        <v>21</v>
      </c>
      <c r="B26" s="1" t="n">
        <v>68448</v>
      </c>
      <c r="C26" s="1" t="n">
        <v>878</v>
      </c>
      <c r="E26" s="1"/>
      <c r="F26" s="1"/>
    </row>
    <row r="27" customFormat="false" ht="12.8" hidden="false" customHeight="false" outlineLevel="0" collapsed="false">
      <c r="A27" s="0" t="n">
        <v>22</v>
      </c>
      <c r="B27" s="1" t="n">
        <v>67118</v>
      </c>
      <c r="C27" s="1" t="n">
        <v>1023</v>
      </c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A29" s="0" t="s">
        <v>7</v>
      </c>
      <c r="B29" s="1" t="n">
        <f aca="false">SUM(B6:B27)</f>
        <v>6257274</v>
      </c>
      <c r="C29" s="1" t="n">
        <f aca="false">MAX(C6:C27)+22</f>
        <v>1045</v>
      </c>
      <c r="E29" s="1" t="n">
        <v>147305</v>
      </c>
      <c r="F29" s="1" t="n">
        <f aca="false">583+87+23</f>
        <v>693</v>
      </c>
      <c r="H29" s="0" t="n">
        <f aca="false">26*60-4</f>
        <v>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N4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cols>
    <col collapsed="false" customWidth="false" hidden="false" outlineLevel="0" max="3" min="2" style="1" width="11.52"/>
    <col collapsed="false" customWidth="false" hidden="false" outlineLevel="0" max="6" min="5" style="1" width="11.52"/>
    <col collapsed="false" customWidth="true" hidden="false" outlineLevel="0" max="7" min="7" style="1" width="5.14"/>
    <col collapsed="false" customWidth="false" hidden="false" outlineLevel="0" max="12" min="8" style="1" width="11.52"/>
    <col collapsed="false" customWidth="false" hidden="false" outlineLevel="0" max="14" min="14" style="1" width="11.52"/>
  </cols>
  <sheetData>
    <row r="4" customFormat="false" ht="12.8" hidden="false" customHeight="false" outlineLevel="0" collapsed="false">
      <c r="A4" s="0" t="s">
        <v>0</v>
      </c>
      <c r="B4" s="1" t="n">
        <v>11</v>
      </c>
    </row>
    <row r="5" s="5" customFormat="tru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19</v>
      </c>
      <c r="G5" s="4"/>
      <c r="H5" s="4" t="s">
        <v>20</v>
      </c>
      <c r="I5" s="4"/>
      <c r="J5" s="4" t="s">
        <v>21</v>
      </c>
      <c r="K5" s="4" t="s">
        <v>22</v>
      </c>
      <c r="L5" s="4" t="s">
        <v>20</v>
      </c>
      <c r="N5" s="4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479585404</v>
      </c>
      <c r="C7" s="1" t="n">
        <v>2996</v>
      </c>
      <c r="D7" s="0" t="s">
        <v>23</v>
      </c>
      <c r="J7" s="1" t="n">
        <v>994782</v>
      </c>
      <c r="K7" s="1" t="n">
        <v>10768</v>
      </c>
    </row>
    <row r="8" customFormat="false" ht="12.8" hidden="false" customHeight="false" outlineLevel="0" collapsed="false">
      <c r="A8" s="0" t="n">
        <v>3</v>
      </c>
      <c r="B8" s="1" t="n">
        <v>12575057</v>
      </c>
      <c r="C8" s="1" t="n">
        <v>2679</v>
      </c>
      <c r="E8" s="1" t="n">
        <v>436884</v>
      </c>
      <c r="F8" s="1" t="n">
        <v>6382</v>
      </c>
      <c r="J8" s="1" t="n">
        <v>1183017</v>
      </c>
      <c r="K8" s="1" t="n">
        <v>11824</v>
      </c>
    </row>
    <row r="9" customFormat="false" ht="12.8" hidden="false" customHeight="false" outlineLevel="0" collapsed="false">
      <c r="A9" s="0" t="n">
        <v>4</v>
      </c>
      <c r="B9" s="1" t="n">
        <v>12907541</v>
      </c>
      <c r="C9" s="1" t="n">
        <v>3872</v>
      </c>
      <c r="E9" s="1" t="n">
        <v>455459</v>
      </c>
      <c r="F9" s="1" t="n">
        <v>6409</v>
      </c>
      <c r="J9" s="1" t="n">
        <v>1546223</v>
      </c>
      <c r="K9" s="1" t="n">
        <v>10296</v>
      </c>
    </row>
    <row r="10" customFormat="false" ht="12.8" hidden="false" customHeight="false" outlineLevel="0" collapsed="false">
      <c r="A10" s="0" t="n">
        <v>5</v>
      </c>
      <c r="B10" s="1" t="n">
        <v>12457010</v>
      </c>
      <c r="C10" s="1" t="n">
        <v>3899</v>
      </c>
      <c r="E10" s="1" t="n">
        <v>426782</v>
      </c>
      <c r="F10" s="1" t="n">
        <v>6269</v>
      </c>
      <c r="J10" s="1" t="n">
        <v>1238143</v>
      </c>
      <c r="K10" s="1" t="n">
        <v>12604</v>
      </c>
      <c r="L10" s="1" t="n">
        <f aca="false">MAX(K7:K10)</f>
        <v>12604</v>
      </c>
    </row>
    <row r="11" customFormat="false" ht="12.8" hidden="false" customHeight="false" outlineLevel="0" collapsed="false">
      <c r="A11" s="0" t="n">
        <v>6</v>
      </c>
      <c r="B11" s="1" t="n">
        <v>13208956</v>
      </c>
      <c r="C11" s="1" t="n">
        <v>4714</v>
      </c>
      <c r="E11" s="1" t="n">
        <v>477676</v>
      </c>
      <c r="F11" s="1" t="n">
        <v>6747</v>
      </c>
      <c r="H11" s="1" t="n">
        <f aca="false">MAX(F8:F11)</f>
        <v>6747</v>
      </c>
      <c r="J11" s="1" t="n">
        <v>1014845</v>
      </c>
      <c r="K11" s="1" t="n">
        <v>11247</v>
      </c>
    </row>
    <row r="12" customFormat="false" ht="12.8" hidden="false" customHeight="false" outlineLevel="0" collapsed="false">
      <c r="A12" s="0" t="n">
        <v>7</v>
      </c>
      <c r="B12" s="1" t="n">
        <v>12456889</v>
      </c>
      <c r="C12" s="1" t="n">
        <v>4055</v>
      </c>
      <c r="E12" s="1" t="n">
        <v>426725</v>
      </c>
      <c r="F12" s="1" t="n">
        <v>6390</v>
      </c>
      <c r="J12" s="1" t="n">
        <v>1069117</v>
      </c>
      <c r="K12" s="1" t="n">
        <v>11222</v>
      </c>
    </row>
    <row r="13" customFormat="false" ht="12.8" hidden="false" customHeight="false" outlineLevel="0" collapsed="false">
      <c r="A13" s="0" t="n">
        <v>8</v>
      </c>
      <c r="B13" s="1" t="n">
        <v>12913885</v>
      </c>
      <c r="C13" s="1" t="n">
        <v>4682</v>
      </c>
      <c r="E13" s="1" t="n">
        <v>455785</v>
      </c>
      <c r="F13" s="1" t="n">
        <v>6587</v>
      </c>
      <c r="J13" s="1" t="n">
        <v>1238562</v>
      </c>
      <c r="K13" s="1" t="n">
        <v>10832</v>
      </c>
    </row>
    <row r="14" customFormat="false" ht="12.8" hidden="false" customHeight="false" outlineLevel="0" collapsed="false">
      <c r="A14" s="0" t="n">
        <v>9</v>
      </c>
      <c r="B14" s="1" t="n">
        <v>12731836</v>
      </c>
      <c r="C14" s="1" t="n">
        <v>4370</v>
      </c>
      <c r="E14" s="1" t="n">
        <v>447680</v>
      </c>
      <c r="F14" s="1" t="n">
        <v>6967</v>
      </c>
      <c r="J14" s="1" t="n">
        <v>1559391</v>
      </c>
      <c r="K14" s="1" t="n">
        <v>12479</v>
      </c>
    </row>
    <row r="15" customFormat="false" ht="12.8" hidden="false" customHeight="false" outlineLevel="0" collapsed="false">
      <c r="A15" s="0" t="n">
        <v>10</v>
      </c>
      <c r="B15" s="1" t="n">
        <v>12906047</v>
      </c>
      <c r="C15" s="1" t="n">
        <v>4710</v>
      </c>
      <c r="E15" s="1" t="n">
        <v>454251</v>
      </c>
      <c r="F15" s="1" t="n">
        <v>6631</v>
      </c>
      <c r="J15" s="1" t="n">
        <v>1108681</v>
      </c>
      <c r="K15" s="1" t="n">
        <v>12191</v>
      </c>
      <c r="L15" s="1" t="n">
        <f aca="false">MAX(K11:K15)</f>
        <v>12479</v>
      </c>
    </row>
    <row r="16" customFormat="false" ht="12.8" hidden="false" customHeight="false" outlineLevel="0" collapsed="false">
      <c r="A16" s="0" t="n">
        <v>11</v>
      </c>
      <c r="B16" s="1" t="n">
        <v>12456889</v>
      </c>
      <c r="C16" s="1" t="n">
        <v>4230</v>
      </c>
      <c r="E16" s="1" t="n">
        <v>426725</v>
      </c>
      <c r="F16" s="1" t="n">
        <v>6423</v>
      </c>
      <c r="J16" s="1" t="n">
        <v>1073918</v>
      </c>
      <c r="K16" s="1" t="n">
        <v>9396</v>
      </c>
      <c r="N16" s="1" t="n">
        <v>2929438</v>
      </c>
    </row>
    <row r="17" customFormat="false" ht="12.8" hidden="false" customHeight="false" outlineLevel="0" collapsed="false">
      <c r="A17" s="0" t="n">
        <v>12</v>
      </c>
      <c r="B17" s="1" t="n">
        <v>13217091</v>
      </c>
      <c r="C17" s="1" t="n">
        <v>5130</v>
      </c>
      <c r="E17" s="1" t="n">
        <v>479290</v>
      </c>
      <c r="F17" s="1" t="n">
        <v>6757</v>
      </c>
      <c r="H17" s="1" t="n">
        <f aca="false">MAX(F12:F17)</f>
        <v>6967</v>
      </c>
      <c r="J17" s="1" t="n">
        <v>1014373</v>
      </c>
      <c r="K17" s="1" t="n">
        <v>10673</v>
      </c>
    </row>
    <row r="18" customFormat="false" ht="12.8" hidden="false" customHeight="false" outlineLevel="0" collapsed="false">
      <c r="A18" s="0" t="n">
        <v>13</v>
      </c>
      <c r="B18" s="1" t="n">
        <v>12456889</v>
      </c>
      <c r="C18" s="1" t="n">
        <v>4357</v>
      </c>
      <c r="E18" s="1" t="n">
        <v>426725</v>
      </c>
      <c r="F18" s="1" t="n">
        <v>6843</v>
      </c>
      <c r="J18" s="1" t="n">
        <v>1093245</v>
      </c>
      <c r="K18" s="1" t="n">
        <v>9637</v>
      </c>
    </row>
    <row r="19" customFormat="false" ht="12.8" hidden="false" customHeight="false" outlineLevel="0" collapsed="false">
      <c r="A19" s="0" t="n">
        <v>14</v>
      </c>
      <c r="B19" s="1" t="n">
        <v>12905793</v>
      </c>
      <c r="C19" s="1" t="n">
        <v>4988</v>
      </c>
      <c r="E19" s="1" t="n">
        <v>454179</v>
      </c>
      <c r="F19" s="1" t="n">
        <v>7182</v>
      </c>
      <c r="J19" s="1" t="n">
        <v>1096084</v>
      </c>
      <c r="K19" s="1" t="n">
        <v>10530</v>
      </c>
    </row>
    <row r="20" customFormat="false" ht="12.8" hidden="false" customHeight="false" outlineLevel="0" collapsed="false">
      <c r="A20" s="0" t="n">
        <v>15</v>
      </c>
      <c r="B20" s="1" t="n">
        <v>12732074</v>
      </c>
      <c r="C20" s="1" t="n">
        <v>4855</v>
      </c>
      <c r="E20" s="1" t="n">
        <v>447745</v>
      </c>
      <c r="F20" s="1" t="n">
        <v>7109</v>
      </c>
      <c r="J20" s="1" t="n">
        <v>1099154</v>
      </c>
      <c r="K20" s="1" t="n">
        <v>9465</v>
      </c>
      <c r="L20" s="1" t="n">
        <f aca="false">MAX(K16:K20)</f>
        <v>10673</v>
      </c>
    </row>
    <row r="21" customFormat="false" ht="12.8" hidden="false" customHeight="false" outlineLevel="0" collapsed="false">
      <c r="A21" s="0" t="n">
        <v>16</v>
      </c>
      <c r="B21" s="1" t="n">
        <v>12913885</v>
      </c>
      <c r="C21" s="1" t="n">
        <v>5374</v>
      </c>
      <c r="E21" s="1" t="n">
        <v>455785</v>
      </c>
      <c r="F21" s="1" t="n">
        <v>7194</v>
      </c>
      <c r="J21" s="1" t="n">
        <v>1152842</v>
      </c>
      <c r="K21" s="1" t="n">
        <v>9349</v>
      </c>
    </row>
    <row r="22" customFormat="false" ht="12.8" hidden="false" customHeight="false" outlineLevel="0" collapsed="false">
      <c r="A22" s="0" t="n">
        <v>17</v>
      </c>
      <c r="B22" s="1" t="n">
        <v>12456889</v>
      </c>
      <c r="C22" s="1" t="n">
        <v>4873</v>
      </c>
      <c r="E22" s="1" t="n">
        <v>426725</v>
      </c>
      <c r="F22" s="1" t="n">
        <v>6973</v>
      </c>
      <c r="J22" s="1" t="n">
        <v>1108871</v>
      </c>
      <c r="K22" s="1" t="n">
        <v>9353</v>
      </c>
    </row>
    <row r="23" customFormat="false" ht="12.8" hidden="false" customHeight="false" outlineLevel="0" collapsed="false">
      <c r="A23" s="0" t="n">
        <v>18</v>
      </c>
      <c r="B23" s="1" t="n">
        <v>13208956</v>
      </c>
      <c r="C23" s="1" t="n">
        <v>5585</v>
      </c>
      <c r="E23" s="1" t="n">
        <v>477676</v>
      </c>
      <c r="F23" s="1" t="n">
        <v>7328</v>
      </c>
      <c r="J23" s="1" t="n">
        <v>1055576</v>
      </c>
      <c r="K23" s="1" t="n">
        <v>10889</v>
      </c>
    </row>
    <row r="24" customFormat="false" ht="12.8" hidden="false" customHeight="false" outlineLevel="0" collapsed="false">
      <c r="A24" s="0" t="n">
        <v>19</v>
      </c>
      <c r="B24" s="1" t="n">
        <v>12456889</v>
      </c>
      <c r="C24" s="1" t="n">
        <v>4867</v>
      </c>
      <c r="E24" s="1" t="n">
        <v>426725</v>
      </c>
      <c r="F24" s="1" t="n">
        <v>6967</v>
      </c>
      <c r="H24" s="1" t="n">
        <f aca="false">MAX(F18:F24)</f>
        <v>7328</v>
      </c>
      <c r="J24" s="1" t="n">
        <v>1096914</v>
      </c>
      <c r="K24" s="1" t="n">
        <v>9389</v>
      </c>
    </row>
    <row r="25" customFormat="false" ht="12.8" hidden="false" customHeight="false" outlineLevel="0" collapsed="false">
      <c r="A25" s="0" t="n">
        <v>20</v>
      </c>
      <c r="B25" s="1" t="n">
        <v>12914139</v>
      </c>
      <c r="C25" s="1" t="n">
        <v>5516</v>
      </c>
      <c r="E25" s="1" t="n">
        <v>455857</v>
      </c>
      <c r="F25" s="1" t="n">
        <v>7542</v>
      </c>
      <c r="J25" s="1" t="n">
        <v>1362636</v>
      </c>
      <c r="K25" s="1" t="n">
        <v>11351</v>
      </c>
      <c r="L25" s="1" t="n">
        <f aca="false">MAX(K21:K25)</f>
        <v>11351</v>
      </c>
      <c r="N25" s="1" t="n">
        <v>2845339</v>
      </c>
    </row>
    <row r="26" customFormat="false" ht="12.8" hidden="false" customHeight="false" outlineLevel="0" collapsed="false">
      <c r="A26" s="0" t="n">
        <v>21</v>
      </c>
      <c r="B26" s="1" t="n">
        <v>12731836</v>
      </c>
      <c r="C26" s="1" t="n">
        <v>5332</v>
      </c>
      <c r="E26" s="1" t="n">
        <v>447680</v>
      </c>
      <c r="F26" s="1" t="n">
        <v>7490</v>
      </c>
      <c r="J26" s="1" t="n">
        <v>1115512</v>
      </c>
      <c r="K26" s="1" t="n">
        <v>11307</v>
      </c>
    </row>
    <row r="27" customFormat="false" ht="12.8" hidden="false" customHeight="false" outlineLevel="0" collapsed="false">
      <c r="A27" s="0" t="n">
        <v>22</v>
      </c>
      <c r="B27" s="1" t="n">
        <v>12905793</v>
      </c>
      <c r="C27" s="1" t="n">
        <v>5714</v>
      </c>
      <c r="E27" s="1" t="n">
        <v>454179</v>
      </c>
      <c r="F27" s="1" t="n">
        <v>7532</v>
      </c>
      <c r="J27" s="1" t="n">
        <v>1191758</v>
      </c>
      <c r="K27" s="1" t="n">
        <v>11321</v>
      </c>
    </row>
    <row r="28" customFormat="false" ht="12.8" hidden="false" customHeight="false" outlineLevel="0" collapsed="false">
      <c r="A28" s="0" t="n">
        <v>23</v>
      </c>
      <c r="B28" s="1" t="n">
        <v>12456889</v>
      </c>
      <c r="C28" s="1" t="n">
        <v>5255</v>
      </c>
      <c r="E28" s="1" t="n">
        <v>426725</v>
      </c>
      <c r="F28" s="1" t="n">
        <v>7336</v>
      </c>
      <c r="H28" s="1" t="n">
        <f aca="false">MAX(F25:F28)</f>
        <v>7542</v>
      </c>
      <c r="J28" s="1" t="n">
        <v>1425693</v>
      </c>
      <c r="K28" s="1" t="n">
        <v>12643</v>
      </c>
    </row>
    <row r="29" customFormat="false" ht="12.8" hidden="false" customHeight="false" outlineLevel="0" collapsed="false">
      <c r="A29" s="0" t="n">
        <v>24</v>
      </c>
      <c r="B29" s="1" t="n">
        <v>13217091</v>
      </c>
      <c r="C29" s="1" t="n">
        <v>6306</v>
      </c>
      <c r="E29" s="1" t="n">
        <v>479290</v>
      </c>
      <c r="F29" s="1" t="n">
        <v>6324</v>
      </c>
      <c r="H29" s="1" t="n">
        <f aca="false">F29</f>
        <v>6324</v>
      </c>
      <c r="J29" s="1" t="n">
        <v>863258</v>
      </c>
      <c r="K29" s="1" t="n">
        <v>13350</v>
      </c>
    </row>
    <row r="30" customFormat="false" ht="12.8" hidden="false" customHeight="false" outlineLevel="0" collapsed="false">
      <c r="J30" s="1" t="n">
        <v>1344201</v>
      </c>
      <c r="K30" s="1" t="n">
        <v>12409</v>
      </c>
      <c r="L30" s="1" t="n">
        <f aca="false">MAX(K26:K30)</f>
        <v>13350</v>
      </c>
      <c r="N30" s="1" t="n">
        <f aca="false">SUM(J26:J30)</f>
        <v>5940422</v>
      </c>
    </row>
    <row r="33" customFormat="false" ht="12.8" hidden="false" customHeight="false" outlineLevel="0" collapsed="false">
      <c r="A33" s="0" t="s">
        <v>7</v>
      </c>
      <c r="B33" s="1" t="n">
        <f aca="false">SUM(B6:B29)</f>
        <v>760773728</v>
      </c>
      <c r="C33" s="1" t="n">
        <f aca="false">MAX(C6:C29)+C7</f>
        <v>9302</v>
      </c>
      <c r="E33" s="1" t="n">
        <f aca="false">SUM(E6:E29)</f>
        <v>9866548</v>
      </c>
      <c r="H33" s="1" t="n">
        <f aca="false">SUM(H7:H29)</f>
        <v>34908</v>
      </c>
      <c r="J33" s="1" t="n">
        <f aca="false">SUM(J7:J29)</f>
        <v>26702595</v>
      </c>
      <c r="L33" s="1" t="n">
        <f aca="false">SUM(L7:L29)</f>
        <v>47107</v>
      </c>
      <c r="N33" s="1" t="n">
        <f aca="false">N25+N16+E35+N30</f>
        <v>12194561</v>
      </c>
    </row>
    <row r="35" customFormat="false" ht="12.8" hidden="false" customHeight="false" outlineLevel="0" collapsed="false">
      <c r="C35" s="1" t="s">
        <v>24</v>
      </c>
      <c r="D35" s="0" t="s">
        <v>25</v>
      </c>
      <c r="E35" s="1" t="n">
        <v>479362</v>
      </c>
      <c r="F35" s="1" t="n">
        <v>5713</v>
      </c>
    </row>
    <row r="37" s="5" customFormat="true" ht="12.8" hidden="false" customHeight="false" outlineLevel="0" collapsed="false">
      <c r="B37" s="0"/>
      <c r="C37" s="4"/>
      <c r="E37" s="4"/>
      <c r="F37" s="4"/>
      <c r="G37" s="4"/>
      <c r="H37" s="4"/>
      <c r="I37" s="4"/>
      <c r="J37" s="4"/>
      <c r="K37" s="4"/>
      <c r="L37" s="4"/>
      <c r="N37" s="4"/>
    </row>
    <row r="38" customFormat="false" ht="23.85" hidden="false" customHeight="false" outlineLevel="0" collapsed="false">
      <c r="A38" s="5" t="s">
        <v>26</v>
      </c>
      <c r="B38" s="4" t="n">
        <v>12194561</v>
      </c>
      <c r="C38" s="1" t="n">
        <f aca="false">F35+L33+C37</f>
        <v>52820</v>
      </c>
      <c r="E38" s="1" t="n">
        <v>3523513</v>
      </c>
      <c r="F38" s="1" t="n">
        <v>6222</v>
      </c>
    </row>
    <row r="40" customFormat="false" ht="12.8" hidden="false" customHeight="false" outlineLevel="0" collapsed="false">
      <c r="A40" s="0" t="s">
        <v>27</v>
      </c>
      <c r="F40" s="1" t="n">
        <f aca="false">F38+L33</f>
        <v>53329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7" activeCellId="0" sqref="D2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true" hidden="false" outlineLevel="0" max="3" min="3" style="1" width="12.78"/>
    <col collapsed="false" customWidth="true" hidden="false" outlineLevel="0" max="4" min="4" style="1" width="8.75"/>
    <col collapsed="false" customWidth="true" hidden="false" outlineLevel="0" max="5" min="5" style="1" width="3.89"/>
    <col collapsed="false" customWidth="true" hidden="false" outlineLevel="0" max="6" min="6" style="1" width="10.58"/>
    <col collapsed="false" customWidth="true" hidden="false" outlineLevel="0" max="7" min="7" style="1" width="14.87"/>
    <col collapsed="false" customWidth="true" hidden="false" outlineLevel="0" max="8" min="8" style="1" width="14.72"/>
    <col collapsed="false" customWidth="true" hidden="false" outlineLevel="0" max="9" min="9" style="1" width="3.18"/>
    <col collapsed="false" customWidth="false" hidden="false" outlineLevel="0" max="10" min="10" style="1" width="11.64"/>
    <col collapsed="false" customWidth="true" hidden="false" outlineLevel="0" max="11" min="11" style="1" width="12.5"/>
    <col collapsed="false" customWidth="true" hidden="false" outlineLevel="0" max="12" min="12" style="1" width="14.72"/>
    <col collapsed="false" customWidth="true" hidden="false" outlineLevel="0" max="13" min="13" style="1" width="3.05"/>
    <col collapsed="false" customWidth="true" hidden="false" outlineLevel="0" max="14" min="14" style="1" width="10.69"/>
    <col collapsed="false" customWidth="true" hidden="false" outlineLevel="0" max="15" min="15" style="1" width="11.52"/>
  </cols>
  <sheetData>
    <row r="2" customFormat="false" ht="12.8" hidden="false" customHeight="false" outlineLevel="0" collapsed="false">
      <c r="A2" s="0" t="s">
        <v>28</v>
      </c>
      <c r="C2" s="1" t="s">
        <v>29</v>
      </c>
    </row>
    <row r="4" customFormat="false" ht="12.8" hidden="false" customHeight="false" outlineLevel="0" collapsed="false">
      <c r="F4" s="1" t="s">
        <v>30</v>
      </c>
      <c r="G4" s="1" t="s">
        <v>31</v>
      </c>
      <c r="H4" s="1" t="s">
        <v>32</v>
      </c>
      <c r="J4" s="1" t="s">
        <v>33</v>
      </c>
      <c r="K4" s="1" t="s">
        <v>34</v>
      </c>
      <c r="L4" s="1" t="s">
        <v>35</v>
      </c>
    </row>
    <row r="5" s="2" customFormat="true" ht="68.65" hidden="false" customHeight="false" outlineLevel="0" collapsed="false">
      <c r="A5" s="2" t="s">
        <v>0</v>
      </c>
      <c r="B5" s="2" t="s">
        <v>36</v>
      </c>
      <c r="C5" s="3" t="s">
        <v>2</v>
      </c>
      <c r="D5" s="3" t="s">
        <v>3</v>
      </c>
      <c r="E5" s="3"/>
      <c r="F5" s="3" t="s">
        <v>4</v>
      </c>
      <c r="G5" s="3" t="s">
        <v>15</v>
      </c>
      <c r="H5" s="3" t="s">
        <v>16</v>
      </c>
      <c r="I5" s="3"/>
      <c r="J5" s="3" t="s">
        <v>37</v>
      </c>
      <c r="K5" s="3" t="s">
        <v>38</v>
      </c>
      <c r="L5" s="3" t="s">
        <v>39</v>
      </c>
      <c r="M5" s="3"/>
      <c r="N5" s="3" t="s">
        <v>40</v>
      </c>
      <c r="O5" s="3" t="s">
        <v>41</v>
      </c>
      <c r="P5" s="2" t="s">
        <v>42</v>
      </c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J6" s="1" t="s">
        <v>43</v>
      </c>
      <c r="N6" s="1" t="n">
        <f aca="false">G6+D6</f>
        <v>7</v>
      </c>
      <c r="O6" s="1" t="n">
        <v>2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3"/>
      <c r="J7" s="1" t="n">
        <v>85</v>
      </c>
      <c r="L7" s="1" t="n">
        <v>2</v>
      </c>
      <c r="N7" s="1" t="n">
        <f aca="false">D7+F7+L7</f>
        <v>91</v>
      </c>
      <c r="O7" s="1" t="n">
        <v>5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2030</v>
      </c>
      <c r="D8" s="1" t="n">
        <v>16</v>
      </c>
      <c r="F8" s="1" t="n">
        <v>448</v>
      </c>
      <c r="G8" s="1" t="n">
        <v>3</v>
      </c>
      <c r="J8" s="1" t="n">
        <f aca="false">38*60+45</f>
        <v>2325</v>
      </c>
      <c r="L8" s="1" t="n">
        <v>2</v>
      </c>
      <c r="N8" s="1" t="n">
        <f aca="false">D8+G8+L8</f>
        <v>21</v>
      </c>
      <c r="O8" s="1" t="n">
        <v>3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90118</v>
      </c>
      <c r="D9" s="1" t="n">
        <v>100</v>
      </c>
      <c r="F9" s="1" t="n">
        <v>7510</v>
      </c>
      <c r="H9" s="1" t="n">
        <v>9</v>
      </c>
      <c r="K9" s="1" t="n">
        <f aca="false">7*3600+7*60-7</f>
        <v>25613</v>
      </c>
      <c r="L9" s="1" t="n">
        <v>25</v>
      </c>
      <c r="N9" s="1" t="n">
        <f aca="false">D9+H9+L9</f>
        <v>134</v>
      </c>
      <c r="O9" s="1" t="n">
        <v>7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22</v>
      </c>
      <c r="C10" s="1" t="n">
        <v>6257274</v>
      </c>
      <c r="D10" s="1" t="n">
        <v>1045</v>
      </c>
      <c r="F10" s="1" t="n">
        <v>147305</v>
      </c>
      <c r="H10" s="1" t="n">
        <v>693</v>
      </c>
      <c r="L10" s="1" t="n">
        <v>1556</v>
      </c>
      <c r="N10" s="1" t="n">
        <f aca="false">L10+H10+D10</f>
        <v>3294</v>
      </c>
      <c r="O10" s="1" t="n">
        <v>4</v>
      </c>
      <c r="P10" s="0" t="n">
        <v>4</v>
      </c>
    </row>
    <row r="11" customFormat="false" ht="12.8" hidden="false" customHeight="false" outlineLevel="0" collapsed="false">
      <c r="A11" s="0" t="n">
        <v>11</v>
      </c>
      <c r="B11" s="0" t="n">
        <v>24</v>
      </c>
      <c r="C11" s="1" t="n">
        <v>760773728</v>
      </c>
      <c r="D11" s="1" t="n">
        <v>9302</v>
      </c>
      <c r="F11" s="1" t="n">
        <v>3523513</v>
      </c>
      <c r="H11" s="1" t="n">
        <v>53329</v>
      </c>
      <c r="L11" s="1" t="n">
        <v>5317</v>
      </c>
      <c r="N11" s="1" t="n">
        <f aca="false">L11+H11+D11</f>
        <v>67948</v>
      </c>
      <c r="O11" s="1" t="n">
        <v>15</v>
      </c>
      <c r="P11" s="0" t="n">
        <v>9</v>
      </c>
    </row>
    <row r="18" customFormat="false" ht="12.8" hidden="false" customHeight="false" outlineLevel="0" collapsed="false">
      <c r="A18" s="0" t="s">
        <v>44</v>
      </c>
    </row>
    <row r="19" s="5" customFormat="true" ht="68.65" hidden="false" customHeight="false" outlineLevel="0" collapsed="false">
      <c r="A19" s="2" t="s">
        <v>0</v>
      </c>
      <c r="B19" s="2" t="s">
        <v>36</v>
      </c>
      <c r="C19" s="3" t="s">
        <v>2</v>
      </c>
      <c r="D19" s="3" t="s">
        <v>3</v>
      </c>
      <c r="E19" s="4"/>
      <c r="F19" s="3" t="s">
        <v>4</v>
      </c>
      <c r="G19" s="3" t="s">
        <v>45</v>
      </c>
      <c r="H19" s="4" t="s">
        <v>46</v>
      </c>
      <c r="I19" s="4"/>
      <c r="J19" s="4" t="s">
        <v>40</v>
      </c>
      <c r="K19" s="4" t="s">
        <v>41</v>
      </c>
      <c r="L19" s="4" t="s">
        <v>42</v>
      </c>
      <c r="M19" s="4"/>
      <c r="N19" s="4"/>
      <c r="O19" s="4"/>
    </row>
    <row r="20" customFormat="false" ht="12.8" hidden="false" customHeight="false" outlineLevel="0" collapsed="false">
      <c r="A20" s="0" t="n">
        <v>6</v>
      </c>
      <c r="B20" s="0" t="n">
        <v>14</v>
      </c>
      <c r="C20" s="1" t="n">
        <v>4</v>
      </c>
      <c r="D20" s="1" t="n">
        <v>7</v>
      </c>
      <c r="F20" s="1" t="n">
        <v>2</v>
      </c>
      <c r="G20" s="1" t="n">
        <v>0</v>
      </c>
      <c r="J20" s="1" t="n">
        <v>7</v>
      </c>
      <c r="K20" s="1" t="n">
        <v>2</v>
      </c>
      <c r="L20" s="1" t="n">
        <v>2</v>
      </c>
    </row>
    <row r="21" customFormat="false" ht="12.8" hidden="false" customHeight="false" outlineLevel="0" collapsed="false">
      <c r="A21" s="0" t="n">
        <v>7</v>
      </c>
      <c r="B21" s="0" t="n">
        <v>16</v>
      </c>
      <c r="C21" s="3" t="n">
        <v>115</v>
      </c>
      <c r="D21" s="3" t="n">
        <v>57</v>
      </c>
      <c r="F21" s="3" t="n">
        <v>32</v>
      </c>
      <c r="G21" s="3" t="n">
        <v>0</v>
      </c>
      <c r="H21" s="1" t="n">
        <v>2</v>
      </c>
      <c r="J21" s="1" t="n">
        <v>91</v>
      </c>
      <c r="K21" s="1" t="n">
        <v>5</v>
      </c>
      <c r="L21" s="1" t="n">
        <v>3</v>
      </c>
    </row>
    <row r="22" customFormat="false" ht="12.8" hidden="false" customHeight="false" outlineLevel="0" collapsed="false">
      <c r="A22" s="0" t="n">
        <v>8</v>
      </c>
      <c r="B22" s="0" t="n">
        <v>18</v>
      </c>
      <c r="C22" s="1" t="n">
        <v>2030</v>
      </c>
      <c r="D22" s="1" t="n">
        <v>16</v>
      </c>
      <c r="F22" s="1" t="n">
        <v>448</v>
      </c>
      <c r="G22" s="1" t="n">
        <v>3</v>
      </c>
      <c r="H22" s="1" t="n">
        <v>2</v>
      </c>
      <c r="J22" s="1" t="n">
        <v>21</v>
      </c>
      <c r="K22" s="1" t="n">
        <v>3</v>
      </c>
      <c r="L22" s="1" t="n">
        <v>2</v>
      </c>
    </row>
    <row r="23" customFormat="false" ht="12.8" hidden="false" customHeight="false" outlineLevel="0" collapsed="false">
      <c r="A23" s="0" t="n">
        <v>9</v>
      </c>
      <c r="B23" s="0" t="n">
        <v>20</v>
      </c>
      <c r="C23" s="1" t="n">
        <v>90118</v>
      </c>
      <c r="D23" s="1" t="n">
        <v>100</v>
      </c>
      <c r="F23" s="1" t="n">
        <v>7510</v>
      </c>
      <c r="G23" s="1" t="n">
        <v>9</v>
      </c>
      <c r="H23" s="1" t="n">
        <v>25</v>
      </c>
      <c r="J23" s="1" t="n">
        <v>134</v>
      </c>
      <c r="K23" s="1" t="n">
        <v>7</v>
      </c>
      <c r="L23" s="1" t="n">
        <v>5</v>
      </c>
    </row>
    <row r="24" customFormat="false" ht="12.8" hidden="false" customHeight="false" outlineLevel="0" collapsed="false">
      <c r="A24" s="0" t="n">
        <v>10</v>
      </c>
      <c r="B24" s="0" t="n">
        <v>22</v>
      </c>
      <c r="C24" s="1" t="n">
        <v>6257274</v>
      </c>
      <c r="D24" s="1" t="n">
        <v>1045</v>
      </c>
      <c r="F24" s="1" t="n">
        <v>147305</v>
      </c>
      <c r="G24" s="1" t="n">
        <v>693</v>
      </c>
      <c r="H24" s="1" t="n">
        <v>1556</v>
      </c>
      <c r="J24" s="1" t="n">
        <v>3294</v>
      </c>
      <c r="K24" s="1" t="n">
        <v>4</v>
      </c>
      <c r="L24" s="1" t="n">
        <v>4</v>
      </c>
    </row>
    <row r="25" customFormat="false" ht="12.8" hidden="false" customHeight="false" outlineLevel="0" collapsed="false">
      <c r="A25" s="0" t="n">
        <v>11</v>
      </c>
      <c r="B25" s="0" t="n">
        <v>24</v>
      </c>
      <c r="C25" s="1" t="n">
        <v>760773728</v>
      </c>
      <c r="D25" s="1" t="n">
        <v>9302</v>
      </c>
      <c r="F25" s="1" t="n">
        <v>3523513</v>
      </c>
      <c r="G25" s="1" t="n">
        <v>53329</v>
      </c>
      <c r="H25" s="1" t="n">
        <v>5317</v>
      </c>
      <c r="J25" s="1" t="n">
        <v>67948</v>
      </c>
      <c r="K25" s="1" t="n">
        <v>15</v>
      </c>
      <c r="L25" s="1" t="n">
        <v>9</v>
      </c>
    </row>
    <row r="26" s="5" customFormat="true" ht="46.25" hidden="false" customHeight="false" outlineLevel="0" collapsed="false">
      <c r="C26" s="4"/>
      <c r="D26" s="4"/>
      <c r="E26" s="4"/>
      <c r="F26" s="4"/>
      <c r="G26" s="4" t="s">
        <v>47</v>
      </c>
      <c r="H26" s="4" t="s">
        <v>48</v>
      </c>
      <c r="I26" s="4"/>
      <c r="J26" s="4"/>
      <c r="K26" s="4"/>
      <c r="L26" s="4"/>
      <c r="M26" s="4"/>
      <c r="N26" s="4"/>
      <c r="O2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2022-11-11T13:32:23Z</dcterms:modified>
  <cp:revision>181</cp:revision>
  <dc:subject/>
  <dc:title/>
</cp:coreProperties>
</file>