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order6" sheetId="1" state="visible" r:id="rId2"/>
    <sheet name="order7" sheetId="2" state="visible" r:id="rId3"/>
    <sheet name="order8" sheetId="3" state="visible" r:id="rId4"/>
    <sheet name="order9" sheetId="4" state="visible" r:id="rId5"/>
    <sheet name="order10" sheetId="5" state="visible" r:id="rId6"/>
    <sheet name="order11" sheetId="6" state="visible" r:id="rId7"/>
    <sheet name="summary" sheetId="7" state="visible" r:id="rId8"/>
    <sheet name="summary_upto_22" sheetId="8" state="visible" r:id="rId9"/>
    <sheet name="order10_upto_22" sheetId="9" state="visible" r:id="rId10"/>
    <sheet name="order11_upto_24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<sst xmlns="http://schemas.openxmlformats.org/spreadsheetml/2006/main" count="165" uniqueCount="56">
  <si>
    <t xml:space="preserve">Order</t>
  </si>
  <si>
    <t xml:space="preserve">n</t>
  </si>
  <si>
    <t xml:space="preserve">#Mace4 Outputs</t>
  </si>
  <si>
    <t xml:space="preserve">Time (s)</t>
  </si>
  <si>
    <t xml:space="preserve">#Non-isomorphic models</t>
  </si>
  <si>
    <t xml:space="preserve">Time w/o invariants (s)</t>
  </si>
  <si>
    <t xml:space="preserve">Time w/ invariants (s), parallel 24 cores</t>
  </si>
  <si>
    <t xml:space="preserve">Total</t>
  </si>
  <si>
    <t xml:space="preserve">Order </t>
  </si>
  <si>
    <t xml:space="preserve">Time w/ invariants – single thread (s)</t>
  </si>
  <si>
    <t xml:space="preserve">Time w/ invariants – 24 cores (s)</t>
  </si>
  <si>
    <t xml:space="preserve">Time to remove lower orders (s)</t>
  </si>
  <si>
    <t xml:space="preserve">Time w/ invariants (s)</t>
  </si>
  <si>
    <t xml:space="preserve">one inequality:</t>
  </si>
  <si>
    <t xml:space="preserve">A^2 != a^4</t>
  </si>
  <si>
    <t xml:space="preserve">Model Filter Time w/o invariants (s)</t>
  </si>
  <si>
    <t xml:space="preserve">Model Filter Time w/ invariants (s), parallel 24 cores</t>
  </si>
  <si>
    <t xml:space="preserve">Only added</t>
  </si>
  <si>
    <t xml:space="preserve">a^2*a^2 != a^4</t>
  </si>
  <si>
    <t xml:space="preserve">1 thread to remove isomorphic models</t>
  </si>
  <si>
    <t xml:space="preserve">only </t>
  </si>
  <si>
    <t xml:space="preserve">Model Filter Time w/ invariants (s), single core</t>
  </si>
  <si>
    <t xml:space="preserve">Actual Time (s)</t>
  </si>
  <si>
    <t xml:space="preserve">N = 2 Number of non-iso models</t>
  </si>
  <si>
    <t xml:space="preserve">#Mace models for n = 2</t>
  </si>
  <si>
    <t xml:space="preserve">3-30</t>
  </si>
  <si>
    <t xml:space="preserve">Non-iso for</t>
  </si>
  <si>
    <t xml:space="preserve">3 to 24</t>
  </si>
  <si>
    <t xml:space="preserve">Last step, combinning</t>
  </si>
  <si>
    <t xml:space="preserve">Grand Total</t>
  </si>
  <si>
    <t xml:space="preserve">Run Date</t>
  </si>
  <si>
    <t xml:space="preserve">Nov 11, 2022</t>
  </si>
  <si>
    <t xml:space="preserve">Filtering </t>
  </si>
  <si>
    <t xml:space="preserve">Mace4</t>
  </si>
  <si>
    <t xml:space="preserve">Models</t>
  </si>
  <si>
    <t xml:space="preserve">Removing</t>
  </si>
  <si>
    <t xml:space="preserve">models with</t>
  </si>
  <si>
    <t xml:space="preserve">containment</t>
  </si>
  <si>
    <t xml:space="preserve">n from 1 to</t>
  </si>
  <si>
    <t xml:space="preserve">GAP Time to filter out lower orders, single thread (s)</t>
  </si>
  <si>
    <t xml:space="preserve">Parallel GAP Time to Filter out lower orders – 4 threads(s)</t>
  </si>
  <si>
    <t xml:space="preserve">Use IsomorphismAlgebras to filter out lower order models (s)</t>
  </si>
  <si>
    <t xml:space="preserve">Total Time (s)</t>
  </si>
  <si>
    <t xml:space="preserve">Final #models, up to isomorphism</t>
  </si>
  <si>
    <t xml:space="preserve">Final #models up to isomorphism and anti-isomorphism</t>
  </si>
  <si>
    <t xml:space="preserve">n/a</t>
  </si>
  <si>
    <t xml:space="preserve">Final Summary </t>
  </si>
  <si>
    <t xml:space="preserve">scutum</t>
  </si>
  <si>
    <t xml:space="preserve">24 cores</t>
  </si>
  <si>
    <t xml:space="preserve">Model Filter Time(s)</t>
  </si>
  <si>
    <t xml:space="preserve">Remove model containing lower order models Time (s)</t>
  </si>
  <si>
    <t xml:space="preserve">(7 cores for order 11. 1 core for all others)</t>
  </si>
  <si>
    <t xml:space="preserve">Nov 7, 2022</t>
  </si>
  <si>
    <t xml:space="preserve">(48 cores for order 11, 24 cores for orders 8, 9, and 10)</t>
  </si>
  <si>
    <t xml:space="preserve">N = 2 Time (s)</t>
  </si>
  <si>
    <t xml:space="preserve">24-cores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</si>
</sst>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AMJ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6.67"/>
    <col collapsed="false" customWidth="true" hidden="false" outlineLevel="0" max="7" min="2" style="1" width="11.54"/>
  </cols>
  <sheetData>
    <row r="4" customFormat="false" ht="12.8" hidden="false" customHeight="false" outlineLevel="0" collapsed="false">
      <c r="A4" s="0" t="s">
        <v>0</v>
      </c>
      <c r="B4" s="1" t="n">
        <v>6</v>
      </c>
    </row>
    <row r="5" s="2" customFormat="true" ht="46.25" hidden="false" customHeight="false" outlineLevel="0" collapsed="false">
      <c r="A5" s="2" t="s">
        <v>1</v>
      </c>
      <c r="B5" s="3" t="s">
        <v>2</v>
      </c>
      <c r="C5" s="3" t="s">
        <v>3</v>
      </c>
      <c r="D5" s="3"/>
      <c r="E5" s="3" t="s">
        <v>4</v>
      </c>
      <c r="F5" s="3" t="s">
        <v>5</v>
      </c>
      <c r="G5" s="3" t="s">
        <v>6</v>
      </c>
      <c r="AMH5" s="0"/>
      <c r="AMI5" s="0"/>
      <c r="AMJ5" s="0"/>
    </row>
    <row r="6" customFormat="false" ht="12.8" hidden="false" customHeight="false" outlineLevel="0" collapsed="false">
      <c r="A6" s="0" t="n">
        <v>1</v>
      </c>
      <c r="B6" s="1" t="n">
        <v>0</v>
      </c>
      <c r="C6" s="1" t="n">
        <v>1</v>
      </c>
    </row>
    <row r="7" customFormat="false" ht="12.8" hidden="false" customHeight="false" outlineLevel="0" collapsed="false">
      <c r="A7" s="0" t="n">
        <v>2</v>
      </c>
      <c r="B7" s="1" t="n">
        <v>4</v>
      </c>
      <c r="C7" s="1" t="n">
        <v>1</v>
      </c>
      <c r="E7" s="1" t="n">
        <v>2</v>
      </c>
    </row>
    <row r="8" customFormat="false" ht="12.8" hidden="false" customHeight="false" outlineLevel="0" collapsed="false">
      <c r="A8" s="0" t="n">
        <v>3</v>
      </c>
      <c r="B8" s="1" t="n">
        <v>0</v>
      </c>
      <c r="C8" s="1" t="n">
        <v>0</v>
      </c>
    </row>
    <row r="9" customFormat="false" ht="12.8" hidden="false" customHeight="false" outlineLevel="0" collapsed="false">
      <c r="A9" s="0" t="n">
        <v>4</v>
      </c>
      <c r="B9" s="1" t="n">
        <v>0</v>
      </c>
      <c r="C9" s="1" t="n">
        <v>0</v>
      </c>
    </row>
    <row r="10" customFormat="false" ht="12.8" hidden="false" customHeight="false" outlineLevel="0" collapsed="false">
      <c r="A10" s="0" t="n">
        <v>5</v>
      </c>
      <c r="B10" s="1" t="n">
        <v>0</v>
      </c>
      <c r="C10" s="1" t="n">
        <v>2</v>
      </c>
    </row>
    <row r="11" customFormat="false" ht="12.8" hidden="false" customHeight="false" outlineLevel="0" collapsed="false">
      <c r="A11" s="0" t="n">
        <v>6</v>
      </c>
      <c r="B11" s="1" t="n">
        <v>0</v>
      </c>
      <c r="C11" s="1" t="n">
        <v>4</v>
      </c>
    </row>
    <row r="12" customFormat="false" ht="12.8" hidden="false" customHeight="false" outlineLevel="0" collapsed="false">
      <c r="A12" s="0" t="n">
        <v>7</v>
      </c>
      <c r="B12" s="1" t="n">
        <v>0</v>
      </c>
      <c r="C12" s="1" t="n">
        <v>2</v>
      </c>
    </row>
    <row r="13" customFormat="false" ht="12.8" hidden="false" customHeight="false" outlineLevel="0" collapsed="false">
      <c r="A13" s="0" t="n">
        <v>8</v>
      </c>
      <c r="B13" s="1" t="n">
        <v>0</v>
      </c>
      <c r="C13" s="1" t="n">
        <v>4</v>
      </c>
    </row>
    <row r="14" customFormat="false" ht="12.8" hidden="false" customHeight="false" outlineLevel="0" collapsed="false">
      <c r="A14" s="0" t="n">
        <v>9</v>
      </c>
      <c r="B14" s="1" t="n">
        <v>0</v>
      </c>
      <c r="C14" s="1" t="n">
        <v>3</v>
      </c>
    </row>
    <row r="15" customFormat="false" ht="12.8" hidden="false" customHeight="false" outlineLevel="0" collapsed="false">
      <c r="A15" s="0" t="n">
        <v>10</v>
      </c>
      <c r="B15" s="1" t="n">
        <v>0</v>
      </c>
      <c r="C15" s="1" t="n">
        <v>4</v>
      </c>
    </row>
    <row r="16" customFormat="false" ht="12.8" hidden="false" customHeight="false" outlineLevel="0" collapsed="false">
      <c r="A16" s="0" t="n">
        <v>11</v>
      </c>
      <c r="B16" s="1" t="n">
        <v>0</v>
      </c>
      <c r="C16" s="1" t="n">
        <v>2</v>
      </c>
    </row>
    <row r="17" customFormat="false" ht="12.8" hidden="false" customHeight="false" outlineLevel="0" collapsed="false">
      <c r="A17" s="0" t="n">
        <v>12</v>
      </c>
      <c r="B17" s="1" t="n">
        <v>0</v>
      </c>
      <c r="C17" s="1" t="n">
        <v>7</v>
      </c>
    </row>
    <row r="18" customFormat="false" ht="12.8" hidden="false" customHeight="false" outlineLevel="0" collapsed="false">
      <c r="A18" s="0" t="n">
        <v>13</v>
      </c>
      <c r="B18" s="1" t="n">
        <v>0</v>
      </c>
      <c r="C18" s="1" t="n">
        <v>2</v>
      </c>
    </row>
    <row r="19" customFormat="false" ht="12.8" hidden="false" customHeight="false" outlineLevel="0" collapsed="false">
      <c r="A19" s="0" t="n">
        <v>14</v>
      </c>
      <c r="B19" s="1" t="n">
        <v>0</v>
      </c>
      <c r="C19" s="1" t="n">
        <v>5</v>
      </c>
    </row>
    <row r="21" customFormat="false" ht="12.8" hidden="false" customHeight="false" outlineLevel="0" collapsed="false">
      <c r="A21" s="0" t="s">
        <v>7</v>
      </c>
      <c r="B21" s="1" t="n">
        <f aca="false">SUM(B6:B19)</f>
        <v>4</v>
      </c>
      <c r="C21" s="1" t="n">
        <f aca="false">MAX(C6:C19)</f>
        <v>7</v>
      </c>
      <c r="E21" s="1" t="n">
        <v>2</v>
      </c>
      <c r="F21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N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false" hidden="false" outlineLevel="0" max="3" min="2" style="1" width="11.52"/>
    <col collapsed="false" customWidth="false" hidden="false" outlineLevel="0" max="6" min="5" style="1" width="11.52"/>
    <col collapsed="false" customWidth="true" hidden="false" outlineLevel="0" max="7" min="7" style="1" width="5.14"/>
    <col collapsed="false" customWidth="false" hidden="false" outlineLevel="0" max="12" min="8" style="1" width="11.52"/>
    <col collapsed="false" customWidth="false" hidden="false" outlineLevel="0" max="14" min="14" style="1" width="11.52"/>
  </cols>
  <sheetData>
    <row r="4" customFormat="false" ht="12.8" hidden="false" customHeight="false" outlineLevel="0" collapsed="false">
      <c r="A4" s="0" t="s">
        <v>0</v>
      </c>
      <c r="B4" s="1" t="n">
        <v>11</v>
      </c>
    </row>
    <row r="5" s="5" customFormat="true" ht="57.45" hidden="false" customHeight="false" outlineLevel="0" collapsed="false">
      <c r="A5" s="2" t="s">
        <v>1</v>
      </c>
      <c r="B5" s="3" t="s">
        <v>2</v>
      </c>
      <c r="C5" s="3" t="s">
        <v>3</v>
      </c>
      <c r="D5" s="2"/>
      <c r="E5" s="3" t="s">
        <v>4</v>
      </c>
      <c r="F5" s="3" t="s">
        <v>21</v>
      </c>
      <c r="G5" s="4"/>
      <c r="H5" s="4" t="s">
        <v>22</v>
      </c>
      <c r="I5" s="4"/>
      <c r="J5" s="4" t="s">
        <v>23</v>
      </c>
      <c r="K5" s="4" t="s">
        <v>54</v>
      </c>
      <c r="L5" s="4" t="s">
        <v>22</v>
      </c>
      <c r="N5" s="4"/>
    </row>
    <row r="6" customFormat="false" ht="12.8" hidden="false" customHeight="false" outlineLevel="0" collapsed="false">
      <c r="A6" s="0" t="n">
        <v>1</v>
      </c>
      <c r="B6" s="1" t="n">
        <v>0</v>
      </c>
      <c r="C6" s="1" t="n">
        <v>0</v>
      </c>
    </row>
    <row r="7" customFormat="false" ht="12.8" hidden="false" customHeight="false" outlineLevel="0" collapsed="false">
      <c r="A7" s="0" t="n">
        <v>2</v>
      </c>
      <c r="B7" s="1" t="n">
        <v>479585404</v>
      </c>
      <c r="C7" s="1" t="n">
        <v>2996</v>
      </c>
      <c r="D7" s="0" t="s">
        <v>55</v>
      </c>
      <c r="J7" s="1" t="n">
        <v>994782</v>
      </c>
      <c r="K7" s="1" t="n">
        <v>10768</v>
      </c>
    </row>
    <row r="8" customFormat="false" ht="12.8" hidden="false" customHeight="false" outlineLevel="0" collapsed="false">
      <c r="A8" s="0" t="n">
        <v>3</v>
      </c>
      <c r="B8" s="1" t="n">
        <v>12575057</v>
      </c>
      <c r="C8" s="1" t="n">
        <v>2679</v>
      </c>
      <c r="E8" s="1" t="n">
        <v>436884</v>
      </c>
      <c r="F8" s="1" t="n">
        <v>6382</v>
      </c>
      <c r="J8" s="1" t="n">
        <v>1183017</v>
      </c>
      <c r="K8" s="1" t="n">
        <v>11824</v>
      </c>
    </row>
    <row r="9" customFormat="false" ht="12.8" hidden="false" customHeight="false" outlineLevel="0" collapsed="false">
      <c r="A9" s="0" t="n">
        <v>4</v>
      </c>
      <c r="B9" s="1" t="n">
        <v>12907541</v>
      </c>
      <c r="C9" s="1" t="n">
        <v>3872</v>
      </c>
      <c r="E9" s="1" t="n">
        <v>455459</v>
      </c>
      <c r="F9" s="1" t="n">
        <v>6409</v>
      </c>
      <c r="J9" s="1" t="n">
        <v>1546223</v>
      </c>
      <c r="K9" s="1" t="n">
        <v>10296</v>
      </c>
    </row>
    <row r="10" customFormat="false" ht="12.8" hidden="false" customHeight="false" outlineLevel="0" collapsed="false">
      <c r="A10" s="0" t="n">
        <v>5</v>
      </c>
      <c r="B10" s="1" t="n">
        <v>12457010</v>
      </c>
      <c r="C10" s="1" t="n">
        <v>3899</v>
      </c>
      <c r="E10" s="1" t="n">
        <v>426782</v>
      </c>
      <c r="F10" s="1" t="n">
        <v>6269</v>
      </c>
      <c r="J10" s="1" t="n">
        <v>1238143</v>
      </c>
      <c r="K10" s="1" t="n">
        <v>12604</v>
      </c>
      <c r="L10" s="1" t="n">
        <f aca="false">MAX(K7:K10)</f>
        <v>12604</v>
      </c>
    </row>
    <row r="11" customFormat="false" ht="12.8" hidden="false" customHeight="false" outlineLevel="0" collapsed="false">
      <c r="A11" s="0" t="n">
        <v>6</v>
      </c>
      <c r="B11" s="1" t="n">
        <v>13208956</v>
      </c>
      <c r="C11" s="1" t="n">
        <v>4714</v>
      </c>
      <c r="E11" s="1" t="n">
        <v>477676</v>
      </c>
      <c r="F11" s="1" t="n">
        <v>6747</v>
      </c>
      <c r="H11" s="1" t="n">
        <f aca="false">MAX(F8:F11)</f>
        <v>6747</v>
      </c>
      <c r="J11" s="1" t="n">
        <v>1014845</v>
      </c>
      <c r="K11" s="1" t="n">
        <v>11247</v>
      </c>
    </row>
    <row r="12" customFormat="false" ht="12.8" hidden="false" customHeight="false" outlineLevel="0" collapsed="false">
      <c r="A12" s="0" t="n">
        <v>7</v>
      </c>
      <c r="B12" s="1" t="n">
        <v>12456889</v>
      </c>
      <c r="C12" s="1" t="n">
        <v>4055</v>
      </c>
      <c r="E12" s="1" t="n">
        <v>426725</v>
      </c>
      <c r="F12" s="1" t="n">
        <v>6390</v>
      </c>
      <c r="J12" s="1" t="n">
        <v>1069117</v>
      </c>
      <c r="K12" s="1" t="n">
        <v>11222</v>
      </c>
    </row>
    <row r="13" customFormat="false" ht="12.8" hidden="false" customHeight="false" outlineLevel="0" collapsed="false">
      <c r="A13" s="0" t="n">
        <v>8</v>
      </c>
      <c r="B13" s="1" t="n">
        <v>12913885</v>
      </c>
      <c r="C13" s="1" t="n">
        <v>4682</v>
      </c>
      <c r="E13" s="1" t="n">
        <v>455785</v>
      </c>
      <c r="F13" s="1" t="n">
        <v>6587</v>
      </c>
      <c r="J13" s="1" t="n">
        <v>1238562</v>
      </c>
      <c r="K13" s="1" t="n">
        <v>10832</v>
      </c>
    </row>
    <row r="14" customFormat="false" ht="12.8" hidden="false" customHeight="false" outlineLevel="0" collapsed="false">
      <c r="A14" s="0" t="n">
        <v>9</v>
      </c>
      <c r="B14" s="1" t="n">
        <v>12731836</v>
      </c>
      <c r="C14" s="1" t="n">
        <v>4370</v>
      </c>
      <c r="E14" s="1" t="n">
        <v>447680</v>
      </c>
      <c r="F14" s="1" t="n">
        <v>6967</v>
      </c>
      <c r="J14" s="1" t="n">
        <v>1559391</v>
      </c>
      <c r="K14" s="1" t="n">
        <v>12479</v>
      </c>
    </row>
    <row r="15" customFormat="false" ht="12.8" hidden="false" customHeight="false" outlineLevel="0" collapsed="false">
      <c r="A15" s="0" t="n">
        <v>10</v>
      </c>
      <c r="B15" s="1" t="n">
        <v>12906047</v>
      </c>
      <c r="C15" s="1" t="n">
        <v>4710</v>
      </c>
      <c r="E15" s="1" t="n">
        <v>454251</v>
      </c>
      <c r="F15" s="1" t="n">
        <v>6631</v>
      </c>
      <c r="J15" s="1" t="n">
        <v>1108681</v>
      </c>
      <c r="K15" s="1" t="n">
        <v>12191</v>
      </c>
      <c r="L15" s="1" t="n">
        <f aca="false">MAX(K11:K15)</f>
        <v>12479</v>
      </c>
    </row>
    <row r="16" customFormat="false" ht="12.8" hidden="false" customHeight="false" outlineLevel="0" collapsed="false">
      <c r="A16" s="0" t="n">
        <v>11</v>
      </c>
      <c r="B16" s="1" t="n">
        <v>12456889</v>
      </c>
      <c r="C16" s="1" t="n">
        <v>4230</v>
      </c>
      <c r="E16" s="1" t="n">
        <v>426725</v>
      </c>
      <c r="F16" s="1" t="n">
        <v>6423</v>
      </c>
      <c r="J16" s="1" t="n">
        <v>1073918</v>
      </c>
      <c r="K16" s="1" t="n">
        <v>9396</v>
      </c>
      <c r="N16" s="1" t="n">
        <v>2929438</v>
      </c>
    </row>
    <row r="17" customFormat="false" ht="12.8" hidden="false" customHeight="false" outlineLevel="0" collapsed="false">
      <c r="A17" s="0" t="n">
        <v>12</v>
      </c>
      <c r="B17" s="1" t="n">
        <v>13217091</v>
      </c>
      <c r="C17" s="1" t="n">
        <v>5130</v>
      </c>
      <c r="E17" s="1" t="n">
        <v>479290</v>
      </c>
      <c r="F17" s="1" t="n">
        <v>6757</v>
      </c>
      <c r="H17" s="1" t="n">
        <f aca="false">MAX(F12:F17)</f>
        <v>6967</v>
      </c>
      <c r="J17" s="1" t="n">
        <v>1014373</v>
      </c>
      <c r="K17" s="1" t="n">
        <v>10673</v>
      </c>
    </row>
    <row r="18" customFormat="false" ht="12.8" hidden="false" customHeight="false" outlineLevel="0" collapsed="false">
      <c r="A18" s="0" t="n">
        <v>13</v>
      </c>
      <c r="B18" s="1" t="n">
        <v>12456889</v>
      </c>
      <c r="C18" s="1" t="n">
        <v>4357</v>
      </c>
      <c r="E18" s="1" t="n">
        <v>426725</v>
      </c>
      <c r="F18" s="1" t="n">
        <v>6843</v>
      </c>
      <c r="J18" s="1" t="n">
        <v>1093245</v>
      </c>
      <c r="K18" s="1" t="n">
        <v>9637</v>
      </c>
    </row>
    <row r="19" customFormat="false" ht="12.8" hidden="false" customHeight="false" outlineLevel="0" collapsed="false">
      <c r="A19" s="0" t="n">
        <v>14</v>
      </c>
      <c r="B19" s="1" t="n">
        <v>12905793</v>
      </c>
      <c r="C19" s="1" t="n">
        <v>4988</v>
      </c>
      <c r="E19" s="1" t="n">
        <v>454179</v>
      </c>
      <c r="F19" s="1" t="n">
        <v>7182</v>
      </c>
      <c r="J19" s="1" t="n">
        <v>1096084</v>
      </c>
      <c r="K19" s="1" t="n">
        <v>10530</v>
      </c>
    </row>
    <row r="20" customFormat="false" ht="12.8" hidden="false" customHeight="false" outlineLevel="0" collapsed="false">
      <c r="A20" s="0" t="n">
        <v>15</v>
      </c>
      <c r="B20" s="1" t="n">
        <v>12732074</v>
      </c>
      <c r="C20" s="1" t="n">
        <v>4855</v>
      </c>
      <c r="E20" s="1" t="n">
        <v>447745</v>
      </c>
      <c r="F20" s="1" t="n">
        <v>7109</v>
      </c>
      <c r="J20" s="1" t="n">
        <v>1099154</v>
      </c>
      <c r="K20" s="1" t="n">
        <v>9465</v>
      </c>
      <c r="L20" s="1" t="n">
        <f aca="false">MAX(K16:K20)</f>
        <v>10673</v>
      </c>
    </row>
    <row r="21" customFormat="false" ht="12.8" hidden="false" customHeight="false" outlineLevel="0" collapsed="false">
      <c r="A21" s="0" t="n">
        <v>16</v>
      </c>
      <c r="B21" s="1" t="n">
        <v>12913885</v>
      </c>
      <c r="C21" s="1" t="n">
        <v>5374</v>
      </c>
      <c r="E21" s="1" t="n">
        <v>455785</v>
      </c>
      <c r="F21" s="1" t="n">
        <v>7194</v>
      </c>
      <c r="J21" s="1" t="n">
        <v>1152842</v>
      </c>
      <c r="K21" s="1" t="n">
        <v>9349</v>
      </c>
    </row>
    <row r="22" customFormat="false" ht="12.8" hidden="false" customHeight="false" outlineLevel="0" collapsed="false">
      <c r="A22" s="0" t="n">
        <v>17</v>
      </c>
      <c r="B22" s="1" t="n">
        <v>12456889</v>
      </c>
      <c r="C22" s="1" t="n">
        <v>4873</v>
      </c>
      <c r="E22" s="1" t="n">
        <v>426725</v>
      </c>
      <c r="F22" s="1" t="n">
        <v>6973</v>
      </c>
      <c r="J22" s="1" t="n">
        <v>1108871</v>
      </c>
      <c r="K22" s="1" t="n">
        <v>9353</v>
      </c>
    </row>
    <row r="23" customFormat="false" ht="12.8" hidden="false" customHeight="false" outlineLevel="0" collapsed="false">
      <c r="A23" s="0" t="n">
        <v>18</v>
      </c>
      <c r="B23" s="1" t="n">
        <v>13208956</v>
      </c>
      <c r="C23" s="1" t="n">
        <v>5585</v>
      </c>
      <c r="E23" s="1" t="n">
        <v>477676</v>
      </c>
      <c r="F23" s="1" t="n">
        <v>7328</v>
      </c>
      <c r="J23" s="1" t="n">
        <v>1055576</v>
      </c>
      <c r="K23" s="1" t="n">
        <v>10889</v>
      </c>
    </row>
    <row r="24" customFormat="false" ht="12.8" hidden="false" customHeight="false" outlineLevel="0" collapsed="false">
      <c r="A24" s="0" t="n">
        <v>19</v>
      </c>
      <c r="B24" s="1" t="n">
        <v>12456889</v>
      </c>
      <c r="C24" s="1" t="n">
        <v>4867</v>
      </c>
      <c r="E24" s="1" t="n">
        <v>426725</v>
      </c>
      <c r="F24" s="1" t="n">
        <v>6967</v>
      </c>
      <c r="H24" s="1" t="n">
        <f aca="false">MAX(F18:F24)</f>
        <v>7328</v>
      </c>
      <c r="J24" s="1" t="n">
        <v>1096914</v>
      </c>
      <c r="K24" s="1" t="n">
        <v>9389</v>
      </c>
    </row>
    <row r="25" customFormat="false" ht="12.8" hidden="false" customHeight="false" outlineLevel="0" collapsed="false">
      <c r="A25" s="0" t="n">
        <v>20</v>
      </c>
      <c r="B25" s="1" t="n">
        <v>12914139</v>
      </c>
      <c r="C25" s="1" t="n">
        <v>5516</v>
      </c>
      <c r="E25" s="1" t="n">
        <v>455857</v>
      </c>
      <c r="F25" s="1" t="n">
        <v>7542</v>
      </c>
      <c r="J25" s="1" t="n">
        <v>1362636</v>
      </c>
      <c r="K25" s="1" t="n">
        <v>11351</v>
      </c>
      <c r="L25" s="1" t="n">
        <f aca="false">MAX(K21:K25)</f>
        <v>11351</v>
      </c>
      <c r="N25" s="1" t="n">
        <v>2845339</v>
      </c>
    </row>
    <row r="26" customFormat="false" ht="12.8" hidden="false" customHeight="false" outlineLevel="0" collapsed="false">
      <c r="A26" s="0" t="n">
        <v>21</v>
      </c>
      <c r="B26" s="1" t="n">
        <v>12731836</v>
      </c>
      <c r="C26" s="1" t="n">
        <v>5332</v>
      </c>
      <c r="E26" s="1" t="n">
        <v>447680</v>
      </c>
      <c r="F26" s="1" t="n">
        <v>7490</v>
      </c>
      <c r="J26" s="1" t="n">
        <v>1115512</v>
      </c>
      <c r="K26" s="1" t="n">
        <v>11307</v>
      </c>
    </row>
    <row r="27" customFormat="false" ht="12.8" hidden="false" customHeight="false" outlineLevel="0" collapsed="false">
      <c r="A27" s="0" t="n">
        <v>22</v>
      </c>
      <c r="B27" s="1" t="n">
        <v>12905793</v>
      </c>
      <c r="C27" s="1" t="n">
        <v>5714</v>
      </c>
      <c r="E27" s="1" t="n">
        <v>454179</v>
      </c>
      <c r="F27" s="1" t="n">
        <v>7532</v>
      </c>
      <c r="J27" s="1" t="n">
        <v>1191758</v>
      </c>
      <c r="K27" s="1" t="n">
        <v>11321</v>
      </c>
    </row>
    <row r="28" customFormat="false" ht="12.8" hidden="false" customHeight="false" outlineLevel="0" collapsed="false">
      <c r="A28" s="0" t="n">
        <v>23</v>
      </c>
      <c r="B28" s="1" t="n">
        <v>12456889</v>
      </c>
      <c r="C28" s="1" t="n">
        <v>5255</v>
      </c>
      <c r="E28" s="1" t="n">
        <v>426725</v>
      </c>
      <c r="F28" s="1" t="n">
        <v>7336</v>
      </c>
      <c r="H28" s="1" t="n">
        <f aca="false">MAX(F25:F28)</f>
        <v>7542</v>
      </c>
      <c r="J28" s="1" t="n">
        <v>1425693</v>
      </c>
      <c r="K28" s="1" t="n">
        <v>12643</v>
      </c>
    </row>
    <row r="29" customFormat="false" ht="12.8" hidden="false" customHeight="false" outlineLevel="0" collapsed="false">
      <c r="A29" s="0" t="n">
        <v>24</v>
      </c>
      <c r="B29" s="1" t="n">
        <v>13217091</v>
      </c>
      <c r="C29" s="1" t="n">
        <v>6306</v>
      </c>
      <c r="E29" s="1" t="n">
        <v>479290</v>
      </c>
      <c r="F29" s="1" t="n">
        <v>6324</v>
      </c>
      <c r="H29" s="1" t="n">
        <f aca="false">F29</f>
        <v>6324</v>
      </c>
      <c r="J29" s="1" t="n">
        <v>863258</v>
      </c>
      <c r="K29" s="1" t="n">
        <v>13350</v>
      </c>
    </row>
    <row r="30" customFormat="false" ht="12.8" hidden="false" customHeight="false" outlineLevel="0" collapsed="false">
      <c r="J30" s="1" t="n">
        <v>1344201</v>
      </c>
      <c r="K30" s="1" t="n">
        <v>12409</v>
      </c>
      <c r="L30" s="1" t="n">
        <f aca="false">MAX(K26:K30)</f>
        <v>13350</v>
      </c>
      <c r="N30" s="1" t="n">
        <f aca="false">SUM(J26:J30)</f>
        <v>5940422</v>
      </c>
    </row>
    <row r="33" customFormat="false" ht="12.8" hidden="false" customHeight="false" outlineLevel="0" collapsed="false">
      <c r="A33" s="0" t="s">
        <v>7</v>
      </c>
      <c r="B33" s="1" t="n">
        <f aca="false">SUM(B6:B29)</f>
        <v>760773728</v>
      </c>
      <c r="C33" s="1" t="n">
        <f aca="false">MAX(C6:C29)+C7</f>
        <v>9302</v>
      </c>
      <c r="E33" s="1" t="n">
        <f aca="false">SUM(E6:E29)</f>
        <v>9866548</v>
      </c>
      <c r="H33" s="1" t="n">
        <f aca="false">SUM(H7:H29)</f>
        <v>34908</v>
      </c>
      <c r="J33" s="1" t="n">
        <f aca="false">SUM(J7:J29)</f>
        <v>26702595</v>
      </c>
      <c r="L33" s="1" t="n">
        <f aca="false">SUM(L7:L29)</f>
        <v>47107</v>
      </c>
      <c r="N33" s="1" t="n">
        <f aca="false">N25+N16+E35+N30</f>
        <v>12194561</v>
      </c>
    </row>
    <row r="35" customFormat="false" ht="12.8" hidden="false" customHeight="false" outlineLevel="0" collapsed="false">
      <c r="C35" s="1" t="s">
        <v>26</v>
      </c>
      <c r="D35" s="0" t="s">
        <v>27</v>
      </c>
      <c r="E35" s="1" t="n">
        <v>479362</v>
      </c>
      <c r="F35" s="1" t="n">
        <v>5713</v>
      </c>
    </row>
    <row r="37" s="5" customFormat="true" ht="12.8" hidden="false" customHeight="false" outlineLevel="0" collapsed="false">
      <c r="B37" s="0"/>
      <c r="C37" s="4"/>
      <c r="E37" s="4"/>
      <c r="F37" s="4"/>
      <c r="G37" s="4"/>
      <c r="H37" s="4"/>
      <c r="I37" s="4"/>
      <c r="J37" s="4"/>
      <c r="K37" s="4"/>
      <c r="L37" s="4"/>
      <c r="N37" s="4"/>
    </row>
    <row r="38" customFormat="false" ht="23.85" hidden="false" customHeight="false" outlineLevel="0" collapsed="false">
      <c r="A38" s="5" t="s">
        <v>28</v>
      </c>
      <c r="B38" s="4" t="n">
        <v>12194561</v>
      </c>
      <c r="C38" s="1" t="n">
        <f aca="false">F35+L33+C37</f>
        <v>52820</v>
      </c>
      <c r="E38" s="1" t="n">
        <v>3523513</v>
      </c>
      <c r="F38" s="1" t="n">
        <v>6222</v>
      </c>
    </row>
    <row r="40" customFormat="false" ht="12.8" hidden="false" customHeight="false" outlineLevel="0" collapsed="false">
      <c r="A40" s="0" t="s">
        <v>29</v>
      </c>
      <c r="F40" s="1" t="n">
        <f aca="false">F38+L33</f>
        <v>53329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AM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5" activeCellId="0" sqref="L25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6.67"/>
    <col collapsed="false" customWidth="true" hidden="false" outlineLevel="0" max="8" min="2" style="1" width="11.52"/>
  </cols>
  <sheetData>
    <row r="4" customFormat="false" ht="12.8" hidden="false" customHeight="false" outlineLevel="0" collapsed="false">
      <c r="A4" s="0" t="s">
        <v>8</v>
      </c>
      <c r="B4" s="1" t="n">
        <v>7</v>
      </c>
    </row>
    <row r="5" s="2" customFormat="true" ht="46.25" hidden="false" customHeight="false" outlineLevel="0" collapsed="false">
      <c r="A5" s="2" t="s">
        <v>1</v>
      </c>
      <c r="B5" s="3" t="s">
        <v>2</v>
      </c>
      <c r="C5" s="3" t="s">
        <v>3</v>
      </c>
      <c r="D5" s="3"/>
      <c r="E5" s="3" t="s">
        <v>4</v>
      </c>
      <c r="F5" s="3" t="s">
        <v>5</v>
      </c>
      <c r="G5" s="3" t="s">
        <v>9</v>
      </c>
      <c r="H5" s="3" t="s">
        <v>10</v>
      </c>
      <c r="I5" s="2" t="s">
        <v>11</v>
      </c>
      <c r="AMH5" s="0"/>
      <c r="AMI5" s="0"/>
      <c r="AMJ5" s="0"/>
    </row>
    <row r="6" customFormat="false" ht="12.8" hidden="false" customHeight="false" outlineLevel="0" collapsed="false">
      <c r="A6" s="0" t="n">
        <v>1</v>
      </c>
      <c r="B6" s="1" t="n">
        <v>0</v>
      </c>
      <c r="C6" s="1" t="n">
        <v>0</v>
      </c>
    </row>
    <row r="7" customFormat="false" ht="12.8" hidden="false" customHeight="false" outlineLevel="0" collapsed="false">
      <c r="A7" s="0" t="n">
        <v>2</v>
      </c>
      <c r="B7" s="1" t="n">
        <v>115</v>
      </c>
      <c r="C7" s="1" t="n">
        <v>1</v>
      </c>
      <c r="E7" s="1" t="n">
        <v>32</v>
      </c>
    </row>
    <row r="8" customFormat="false" ht="12.8" hidden="false" customHeight="false" outlineLevel="0" collapsed="false">
      <c r="A8" s="0" t="n">
        <v>3</v>
      </c>
      <c r="B8" s="1" t="n">
        <v>0</v>
      </c>
      <c r="C8" s="1" t="n">
        <v>4</v>
      </c>
    </row>
    <row r="9" customFormat="false" ht="12.8" hidden="false" customHeight="false" outlineLevel="0" collapsed="false">
      <c r="A9" s="0" t="n">
        <v>4</v>
      </c>
      <c r="B9" s="1" t="n">
        <v>0</v>
      </c>
      <c r="C9" s="1" t="n">
        <v>9</v>
      </c>
    </row>
    <row r="10" customFormat="false" ht="12.8" hidden="false" customHeight="false" outlineLevel="0" collapsed="false">
      <c r="A10" s="0" t="n">
        <v>5</v>
      </c>
      <c r="B10" s="1" t="n">
        <v>0</v>
      </c>
      <c r="C10" s="1" t="n">
        <v>19</v>
      </c>
    </row>
    <row r="11" customFormat="false" ht="12.8" hidden="false" customHeight="false" outlineLevel="0" collapsed="false">
      <c r="A11" s="0" t="n">
        <v>6</v>
      </c>
      <c r="B11" s="1" t="n">
        <v>0</v>
      </c>
      <c r="C11" s="1" t="n">
        <v>40</v>
      </c>
    </row>
    <row r="12" customFormat="false" ht="12.8" hidden="false" customHeight="false" outlineLevel="0" collapsed="false">
      <c r="A12" s="0" t="n">
        <v>7</v>
      </c>
      <c r="B12" s="1" t="n">
        <v>0</v>
      </c>
      <c r="C12" s="1" t="n">
        <v>21</v>
      </c>
    </row>
    <row r="13" customFormat="false" ht="12.8" hidden="false" customHeight="false" outlineLevel="0" collapsed="false">
      <c r="A13" s="0" t="n">
        <v>8</v>
      </c>
      <c r="B13" s="1" t="n">
        <v>0</v>
      </c>
      <c r="C13" s="1" t="n">
        <v>35</v>
      </c>
    </row>
    <row r="14" customFormat="false" ht="12.8" hidden="false" customHeight="false" outlineLevel="0" collapsed="false">
      <c r="A14" s="0" t="n">
        <v>9</v>
      </c>
      <c r="B14" s="1" t="n">
        <v>0</v>
      </c>
      <c r="C14" s="1" t="n">
        <v>30</v>
      </c>
    </row>
    <row r="15" customFormat="false" ht="12.8" hidden="false" customHeight="false" outlineLevel="0" collapsed="false">
      <c r="A15" s="0" t="n">
        <v>10</v>
      </c>
      <c r="B15" s="1" t="n">
        <v>0</v>
      </c>
      <c r="C15" s="1" t="n">
        <v>38</v>
      </c>
    </row>
    <row r="16" customFormat="false" ht="12.8" hidden="false" customHeight="false" outlineLevel="0" collapsed="false">
      <c r="A16" s="0" t="n">
        <v>11</v>
      </c>
      <c r="B16" s="1" t="n">
        <v>0</v>
      </c>
      <c r="C16" s="1" t="n">
        <v>23</v>
      </c>
    </row>
    <row r="17" customFormat="false" ht="12.8" hidden="false" customHeight="false" outlineLevel="0" collapsed="false">
      <c r="A17" s="0" t="n">
        <v>12</v>
      </c>
      <c r="B17" s="1" t="n">
        <v>0</v>
      </c>
      <c r="C17" s="1" t="n">
        <v>57</v>
      </c>
    </row>
    <row r="18" customFormat="false" ht="12.8" hidden="false" customHeight="false" outlineLevel="0" collapsed="false">
      <c r="A18" s="0" t="n">
        <v>13</v>
      </c>
      <c r="B18" s="1" t="n">
        <v>0</v>
      </c>
      <c r="C18" s="1" t="n">
        <v>25</v>
      </c>
    </row>
    <row r="19" customFormat="false" ht="12.8" hidden="false" customHeight="false" outlineLevel="0" collapsed="false">
      <c r="A19" s="0" t="n">
        <v>14</v>
      </c>
      <c r="B19" s="1" t="n">
        <v>0</v>
      </c>
      <c r="C19" s="1" t="n">
        <v>43</v>
      </c>
    </row>
    <row r="20" customFormat="false" ht="12.8" hidden="false" customHeight="false" outlineLevel="0" collapsed="false">
      <c r="A20" s="0" t="n">
        <v>15</v>
      </c>
      <c r="B20" s="1" t="n">
        <v>0</v>
      </c>
      <c r="C20" s="1" t="n">
        <v>44</v>
      </c>
    </row>
    <row r="21" customFormat="false" ht="12.8" hidden="false" customHeight="false" outlineLevel="0" collapsed="false">
      <c r="A21" s="0" t="n">
        <v>16</v>
      </c>
      <c r="B21" s="1" t="n">
        <v>0</v>
      </c>
      <c r="C21" s="1" t="n">
        <v>51</v>
      </c>
    </row>
    <row r="23" customFormat="false" ht="12.8" hidden="false" customHeight="false" outlineLevel="0" collapsed="false">
      <c r="A23" s="0" t="s">
        <v>7</v>
      </c>
      <c r="B23" s="1" t="n">
        <f aca="false">SUM(B6:B21)</f>
        <v>115</v>
      </c>
      <c r="C23" s="3" t="n">
        <f aca="false">MAX(C6:C21)</f>
        <v>57</v>
      </c>
      <c r="E23" s="1" t="n">
        <v>32</v>
      </c>
      <c r="F23" s="1" t="n">
        <v>0</v>
      </c>
      <c r="I23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I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7.64"/>
    <col collapsed="false" customWidth="true" hidden="false" outlineLevel="0" max="2" min="2" style="1" width="11.52"/>
    <col collapsed="false" customWidth="true" hidden="false" outlineLevel="0" max="3" min="3" style="1" width="8.61"/>
    <col collapsed="false" customWidth="true" hidden="false" outlineLevel="0" max="7" min="4" style="1" width="11.52"/>
  </cols>
  <sheetData>
    <row r="4" customFormat="false" ht="12.8" hidden="false" customHeight="false" outlineLevel="0" collapsed="false">
      <c r="A4" s="0" t="s">
        <v>0</v>
      </c>
      <c r="B4" s="1" t="n">
        <v>8</v>
      </c>
    </row>
    <row r="5" customFormat="false" ht="35.05" hidden="false" customHeight="false" outlineLevel="0" collapsed="false">
      <c r="A5" s="2" t="s">
        <v>1</v>
      </c>
      <c r="B5" s="3" t="s">
        <v>2</v>
      </c>
      <c r="C5" s="3" t="s">
        <v>3</v>
      </c>
      <c r="D5" s="3"/>
      <c r="E5" s="3" t="s">
        <v>4</v>
      </c>
      <c r="F5" s="3" t="s">
        <v>5</v>
      </c>
      <c r="G5" s="3" t="s">
        <v>12</v>
      </c>
      <c r="H5" s="3" t="s">
        <v>10</v>
      </c>
      <c r="I5" s="2" t="s">
        <v>11</v>
      </c>
    </row>
    <row r="6" customFormat="false" ht="12.8" hidden="false" customHeight="false" outlineLevel="0" collapsed="false">
      <c r="A6" s="0" t="n">
        <v>1</v>
      </c>
      <c r="B6" s="1" t="n">
        <v>0</v>
      </c>
      <c r="C6" s="1" t="n">
        <v>0</v>
      </c>
    </row>
    <row r="7" customFormat="false" ht="12.8" hidden="false" customHeight="false" outlineLevel="0" collapsed="false">
      <c r="A7" s="0" t="n">
        <v>2</v>
      </c>
      <c r="B7" s="1" t="n">
        <v>1602</v>
      </c>
      <c r="C7" s="1" t="n">
        <v>1</v>
      </c>
    </row>
    <row r="8" customFormat="false" ht="12.8" hidden="false" customHeight="false" outlineLevel="0" collapsed="false">
      <c r="A8" s="0" t="n">
        <v>3</v>
      </c>
      <c r="B8" s="1" t="n">
        <v>33</v>
      </c>
      <c r="C8" s="1" t="n">
        <v>3</v>
      </c>
    </row>
    <row r="9" customFormat="false" ht="12.8" hidden="false" customHeight="false" outlineLevel="0" collapsed="false">
      <c r="A9" s="0" t="n">
        <v>4</v>
      </c>
      <c r="B9" s="1" t="n">
        <v>23</v>
      </c>
      <c r="C9" s="1" t="n">
        <v>4</v>
      </c>
    </row>
    <row r="10" customFormat="false" ht="12.8" hidden="false" customHeight="false" outlineLevel="0" collapsed="false">
      <c r="A10" s="0" t="n">
        <v>5</v>
      </c>
      <c r="B10" s="1" t="n">
        <v>23</v>
      </c>
      <c r="C10" s="1" t="n">
        <v>5</v>
      </c>
    </row>
    <row r="11" customFormat="false" ht="12.8" hidden="false" customHeight="false" outlineLevel="0" collapsed="false">
      <c r="A11" s="0" t="n">
        <v>6</v>
      </c>
      <c r="B11" s="1" t="n">
        <v>33</v>
      </c>
      <c r="C11" s="1" t="n">
        <v>8</v>
      </c>
    </row>
    <row r="12" customFormat="false" ht="12.8" hidden="false" customHeight="false" outlineLevel="0" collapsed="false">
      <c r="A12" s="0" t="n">
        <v>7</v>
      </c>
      <c r="B12" s="1" t="n">
        <v>23</v>
      </c>
      <c r="C12" s="1" t="n">
        <v>6</v>
      </c>
    </row>
    <row r="13" customFormat="false" ht="12.8" hidden="false" customHeight="false" outlineLevel="0" collapsed="false">
      <c r="A13" s="0" t="n">
        <v>8</v>
      </c>
      <c r="B13" s="1" t="n">
        <v>23</v>
      </c>
      <c r="C13" s="1" t="n">
        <v>6</v>
      </c>
    </row>
    <row r="14" customFormat="false" ht="12.8" hidden="false" customHeight="false" outlineLevel="0" collapsed="false">
      <c r="A14" s="0" t="n">
        <v>9</v>
      </c>
      <c r="B14" s="1" t="n">
        <v>33</v>
      </c>
      <c r="C14" s="1" t="n">
        <v>6</v>
      </c>
    </row>
    <row r="15" customFormat="false" ht="12.8" hidden="false" customHeight="false" outlineLevel="0" collapsed="false">
      <c r="A15" s="0" t="n">
        <v>10</v>
      </c>
      <c r="B15" s="1" t="n">
        <v>23</v>
      </c>
      <c r="C15" s="1" t="n">
        <v>8</v>
      </c>
    </row>
    <row r="16" customFormat="false" ht="12.8" hidden="false" customHeight="false" outlineLevel="0" collapsed="false">
      <c r="A16" s="0" t="n">
        <v>11</v>
      </c>
      <c r="B16" s="1" t="n">
        <v>23</v>
      </c>
      <c r="C16" s="1" t="n">
        <v>5</v>
      </c>
    </row>
    <row r="17" customFormat="false" ht="12.8" hidden="false" customHeight="false" outlineLevel="0" collapsed="false">
      <c r="A17" s="0" t="n">
        <v>12</v>
      </c>
      <c r="B17" s="1" t="n">
        <v>33</v>
      </c>
      <c r="C17" s="1" t="n">
        <v>8</v>
      </c>
    </row>
    <row r="18" customFormat="false" ht="12.8" hidden="false" customHeight="false" outlineLevel="0" collapsed="false">
      <c r="A18" s="0" t="n">
        <v>13</v>
      </c>
      <c r="B18" s="1" t="n">
        <v>23</v>
      </c>
      <c r="C18" s="1" t="n">
        <v>7</v>
      </c>
    </row>
    <row r="19" customFormat="false" ht="12.8" hidden="false" customHeight="false" outlineLevel="0" collapsed="false">
      <c r="A19" s="0" t="n">
        <v>14</v>
      </c>
      <c r="B19" s="1" t="n">
        <v>23</v>
      </c>
      <c r="C19" s="1" t="n">
        <v>9</v>
      </c>
    </row>
    <row r="20" customFormat="false" ht="12.8" hidden="false" customHeight="false" outlineLevel="0" collapsed="false">
      <c r="A20" s="0" t="n">
        <v>15</v>
      </c>
      <c r="B20" s="1" t="n">
        <v>33</v>
      </c>
      <c r="C20" s="1" t="n">
        <v>9</v>
      </c>
    </row>
    <row r="21" customFormat="false" ht="12.8" hidden="false" customHeight="false" outlineLevel="0" collapsed="false">
      <c r="A21" s="0" t="n">
        <v>16</v>
      </c>
      <c r="B21" s="1" t="n">
        <v>23</v>
      </c>
      <c r="C21" s="1" t="n">
        <v>10</v>
      </c>
    </row>
    <row r="22" customFormat="false" ht="12.8" hidden="false" customHeight="false" outlineLevel="0" collapsed="false">
      <c r="A22" s="0" t="n">
        <v>17</v>
      </c>
      <c r="B22" s="1" t="n">
        <v>23</v>
      </c>
      <c r="C22" s="1" t="n">
        <v>9</v>
      </c>
    </row>
    <row r="23" customFormat="false" ht="12.8" hidden="false" customHeight="false" outlineLevel="0" collapsed="false">
      <c r="A23" s="0" t="n">
        <v>18</v>
      </c>
      <c r="B23" s="1" t="n">
        <v>33</v>
      </c>
      <c r="C23" s="0" t="n">
        <v>15</v>
      </c>
    </row>
    <row r="24" customFormat="false" ht="12.8" hidden="false" customHeight="false" outlineLevel="0" collapsed="false">
      <c r="C24" s="0"/>
    </row>
    <row r="25" customFormat="false" ht="12.8" hidden="false" customHeight="false" outlineLevel="0" collapsed="false">
      <c r="C25" s="0"/>
    </row>
    <row r="27" customFormat="false" ht="12.8" hidden="false" customHeight="false" outlineLevel="0" collapsed="false">
      <c r="A27" s="0" t="s">
        <v>7</v>
      </c>
      <c r="B27" s="1" t="n">
        <f aca="false">SUM(B6:B23)</f>
        <v>2030</v>
      </c>
      <c r="C27" s="1" t="n">
        <f aca="false">MAX(C6:C23)</f>
        <v>15</v>
      </c>
      <c r="E27" s="1" t="n">
        <v>448</v>
      </c>
      <c r="F27" s="1" t="n">
        <v>16</v>
      </c>
      <c r="I27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I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6.94"/>
    <col collapsed="false" customWidth="true" hidden="false" outlineLevel="0" max="3" min="2" style="1" width="11.52"/>
    <col collapsed="false" customWidth="true" hidden="false" outlineLevel="0" max="7" min="5" style="1" width="11.52"/>
  </cols>
  <sheetData>
    <row r="2" customFormat="false" ht="12.8" hidden="false" customHeight="false" outlineLevel="0" collapsed="false">
      <c r="B2" s="1" t="s">
        <v>13</v>
      </c>
      <c r="D2" s="0" t="s">
        <v>14</v>
      </c>
    </row>
    <row r="4" customFormat="false" ht="12.8" hidden="false" customHeight="false" outlineLevel="0" collapsed="false">
      <c r="A4" s="0" t="s">
        <v>0</v>
      </c>
      <c r="B4" s="1" t="n">
        <v>9</v>
      </c>
    </row>
    <row r="5" customFormat="false" ht="57.45" hidden="false" customHeight="false" outlineLevel="0" collapsed="false">
      <c r="A5" s="2" t="s">
        <v>1</v>
      </c>
      <c r="B5" s="3" t="s">
        <v>2</v>
      </c>
      <c r="C5" s="3" t="s">
        <v>3</v>
      </c>
      <c r="D5" s="2"/>
      <c r="E5" s="3" t="s">
        <v>4</v>
      </c>
      <c r="F5" s="3" t="s">
        <v>15</v>
      </c>
      <c r="G5" s="3" t="s">
        <v>16</v>
      </c>
      <c r="I5" s="2" t="s">
        <v>11</v>
      </c>
    </row>
    <row r="6" customFormat="false" ht="12.8" hidden="false" customHeight="false" outlineLevel="0" collapsed="false">
      <c r="A6" s="0" t="n">
        <v>1</v>
      </c>
      <c r="B6" s="1" t="n">
        <v>0</v>
      </c>
      <c r="C6" s="1" t="n">
        <v>0</v>
      </c>
    </row>
    <row r="7" customFormat="false" ht="12.8" hidden="false" customHeight="false" outlineLevel="0" collapsed="false">
      <c r="A7" s="0" t="n">
        <v>2</v>
      </c>
      <c r="B7" s="1" t="n">
        <v>71913</v>
      </c>
      <c r="C7" s="1" t="n">
        <v>10</v>
      </c>
    </row>
    <row r="8" customFormat="false" ht="12.8" hidden="false" customHeight="false" outlineLevel="0" collapsed="false">
      <c r="A8" s="0" t="n">
        <v>3</v>
      </c>
      <c r="B8" s="1" t="n">
        <v>1075</v>
      </c>
      <c r="C8" s="1" t="n">
        <v>16</v>
      </c>
    </row>
    <row r="9" customFormat="false" ht="12.8" hidden="false" customHeight="false" outlineLevel="0" collapsed="false">
      <c r="A9" s="0" t="n">
        <v>4</v>
      </c>
      <c r="B9" s="1" t="n">
        <v>990</v>
      </c>
      <c r="C9" s="1" t="n">
        <v>28</v>
      </c>
    </row>
    <row r="10" customFormat="false" ht="12.8" hidden="false" customHeight="false" outlineLevel="0" collapsed="false">
      <c r="A10" s="0" t="n">
        <v>5</v>
      </c>
      <c r="B10" s="1" t="n">
        <v>914</v>
      </c>
      <c r="C10" s="1" t="n">
        <v>48</v>
      </c>
    </row>
    <row r="11" customFormat="false" ht="12.8" hidden="false" customHeight="false" outlineLevel="0" collapsed="false">
      <c r="A11" s="0" t="n">
        <v>6</v>
      </c>
      <c r="B11" s="1" t="n">
        <v>1174</v>
      </c>
      <c r="C11" s="1" t="n">
        <v>61</v>
      </c>
    </row>
    <row r="12" customFormat="false" ht="12.8" hidden="false" customHeight="false" outlineLevel="0" collapsed="false">
      <c r="A12" s="0" t="n">
        <v>7</v>
      </c>
      <c r="B12" s="1" t="n">
        <v>914</v>
      </c>
      <c r="C12" s="1" t="n">
        <v>42</v>
      </c>
    </row>
    <row r="13" customFormat="false" ht="12.8" hidden="false" customHeight="false" outlineLevel="0" collapsed="false">
      <c r="A13" s="0" t="n">
        <v>8</v>
      </c>
      <c r="B13" s="1" t="n">
        <v>990</v>
      </c>
      <c r="C13" s="1" t="n">
        <v>44</v>
      </c>
    </row>
    <row r="14" customFormat="false" ht="12.8" hidden="false" customHeight="false" outlineLevel="0" collapsed="false">
      <c r="A14" s="0" t="n">
        <v>9</v>
      </c>
      <c r="B14" s="1" t="n">
        <v>1100</v>
      </c>
      <c r="C14" s="1" t="n">
        <v>58</v>
      </c>
    </row>
    <row r="15" customFormat="false" ht="12.8" hidden="false" customHeight="false" outlineLevel="0" collapsed="false">
      <c r="A15" s="0" t="n">
        <v>10</v>
      </c>
      <c r="B15" s="1" t="n">
        <v>974</v>
      </c>
      <c r="C15" s="1" t="n">
        <v>66</v>
      </c>
    </row>
    <row r="16" customFormat="false" ht="12.8" hidden="false" customHeight="false" outlineLevel="0" collapsed="false">
      <c r="A16" s="0" t="n">
        <v>11</v>
      </c>
      <c r="B16" s="1" t="n">
        <v>914</v>
      </c>
      <c r="C16" s="1" t="n">
        <v>47</v>
      </c>
    </row>
    <row r="17" customFormat="false" ht="12.8" hidden="false" customHeight="false" outlineLevel="0" collapsed="false">
      <c r="A17" s="0" t="n">
        <v>12</v>
      </c>
      <c r="B17" s="1" t="n">
        <v>1190</v>
      </c>
      <c r="C17" s="1" t="n">
        <v>68</v>
      </c>
    </row>
    <row r="18" customFormat="false" ht="12.8" hidden="false" customHeight="false" outlineLevel="0" collapsed="false">
      <c r="A18" s="0" t="n">
        <v>13</v>
      </c>
      <c r="B18" s="1" t="n">
        <v>914</v>
      </c>
      <c r="C18" s="1" t="n">
        <v>49</v>
      </c>
    </row>
    <row r="19" customFormat="false" ht="12.8" hidden="false" customHeight="false" outlineLevel="0" collapsed="false">
      <c r="A19" s="0" t="n">
        <v>14</v>
      </c>
      <c r="B19" s="1" t="n">
        <v>974</v>
      </c>
      <c r="C19" s="1" t="n">
        <v>74</v>
      </c>
    </row>
    <row r="20" customFormat="false" ht="12.8" hidden="false" customHeight="false" outlineLevel="0" collapsed="false">
      <c r="A20" s="0" t="n">
        <v>15</v>
      </c>
      <c r="B20" s="1" t="n">
        <v>1100</v>
      </c>
      <c r="C20" s="1" t="n">
        <v>74</v>
      </c>
    </row>
    <row r="21" customFormat="false" ht="12.8" hidden="false" customHeight="false" outlineLevel="0" collapsed="false">
      <c r="A21" s="0" t="n">
        <v>16</v>
      </c>
      <c r="B21" s="1" t="n">
        <v>990</v>
      </c>
      <c r="C21" s="1" t="n">
        <v>85</v>
      </c>
    </row>
    <row r="22" customFormat="false" ht="12.8" hidden="false" customHeight="false" outlineLevel="0" collapsed="false">
      <c r="A22" s="0" t="n">
        <v>17</v>
      </c>
      <c r="B22" s="1" t="n">
        <v>914</v>
      </c>
      <c r="C22" s="1" t="n">
        <v>61</v>
      </c>
    </row>
    <row r="23" customFormat="false" ht="12.8" hidden="false" customHeight="false" outlineLevel="0" collapsed="false">
      <c r="A23" s="0" t="n">
        <v>18</v>
      </c>
      <c r="B23" s="1" t="n">
        <v>1174</v>
      </c>
      <c r="C23" s="1" t="n">
        <v>87</v>
      </c>
    </row>
    <row r="24" customFormat="false" ht="12.8" hidden="false" customHeight="false" outlineLevel="0" collapsed="false">
      <c r="A24" s="0" t="n">
        <v>19</v>
      </c>
      <c r="B24" s="1" t="n">
        <v>914</v>
      </c>
      <c r="C24" s="1" t="n">
        <v>67</v>
      </c>
    </row>
    <row r="25" customFormat="false" ht="12.8" hidden="false" customHeight="false" outlineLevel="0" collapsed="false">
      <c r="A25" s="0" t="n">
        <v>20</v>
      </c>
      <c r="B25" s="1" t="n">
        <v>990</v>
      </c>
      <c r="C25" s="1" t="n">
        <v>100</v>
      </c>
    </row>
    <row r="27" customFormat="false" ht="12.8" hidden="false" customHeight="false" outlineLevel="0" collapsed="false">
      <c r="A27" s="0" t="s">
        <v>7</v>
      </c>
      <c r="B27" s="1" t="n">
        <f aca="false">SUM(B6:B25)</f>
        <v>90118</v>
      </c>
      <c r="C27" s="1" t="n">
        <f aca="false">MAX(C6:C25)</f>
        <v>100</v>
      </c>
      <c r="E27" s="1" t="n">
        <v>7510</v>
      </c>
      <c r="F27" s="1" t="n">
        <v>43136</v>
      </c>
      <c r="G27" s="1" t="n">
        <v>13</v>
      </c>
      <c r="I27" s="0" t="n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9" activeCellId="0" sqref="H39"/>
    </sheetView>
  </sheetViews>
  <sheetFormatPr defaultColWidth="11.53515625" defaultRowHeight="12.8" zeroHeight="false" outlineLevelRow="0" outlineLevelCol="0"/>
  <cols>
    <col collapsed="false" customWidth="false" hidden="false" outlineLevel="0" max="8" min="2" style="1" width="11.52"/>
  </cols>
  <sheetData>
    <row r="2" customFormat="false" ht="12.8" hidden="false" customHeight="false" outlineLevel="0" collapsed="false">
      <c r="A2" s="0" t="s">
        <v>17</v>
      </c>
      <c r="B2" s="1" t="s">
        <v>18</v>
      </c>
    </row>
    <row r="4" customFormat="false" ht="12.8" hidden="false" customHeight="false" outlineLevel="0" collapsed="false">
      <c r="A4" s="0" t="s">
        <v>0</v>
      </c>
      <c r="B4" s="1" t="n">
        <v>10</v>
      </c>
    </row>
    <row r="5" customFormat="false" ht="57.45" hidden="false" customHeight="false" outlineLevel="0" collapsed="false">
      <c r="A5" s="2" t="s">
        <v>1</v>
      </c>
      <c r="B5" s="3" t="s">
        <v>2</v>
      </c>
      <c r="C5" s="3" t="s">
        <v>3</v>
      </c>
      <c r="D5" s="3"/>
      <c r="E5" s="3" t="s">
        <v>4</v>
      </c>
      <c r="F5" s="3" t="s">
        <v>16</v>
      </c>
      <c r="H5" s="3" t="s">
        <v>11</v>
      </c>
    </row>
    <row r="6" customFormat="false" ht="12.8" hidden="false" customHeight="false" outlineLevel="0" collapsed="false">
      <c r="A6" s="0" t="n">
        <v>1</v>
      </c>
      <c r="B6" s="1" t="n">
        <v>0</v>
      </c>
      <c r="C6" s="1" t="n">
        <v>0</v>
      </c>
    </row>
    <row r="7" customFormat="false" ht="12.8" hidden="false" customHeight="false" outlineLevel="0" collapsed="false">
      <c r="A7" s="0" t="n">
        <v>2</v>
      </c>
      <c r="B7" s="1" t="n">
        <v>4916789</v>
      </c>
      <c r="C7" s="1" t="n">
        <v>676</v>
      </c>
    </row>
    <row r="8" customFormat="false" ht="12.8" hidden="false" customHeight="false" outlineLevel="0" collapsed="false">
      <c r="A8" s="0" t="n">
        <v>3</v>
      </c>
      <c r="B8" s="1" t="n">
        <v>67059</v>
      </c>
      <c r="C8" s="1" t="n">
        <v>209</v>
      </c>
    </row>
    <row r="9" customFormat="false" ht="12.8" hidden="false" customHeight="false" outlineLevel="0" collapsed="false">
      <c r="A9" s="0" t="n">
        <v>4</v>
      </c>
      <c r="B9" s="1" t="n">
        <v>67324</v>
      </c>
      <c r="C9" s="1" t="n">
        <v>391</v>
      </c>
    </row>
    <row r="10" customFormat="false" ht="12.8" hidden="false" customHeight="false" outlineLevel="0" collapsed="false">
      <c r="A10" s="0" t="n">
        <v>5</v>
      </c>
      <c r="B10" s="1" t="n">
        <v>62916</v>
      </c>
      <c r="C10" s="1" t="n">
        <v>446</v>
      </c>
    </row>
    <row r="11" customFormat="false" ht="12.8" hidden="false" customHeight="false" outlineLevel="0" collapsed="false">
      <c r="A11" s="0" t="n">
        <v>6</v>
      </c>
      <c r="B11" s="1" t="n">
        <v>73154</v>
      </c>
      <c r="C11" s="1" t="n">
        <v>596</v>
      </c>
    </row>
    <row r="12" customFormat="false" ht="12.8" hidden="false" customHeight="false" outlineLevel="0" collapsed="false">
      <c r="A12" s="0" t="n">
        <v>7</v>
      </c>
      <c r="B12" s="1" t="n">
        <v>62904</v>
      </c>
      <c r="C12" s="1" t="n">
        <v>461</v>
      </c>
    </row>
    <row r="13" customFormat="false" ht="12.8" hidden="false" customHeight="false" outlineLevel="0" collapsed="false">
      <c r="A13" s="0" t="n">
        <v>8</v>
      </c>
      <c r="B13" s="1" t="n">
        <v>67397</v>
      </c>
      <c r="C13" s="1" t="n">
        <v>586</v>
      </c>
    </row>
    <row r="14" customFormat="false" ht="12.8" hidden="false" customHeight="false" outlineLevel="0" collapsed="false">
      <c r="A14" s="0" t="n">
        <v>9</v>
      </c>
      <c r="B14" s="1" t="n">
        <v>68448</v>
      </c>
      <c r="C14" s="1" t="n">
        <v>529</v>
      </c>
    </row>
    <row r="15" customFormat="false" ht="12.8" hidden="false" customHeight="false" outlineLevel="0" collapsed="false">
      <c r="A15" s="0" t="n">
        <v>10</v>
      </c>
      <c r="B15" s="1" t="n">
        <v>67130</v>
      </c>
      <c r="C15" s="1" t="n">
        <v>570</v>
      </c>
    </row>
    <row r="16" customFormat="false" ht="12.8" hidden="false" customHeight="false" outlineLevel="0" collapsed="false">
      <c r="A16" s="0" t="n">
        <v>11</v>
      </c>
      <c r="B16" s="1" t="n">
        <v>62904</v>
      </c>
      <c r="C16" s="1" t="n">
        <v>522</v>
      </c>
    </row>
    <row r="17" customFormat="false" ht="12.8" hidden="false" customHeight="false" outlineLevel="0" collapsed="false">
      <c r="A17" s="0" t="n">
        <v>12</v>
      </c>
      <c r="B17" s="1" t="n">
        <v>73433</v>
      </c>
      <c r="C17" s="1" t="n">
        <v>669</v>
      </c>
    </row>
    <row r="18" customFormat="false" ht="12.8" hidden="false" customHeight="false" outlineLevel="0" collapsed="false">
      <c r="A18" s="0" t="n">
        <v>13</v>
      </c>
      <c r="B18" s="1" t="n">
        <v>62904</v>
      </c>
      <c r="C18" s="1" t="n">
        <v>547</v>
      </c>
    </row>
    <row r="19" customFormat="false" ht="12.8" hidden="false" customHeight="false" outlineLevel="0" collapsed="false">
      <c r="A19" s="0" t="n">
        <v>14</v>
      </c>
      <c r="B19" s="1" t="n">
        <v>67118</v>
      </c>
      <c r="C19" s="1" t="n">
        <v>689</v>
      </c>
    </row>
    <row r="20" customFormat="false" ht="12.8" hidden="false" customHeight="false" outlineLevel="0" collapsed="false">
      <c r="A20" s="0" t="n">
        <v>15</v>
      </c>
      <c r="B20" s="1" t="n">
        <v>68460</v>
      </c>
      <c r="C20" s="1" t="n">
        <v>653</v>
      </c>
    </row>
    <row r="21" customFormat="false" ht="12.8" hidden="false" customHeight="false" outlineLevel="0" collapsed="false">
      <c r="A21" s="0" t="n">
        <v>16</v>
      </c>
      <c r="B21" s="1" t="n">
        <v>67397</v>
      </c>
      <c r="C21" s="1" t="n">
        <v>678</v>
      </c>
    </row>
    <row r="22" customFormat="false" ht="12.8" hidden="false" customHeight="false" outlineLevel="0" collapsed="false">
      <c r="A22" s="0" t="n">
        <v>17</v>
      </c>
      <c r="B22" s="1" t="n">
        <v>62904</v>
      </c>
      <c r="C22" s="1" t="n">
        <v>611</v>
      </c>
    </row>
    <row r="23" customFormat="false" ht="12.8" hidden="false" customHeight="false" outlineLevel="0" collapsed="false">
      <c r="A23" s="0" t="n">
        <v>18</v>
      </c>
      <c r="B23" s="1" t="n">
        <v>73154</v>
      </c>
      <c r="C23" s="1" t="n">
        <v>787</v>
      </c>
    </row>
    <row r="24" customFormat="false" ht="12.8" hidden="false" customHeight="false" outlineLevel="0" collapsed="false">
      <c r="A24" s="0" t="n">
        <v>19</v>
      </c>
      <c r="B24" s="1" t="n">
        <v>62904</v>
      </c>
      <c r="C24" s="1" t="n">
        <v>688</v>
      </c>
    </row>
    <row r="25" customFormat="false" ht="12.8" hidden="false" customHeight="false" outlineLevel="0" collapsed="false">
      <c r="A25" s="0" t="n">
        <v>20</v>
      </c>
      <c r="B25" s="1" t="n">
        <v>67409</v>
      </c>
      <c r="C25" s="1" t="n">
        <v>773</v>
      </c>
    </row>
    <row r="26" customFormat="false" ht="12.8" hidden="false" customHeight="false" outlineLevel="0" collapsed="false">
      <c r="A26" s="0" t="n">
        <v>21</v>
      </c>
      <c r="B26" s="1" t="n">
        <v>68448</v>
      </c>
      <c r="C26" s="1" t="n">
        <v>760</v>
      </c>
    </row>
    <row r="27" customFormat="false" ht="12.8" hidden="false" customHeight="false" outlineLevel="0" collapsed="false">
      <c r="A27" s="0" t="n">
        <v>22</v>
      </c>
      <c r="B27" s="1" t="n">
        <v>67118</v>
      </c>
      <c r="C27" s="1" t="n">
        <v>816</v>
      </c>
    </row>
    <row r="28" customFormat="false" ht="12.8" hidden="false" customHeight="false" outlineLevel="0" collapsed="false">
      <c r="A28" s="0" t="n">
        <v>23</v>
      </c>
      <c r="B28" s="1" t="n">
        <v>62904</v>
      </c>
      <c r="C28" s="1" t="n">
        <v>731</v>
      </c>
    </row>
    <row r="29" customFormat="false" ht="12.8" hidden="false" customHeight="false" outlineLevel="0" collapsed="false">
      <c r="A29" s="0" t="n">
        <v>24</v>
      </c>
      <c r="B29" s="1" t="n">
        <v>73433</v>
      </c>
      <c r="C29" s="1" t="n">
        <v>949</v>
      </c>
    </row>
    <row r="30" customFormat="false" ht="12.8" hidden="false" customHeight="false" outlineLevel="0" collapsed="false">
      <c r="A30" s="0" t="n">
        <v>25</v>
      </c>
      <c r="B30" s="1" t="n">
        <v>62916</v>
      </c>
      <c r="C30" s="1" t="n">
        <v>808</v>
      </c>
    </row>
    <row r="31" customFormat="false" ht="12.8" hidden="false" customHeight="false" outlineLevel="0" collapsed="false">
      <c r="A31" s="0" t="n">
        <v>26</v>
      </c>
      <c r="B31" s="1" t="n">
        <v>67118</v>
      </c>
      <c r="C31" s="1" t="n">
        <v>941</v>
      </c>
    </row>
    <row r="32" customFormat="false" ht="12.8" hidden="false" customHeight="false" outlineLevel="0" collapsed="false">
      <c r="A32" s="0" t="n">
        <v>27</v>
      </c>
      <c r="B32" s="1" t="n">
        <v>68448</v>
      </c>
      <c r="C32" s="1" t="n">
        <v>898</v>
      </c>
    </row>
    <row r="33" customFormat="false" ht="12.8" hidden="false" customHeight="false" outlineLevel="0" collapsed="false">
      <c r="A33" s="0" t="n">
        <v>28</v>
      </c>
      <c r="B33" s="1" t="n">
        <v>67397</v>
      </c>
      <c r="C33" s="1" t="n">
        <v>1016</v>
      </c>
    </row>
    <row r="34" customFormat="false" ht="12.8" hidden="false" customHeight="false" outlineLevel="0" collapsed="false">
      <c r="A34" s="0" t="n">
        <v>29</v>
      </c>
      <c r="B34" s="1" t="n">
        <v>62904</v>
      </c>
      <c r="C34" s="1" t="n">
        <v>877</v>
      </c>
    </row>
    <row r="35" customFormat="false" ht="12.8" hidden="false" customHeight="false" outlineLevel="0" collapsed="false">
      <c r="A35" s="0" t="n">
        <v>30</v>
      </c>
      <c r="B35" s="1" t="n">
        <v>73166</v>
      </c>
      <c r="C35" s="1" t="n">
        <v>1098</v>
      </c>
    </row>
    <row r="38" customFormat="false" ht="12.8" hidden="false" customHeight="false" outlineLevel="0" collapsed="false">
      <c r="A38" s="0" t="s">
        <v>7</v>
      </c>
      <c r="B38" s="1" t="n">
        <f aca="false">SUM(B6:B35)</f>
        <v>6795560</v>
      </c>
      <c r="C38" s="1" t="n">
        <f aca="false">MAX(C6:C35)</f>
        <v>1098</v>
      </c>
      <c r="E38" s="1" t="n">
        <v>147305</v>
      </c>
      <c r="F38" s="1" t="n">
        <f aca="false">723+26</f>
        <v>749</v>
      </c>
      <c r="H38" s="1" t="n">
        <f aca="false">12+15*60+41</f>
        <v>953</v>
      </c>
    </row>
    <row r="41" customFormat="false" ht="46.25" hidden="false" customHeight="false" outlineLevel="0" collapsed="false">
      <c r="C41" s="3" t="s">
        <v>19</v>
      </c>
      <c r="F41" s="1" t="n">
        <f aca="false">49*60+36</f>
        <v>2976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7" activeCellId="0" sqref="F37"/>
    </sheetView>
  </sheetViews>
  <sheetFormatPr defaultColWidth="11.53515625" defaultRowHeight="12.8" zeroHeight="false" outlineLevelRow="0" outlineLevelCol="0"/>
  <cols>
    <col collapsed="false" customWidth="false" hidden="false" outlineLevel="0" max="11" min="9" style="1" width="11.52"/>
    <col collapsed="false" customWidth="false" hidden="false" outlineLevel="0" max="18" min="17" style="1" width="11.52"/>
  </cols>
  <sheetData>
    <row r="1" customFormat="false" ht="12.8" hidden="false" customHeight="false" outlineLevel="0" collapsed="false">
      <c r="B1" s="1"/>
      <c r="C1" s="1"/>
      <c r="E1" s="1"/>
      <c r="F1" s="1"/>
      <c r="G1" s="1"/>
      <c r="H1" s="1"/>
      <c r="L1" s="1"/>
      <c r="N1" s="1"/>
    </row>
    <row r="2" customFormat="false" ht="12.8" hidden="false" customHeight="false" outlineLevel="0" collapsed="false">
      <c r="B2" s="1"/>
      <c r="C2" s="1"/>
      <c r="E2" s="1"/>
      <c r="F2" s="1"/>
      <c r="G2" s="1"/>
      <c r="H2" s="1"/>
      <c r="L2" s="1"/>
      <c r="N2" s="1"/>
    </row>
    <row r="3" customFormat="false" ht="12.8" hidden="false" customHeight="false" outlineLevel="0" collapsed="false">
      <c r="A3" s="0" t="s">
        <v>20</v>
      </c>
      <c r="B3" s="1" t="s">
        <v>14</v>
      </c>
      <c r="C3" s="1"/>
      <c r="E3" s="1"/>
      <c r="F3" s="1"/>
      <c r="G3" s="1"/>
      <c r="H3" s="1"/>
      <c r="L3" s="1"/>
      <c r="N3" s="1"/>
    </row>
    <row r="4" customFormat="false" ht="12.8" hidden="false" customHeight="false" outlineLevel="0" collapsed="false">
      <c r="A4" s="0" t="s">
        <v>0</v>
      </c>
      <c r="B4" s="1" t="n">
        <v>11</v>
      </c>
      <c r="C4" s="1"/>
      <c r="E4" s="1"/>
      <c r="F4" s="1"/>
      <c r="G4" s="1"/>
      <c r="H4" s="1"/>
      <c r="L4" s="1"/>
      <c r="N4" s="1"/>
    </row>
    <row r="5" customFormat="false" ht="57.45" hidden="false" customHeight="false" outlineLevel="0" collapsed="false">
      <c r="A5" s="2" t="s">
        <v>1</v>
      </c>
      <c r="B5" s="3" t="s">
        <v>2</v>
      </c>
      <c r="C5" s="3" t="s">
        <v>3</v>
      </c>
      <c r="D5" s="2"/>
      <c r="E5" s="3" t="s">
        <v>4</v>
      </c>
      <c r="F5" s="3" t="s">
        <v>21</v>
      </c>
      <c r="G5" s="4"/>
      <c r="H5" s="4" t="s">
        <v>22</v>
      </c>
      <c r="I5" s="4"/>
      <c r="J5" s="4" t="s">
        <v>23</v>
      </c>
      <c r="K5" s="4"/>
      <c r="L5" s="4"/>
      <c r="M5" s="5"/>
      <c r="N5" s="4"/>
      <c r="O5" s="5"/>
      <c r="P5" s="5"/>
      <c r="Q5" s="3" t="s">
        <v>24</v>
      </c>
    </row>
    <row r="6" customFormat="false" ht="12.8" hidden="false" customHeight="false" outlineLevel="0" collapsed="false">
      <c r="A6" s="0" t="n">
        <v>1</v>
      </c>
      <c r="B6" s="1" t="n">
        <v>0</v>
      </c>
      <c r="C6" s="1" t="n">
        <v>0</v>
      </c>
      <c r="E6" s="1"/>
      <c r="F6" s="1"/>
      <c r="G6" s="1"/>
      <c r="H6" s="1"/>
      <c r="I6" s="1" t="n">
        <v>9284111</v>
      </c>
      <c r="J6" s="1" t="n">
        <v>2610184</v>
      </c>
      <c r="L6" s="1"/>
      <c r="N6" s="1"/>
      <c r="Q6" s="1" t="n">
        <v>20429690</v>
      </c>
      <c r="R6" s="1" t="n">
        <f aca="false">SUM(Q6:Q42)</f>
        <v>479585404</v>
      </c>
    </row>
    <row r="7" customFormat="false" ht="12.8" hidden="false" customHeight="false" outlineLevel="0" collapsed="false">
      <c r="A7" s="0" t="n">
        <v>2</v>
      </c>
      <c r="B7" s="1" t="n">
        <v>479585404</v>
      </c>
      <c r="C7" s="6" t="n">
        <f aca="false">2600-7*60</f>
        <v>2180</v>
      </c>
      <c r="E7" s="1" t="n">
        <v>3044151</v>
      </c>
      <c r="F7" s="1" t="n">
        <f aca="false">12*3600-25*60+4*3600+42*60+7+4940+1086</f>
        <v>64653</v>
      </c>
      <c r="G7" s="1"/>
      <c r="H7" s="1"/>
      <c r="I7" s="1" t="n">
        <v>9455967</v>
      </c>
      <c r="J7" s="1" t="n">
        <v>2839114</v>
      </c>
      <c r="L7" s="1"/>
      <c r="N7" s="1"/>
      <c r="Q7" s="1" t="n">
        <v>20364692</v>
      </c>
    </row>
    <row r="8" customFormat="false" ht="12.8" hidden="false" customHeight="false" outlineLevel="0" collapsed="false">
      <c r="A8" s="0" t="n">
        <v>3</v>
      </c>
      <c r="B8" s="1"/>
      <c r="C8" s="1"/>
      <c r="E8" s="1"/>
      <c r="F8" s="1"/>
      <c r="G8" s="1"/>
      <c r="H8" s="1"/>
      <c r="I8" s="1" t="n">
        <v>10000697</v>
      </c>
      <c r="J8" s="1" t="n">
        <v>2782533</v>
      </c>
      <c r="L8" s="1"/>
      <c r="N8" s="1"/>
      <c r="Q8" s="1" t="n">
        <v>20096057</v>
      </c>
    </row>
    <row r="9" customFormat="false" ht="12.8" hidden="false" customHeight="false" outlineLevel="0" collapsed="false">
      <c r="A9" s="0" t="n">
        <v>4</v>
      </c>
      <c r="B9" s="1"/>
      <c r="C9" s="1"/>
      <c r="E9" s="1"/>
      <c r="F9" s="1"/>
      <c r="G9" s="1"/>
      <c r="H9" s="1"/>
      <c r="L9" s="1"/>
      <c r="N9" s="1"/>
      <c r="Q9" s="1" t="n">
        <v>20694632</v>
      </c>
    </row>
    <row r="10" customFormat="false" ht="12.8" hidden="false" customHeight="false" outlineLevel="0" collapsed="false">
      <c r="A10" s="0" t="n">
        <v>5</v>
      </c>
      <c r="B10" s="1"/>
      <c r="C10" s="1"/>
      <c r="E10" s="1"/>
      <c r="F10" s="1"/>
      <c r="G10" s="1"/>
      <c r="H10" s="1"/>
      <c r="I10" s="1" t="n">
        <v>8231831</v>
      </c>
      <c r="L10" s="1"/>
      <c r="N10" s="1"/>
      <c r="Q10" s="1" t="n">
        <v>20129079</v>
      </c>
    </row>
    <row r="11" customFormat="false" ht="12.8" hidden="false" customHeight="false" outlineLevel="0" collapsed="false">
      <c r="A11" s="0" t="n">
        <v>6</v>
      </c>
      <c r="B11" s="1"/>
      <c r="C11" s="1"/>
      <c r="E11" s="1"/>
      <c r="F11" s="1"/>
      <c r="G11" s="1"/>
      <c r="H11" s="1" t="n">
        <f aca="false">MAX(F8:F11)</f>
        <v>0</v>
      </c>
      <c r="L11" s="1"/>
      <c r="N11" s="1"/>
      <c r="Q11" s="1" t="n">
        <v>21068178</v>
      </c>
    </row>
    <row r="12" customFormat="false" ht="12.8" hidden="false" customHeight="false" outlineLevel="0" collapsed="false">
      <c r="A12" s="0" t="n">
        <v>7</v>
      </c>
      <c r="B12" s="1"/>
      <c r="C12" s="1"/>
      <c r="E12" s="1"/>
      <c r="F12" s="1"/>
      <c r="G12" s="1"/>
      <c r="H12" s="1"/>
      <c r="L12" s="1"/>
      <c r="N12" s="1"/>
      <c r="Q12" s="1" t="n">
        <v>20015876</v>
      </c>
    </row>
    <row r="13" customFormat="false" ht="12.8" hidden="false" customHeight="false" outlineLevel="0" collapsed="false">
      <c r="A13" s="0" t="n">
        <v>8</v>
      </c>
      <c r="B13" s="1"/>
      <c r="C13" s="1"/>
      <c r="E13" s="1"/>
      <c r="F13" s="1"/>
      <c r="G13" s="1"/>
      <c r="H13" s="1"/>
      <c r="L13" s="1"/>
      <c r="N13" s="1"/>
      <c r="Q13" s="1" t="n">
        <v>20504383</v>
      </c>
    </row>
    <row r="14" customFormat="false" ht="12.8" hidden="false" customHeight="false" outlineLevel="0" collapsed="false">
      <c r="A14" s="0" t="n">
        <v>9</v>
      </c>
      <c r="B14" s="1"/>
      <c r="C14" s="1"/>
      <c r="E14" s="1"/>
      <c r="F14" s="1"/>
      <c r="G14" s="1"/>
      <c r="H14" s="1"/>
      <c r="L14" s="1"/>
      <c r="N14" s="1"/>
      <c r="Q14" s="1" t="n">
        <v>19005367</v>
      </c>
    </row>
    <row r="15" customFormat="false" ht="12.8" hidden="false" customHeight="false" outlineLevel="0" collapsed="false">
      <c r="A15" s="0" t="n">
        <v>10</v>
      </c>
      <c r="B15" s="1"/>
      <c r="C15" s="1"/>
      <c r="E15" s="1"/>
      <c r="F15" s="1"/>
      <c r="G15" s="1"/>
      <c r="H15" s="1"/>
      <c r="L15" s="1"/>
      <c r="N15" s="1"/>
      <c r="Q15" s="1" t="n">
        <v>19380897</v>
      </c>
    </row>
    <row r="16" customFormat="false" ht="12.8" hidden="false" customHeight="false" outlineLevel="0" collapsed="false">
      <c r="A16" s="0" t="n">
        <v>11</v>
      </c>
      <c r="B16" s="1"/>
      <c r="C16" s="1"/>
      <c r="E16" s="1"/>
      <c r="F16" s="1"/>
      <c r="G16" s="1"/>
      <c r="H16" s="1"/>
      <c r="L16" s="1"/>
      <c r="N16" s="1"/>
      <c r="Q16" s="1" t="n">
        <v>20735673</v>
      </c>
    </row>
    <row r="17" customFormat="false" ht="12.8" hidden="false" customHeight="false" outlineLevel="0" collapsed="false">
      <c r="A17" s="0" t="n">
        <v>12</v>
      </c>
      <c r="B17" s="1"/>
      <c r="C17" s="1"/>
      <c r="E17" s="1"/>
      <c r="F17" s="1"/>
      <c r="G17" s="1"/>
      <c r="H17" s="1" t="n">
        <f aca="false">MAX(F12:F17)</f>
        <v>0</v>
      </c>
      <c r="L17" s="1"/>
      <c r="N17" s="1"/>
      <c r="Q17" s="1" t="n">
        <v>20179969</v>
      </c>
    </row>
    <row r="18" customFormat="false" ht="12.8" hidden="false" customHeight="false" outlineLevel="0" collapsed="false">
      <c r="A18" s="0" t="n">
        <v>13</v>
      </c>
      <c r="B18" s="1"/>
      <c r="C18" s="1"/>
      <c r="E18" s="1"/>
      <c r="F18" s="1"/>
      <c r="G18" s="1"/>
      <c r="H18" s="1"/>
      <c r="L18" s="1"/>
      <c r="N18" s="1"/>
      <c r="Q18" s="1" t="n">
        <v>21034304</v>
      </c>
    </row>
    <row r="19" customFormat="false" ht="12.8" hidden="false" customHeight="false" outlineLevel="0" collapsed="false">
      <c r="A19" s="0" t="n">
        <v>14</v>
      </c>
      <c r="B19" s="1"/>
      <c r="C19" s="1"/>
      <c r="E19" s="1"/>
      <c r="F19" s="1"/>
      <c r="G19" s="1"/>
      <c r="H19" s="1"/>
      <c r="L19" s="1"/>
      <c r="N19" s="1"/>
      <c r="Q19" s="1" t="n">
        <v>18857255</v>
      </c>
    </row>
    <row r="20" customFormat="false" ht="12.8" hidden="false" customHeight="false" outlineLevel="0" collapsed="false">
      <c r="A20" s="0" t="n">
        <v>15</v>
      </c>
      <c r="B20" s="1"/>
      <c r="C20" s="1"/>
      <c r="E20" s="1"/>
      <c r="F20" s="1"/>
      <c r="G20" s="1"/>
      <c r="H20" s="1"/>
      <c r="L20" s="1"/>
      <c r="N20" s="1"/>
      <c r="Q20" s="1" t="n">
        <v>19129890</v>
      </c>
    </row>
    <row r="21" customFormat="false" ht="12.8" hidden="false" customHeight="false" outlineLevel="0" collapsed="false">
      <c r="A21" s="0" t="n">
        <v>16</v>
      </c>
      <c r="B21" s="1"/>
      <c r="C21" s="1"/>
      <c r="E21" s="1"/>
      <c r="F21" s="1"/>
      <c r="G21" s="1"/>
      <c r="H21" s="1"/>
      <c r="L21" s="1"/>
      <c r="N21" s="1"/>
      <c r="Q21" s="1" t="n">
        <v>19555457</v>
      </c>
    </row>
    <row r="22" customFormat="false" ht="12.8" hidden="false" customHeight="false" outlineLevel="0" collapsed="false">
      <c r="A22" s="0" t="n">
        <v>17</v>
      </c>
      <c r="B22" s="1"/>
      <c r="C22" s="1"/>
      <c r="E22" s="1"/>
      <c r="F22" s="1"/>
      <c r="G22" s="1"/>
      <c r="H22" s="1"/>
      <c r="L22" s="1"/>
      <c r="N22" s="1"/>
      <c r="Q22" s="1" t="n">
        <v>19425578</v>
      </c>
    </row>
    <row r="23" customFormat="false" ht="12.8" hidden="false" customHeight="false" outlineLevel="0" collapsed="false">
      <c r="A23" s="0" t="n">
        <v>18</v>
      </c>
      <c r="B23" s="1"/>
      <c r="C23" s="1"/>
      <c r="E23" s="1"/>
      <c r="F23" s="1"/>
      <c r="G23" s="1"/>
      <c r="H23" s="1"/>
      <c r="L23" s="1"/>
      <c r="N23" s="1"/>
      <c r="Q23" s="1" t="n">
        <v>19695850</v>
      </c>
    </row>
    <row r="24" customFormat="false" ht="12.8" hidden="false" customHeight="false" outlineLevel="0" collapsed="false">
      <c r="A24" s="0" t="n">
        <v>19</v>
      </c>
      <c r="B24" s="1"/>
      <c r="C24" s="1"/>
      <c r="E24" s="1"/>
      <c r="F24" s="1"/>
      <c r="G24" s="1"/>
      <c r="H24" s="1" t="n">
        <f aca="false">MAX(F18:F24)</f>
        <v>0</v>
      </c>
      <c r="L24" s="1"/>
      <c r="N24" s="1"/>
      <c r="Q24" s="1" t="n">
        <v>19561816</v>
      </c>
    </row>
    <row r="25" customFormat="false" ht="12.8" hidden="false" customHeight="false" outlineLevel="0" collapsed="false">
      <c r="A25" s="0" t="n">
        <v>20</v>
      </c>
      <c r="B25" s="1"/>
      <c r="C25" s="1"/>
      <c r="E25" s="1"/>
      <c r="F25" s="1"/>
      <c r="G25" s="1"/>
      <c r="H25" s="1"/>
      <c r="L25" s="1"/>
      <c r="N25" s="1"/>
      <c r="Q25" s="1" t="n">
        <v>20487940</v>
      </c>
    </row>
    <row r="26" customFormat="false" ht="12.8" hidden="false" customHeight="false" outlineLevel="0" collapsed="false">
      <c r="A26" s="0" t="n">
        <v>21</v>
      </c>
      <c r="B26" s="1"/>
      <c r="C26" s="1"/>
      <c r="E26" s="1"/>
      <c r="F26" s="1"/>
      <c r="G26" s="1"/>
      <c r="H26" s="1"/>
      <c r="L26" s="1"/>
      <c r="N26" s="1"/>
      <c r="Q26" s="1" t="n">
        <v>18009224</v>
      </c>
    </row>
    <row r="27" customFormat="false" ht="12.8" hidden="false" customHeight="false" outlineLevel="0" collapsed="false">
      <c r="A27" s="0" t="n">
        <v>22</v>
      </c>
      <c r="B27" s="1"/>
      <c r="C27" s="1"/>
      <c r="E27" s="1"/>
      <c r="F27" s="1"/>
      <c r="G27" s="1"/>
      <c r="H27" s="1"/>
      <c r="L27" s="1"/>
      <c r="N27" s="1"/>
      <c r="Q27" s="1" t="n">
        <v>19887842</v>
      </c>
    </row>
    <row r="28" customFormat="false" ht="12.8" hidden="false" customHeight="false" outlineLevel="0" collapsed="false">
      <c r="A28" s="0" t="n">
        <v>23</v>
      </c>
      <c r="B28" s="1"/>
      <c r="C28" s="1"/>
      <c r="E28" s="1"/>
      <c r="F28" s="1"/>
      <c r="G28" s="1"/>
      <c r="H28" s="1" t="n">
        <f aca="false">MAX(F25:F28)</f>
        <v>0</v>
      </c>
      <c r="L28" s="1"/>
      <c r="N28" s="1"/>
      <c r="Q28" s="1" t="n">
        <v>20835630</v>
      </c>
    </row>
    <row r="29" customFormat="false" ht="12.8" hidden="false" customHeight="false" outlineLevel="0" collapsed="false">
      <c r="A29" s="0" t="n">
        <v>24</v>
      </c>
      <c r="B29" s="1"/>
      <c r="C29" s="1"/>
      <c r="E29" s="1"/>
      <c r="F29" s="1"/>
      <c r="G29" s="1"/>
      <c r="H29" s="1" t="n">
        <f aca="false">F29</f>
        <v>0</v>
      </c>
      <c r="L29" s="1"/>
      <c r="N29" s="1"/>
      <c r="Q29" s="1" t="n">
        <v>20500125</v>
      </c>
    </row>
    <row r="30" customFormat="false" ht="12.8" hidden="false" customHeight="false" outlineLevel="0" collapsed="false">
      <c r="A30" s="0" t="n">
        <v>25</v>
      </c>
      <c r="B30" s="1"/>
      <c r="C30" s="1"/>
      <c r="E30" s="1"/>
      <c r="F30" s="1"/>
      <c r="G30" s="1"/>
      <c r="H30" s="1"/>
      <c r="L30" s="1"/>
      <c r="N30" s="1"/>
    </row>
    <row r="31" customFormat="false" ht="12.8" hidden="false" customHeight="false" outlineLevel="0" collapsed="false">
      <c r="A31" s="0" t="n">
        <v>26</v>
      </c>
      <c r="B31" s="1"/>
      <c r="C31" s="1"/>
      <c r="E31" s="1"/>
      <c r="F31" s="1"/>
      <c r="G31" s="1"/>
      <c r="H31" s="1"/>
      <c r="L31" s="1"/>
      <c r="N31" s="1"/>
    </row>
    <row r="32" customFormat="false" ht="12.8" hidden="false" customHeight="false" outlineLevel="0" collapsed="false">
      <c r="A32" s="0" t="n">
        <v>27</v>
      </c>
      <c r="B32" s="1"/>
      <c r="C32" s="1"/>
      <c r="E32" s="1"/>
      <c r="F32" s="1"/>
      <c r="G32" s="1"/>
      <c r="H32" s="1"/>
      <c r="L32" s="1"/>
      <c r="N32" s="1"/>
    </row>
    <row r="33" customFormat="false" ht="12.8" hidden="false" customHeight="false" outlineLevel="0" collapsed="false">
      <c r="A33" s="0" t="n">
        <v>28</v>
      </c>
      <c r="B33" s="1"/>
      <c r="C33" s="1"/>
      <c r="E33" s="1"/>
      <c r="F33" s="1"/>
      <c r="G33" s="1"/>
      <c r="H33" s="1"/>
      <c r="L33" s="1"/>
      <c r="N33" s="1"/>
    </row>
    <row r="34" customFormat="false" ht="12.8" hidden="false" customHeight="false" outlineLevel="0" collapsed="false">
      <c r="A34" s="0" t="n">
        <v>29</v>
      </c>
      <c r="B34" s="1"/>
      <c r="C34" s="1"/>
      <c r="E34" s="1"/>
      <c r="F34" s="1"/>
      <c r="G34" s="1"/>
      <c r="H34" s="1"/>
      <c r="L34" s="1"/>
      <c r="N34" s="1"/>
    </row>
    <row r="35" customFormat="false" ht="12.8" hidden="false" customHeight="false" outlineLevel="0" collapsed="false">
      <c r="A35" s="0" t="n">
        <v>30</v>
      </c>
      <c r="E35" s="1"/>
      <c r="F35" s="1"/>
      <c r="G35" s="1"/>
      <c r="H35" s="1"/>
      <c r="L35" s="1"/>
      <c r="N35" s="1"/>
    </row>
    <row r="36" customFormat="false" ht="12.8" hidden="false" customHeight="false" outlineLevel="0" collapsed="false">
      <c r="A36" s="0" t="s">
        <v>25</v>
      </c>
      <c r="B36" s="1" t="n">
        <v>357863064</v>
      </c>
      <c r="C36" s="1" t="n">
        <f aca="false">2*3600+15*60-6</f>
        <v>8094</v>
      </c>
      <c r="E36" s="1" t="n">
        <f aca="false">4913982+5379356+2262117</f>
        <v>12555455</v>
      </c>
      <c r="F36" s="1" t="n">
        <f aca="false"> 2*3600+17*60+42+2*3600-4*60-27+2*3600+12*60+42+7200-7+7200-3*60-39+692+402+420</f>
        <v>38845</v>
      </c>
      <c r="I36" s="1" t="n">
        <v>479362</v>
      </c>
      <c r="J36" s="1" t="n">
        <v>639</v>
      </c>
      <c r="L36" s="1"/>
      <c r="N36" s="1"/>
    </row>
    <row r="37" customFormat="false" ht="12.8" hidden="false" customHeight="false" outlineLevel="0" collapsed="false">
      <c r="B37" s="1"/>
      <c r="C37" s="1"/>
      <c r="E37" s="1"/>
      <c r="F37" s="1"/>
      <c r="G37" s="1"/>
      <c r="H37" s="1"/>
      <c r="I37" s="1" t="n">
        <v>479362</v>
      </c>
      <c r="J37" s="1" t="n">
        <f aca="false">11*60+2</f>
        <v>662</v>
      </c>
      <c r="L37" s="1"/>
      <c r="N37" s="1"/>
    </row>
    <row r="38" customFormat="false" ht="12.8" hidden="false" customHeight="false" outlineLevel="0" collapsed="false">
      <c r="B38" s="1"/>
      <c r="C38" s="1"/>
      <c r="E38" s="1"/>
      <c r="F38" s="1"/>
      <c r="G38" s="1"/>
      <c r="H38" s="1"/>
      <c r="I38" s="1" t="n">
        <f aca="false">3220841-479362*2</f>
        <v>2262117</v>
      </c>
      <c r="J38" s="1" t="n">
        <v>402</v>
      </c>
      <c r="L38" s="1"/>
      <c r="N38" s="1"/>
    </row>
    <row r="39" customFormat="false" ht="12.8" hidden="false" customHeight="false" outlineLevel="0" collapsed="false">
      <c r="A39" s="0" t="s">
        <v>7</v>
      </c>
      <c r="B39" s="1" t="n">
        <f aca="false">SUM(B6:B36)</f>
        <v>837448468</v>
      </c>
      <c r="C39" s="1" t="n">
        <f aca="false">MAX(C8:C36)+C7</f>
        <v>10274</v>
      </c>
      <c r="E39" s="1" t="n">
        <f aca="false">SUM(E6:E29)</f>
        <v>3044151</v>
      </c>
      <c r="F39" s="1"/>
      <c r="G39" s="1"/>
      <c r="H39" s="1"/>
      <c r="L39" s="1"/>
      <c r="N39" s="1"/>
    </row>
    <row r="40" customFormat="false" ht="12.8" hidden="false" customHeight="false" outlineLevel="0" collapsed="false">
      <c r="B40" s="1"/>
      <c r="C40" s="1"/>
      <c r="E40" s="1"/>
      <c r="F40" s="1"/>
      <c r="G40" s="1"/>
      <c r="H40" s="1"/>
      <c r="L40" s="1"/>
      <c r="N40" s="1"/>
    </row>
    <row r="41" customFormat="false" ht="12.8" hidden="false" customHeight="false" outlineLevel="0" collapsed="false">
      <c r="B41" s="1"/>
      <c r="C41" s="1" t="s">
        <v>26</v>
      </c>
      <c r="D41" s="0" t="s">
        <v>27</v>
      </c>
      <c r="E41" s="1" t="n">
        <v>479362</v>
      </c>
      <c r="F41" s="1" t="n">
        <v>5713</v>
      </c>
      <c r="G41" s="1"/>
      <c r="H41" s="1"/>
      <c r="L41" s="1"/>
      <c r="N41" s="1"/>
    </row>
    <row r="42" customFormat="false" ht="12.8" hidden="false" customHeight="false" outlineLevel="0" collapsed="false">
      <c r="B42" s="1"/>
      <c r="C42" s="1"/>
      <c r="E42" s="1"/>
      <c r="F42" s="1"/>
      <c r="G42" s="1"/>
      <c r="H42" s="1"/>
      <c r="L42" s="1"/>
      <c r="N42" s="1"/>
    </row>
    <row r="43" customFormat="false" ht="12.8" hidden="false" customHeight="false" outlineLevel="0" collapsed="false">
      <c r="A43" s="5"/>
      <c r="C43" s="4"/>
      <c r="D43" s="5"/>
      <c r="E43" s="4"/>
      <c r="F43" s="4"/>
      <c r="G43" s="4"/>
      <c r="H43" s="4"/>
      <c r="I43" s="4"/>
      <c r="J43" s="4"/>
      <c r="K43" s="4"/>
      <c r="L43" s="4"/>
      <c r="M43" s="5"/>
      <c r="N43" s="4"/>
      <c r="O43" s="5"/>
      <c r="P43" s="5"/>
    </row>
    <row r="44" customFormat="false" ht="23.85" hidden="false" customHeight="false" outlineLevel="0" collapsed="false">
      <c r="A44" s="5" t="s">
        <v>28</v>
      </c>
      <c r="B44" s="4" t="n">
        <v>12194561</v>
      </c>
      <c r="C44" s="1" t="n">
        <f aca="false">F41+L39+C43</f>
        <v>5713</v>
      </c>
      <c r="E44" s="1" t="n">
        <v>3523513</v>
      </c>
      <c r="F44" s="1" t="n">
        <v>6222</v>
      </c>
      <c r="G44" s="1"/>
      <c r="H44" s="1"/>
      <c r="L44" s="1"/>
      <c r="N44" s="1"/>
    </row>
    <row r="45" customFormat="false" ht="12.8" hidden="false" customHeight="false" outlineLevel="0" collapsed="false">
      <c r="B45" s="1"/>
      <c r="C45" s="1"/>
      <c r="E45" s="1"/>
      <c r="F45" s="1"/>
      <c r="G45" s="1"/>
      <c r="H45" s="1"/>
      <c r="L45" s="1"/>
      <c r="N45" s="1"/>
    </row>
    <row r="46" customFormat="false" ht="12.8" hidden="false" customHeight="false" outlineLevel="0" collapsed="false">
      <c r="A46" s="0" t="s">
        <v>29</v>
      </c>
      <c r="B46" s="1"/>
      <c r="C46" s="1"/>
      <c r="E46" s="1"/>
      <c r="F46" s="1" t="n">
        <f aca="false">F44+L39</f>
        <v>6222</v>
      </c>
      <c r="G46" s="1"/>
      <c r="H46" s="1"/>
      <c r="L46" s="1"/>
      <c r="N4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5" activeCellId="0" sqref="J2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30</v>
      </c>
      <c r="C1" s="1" t="s">
        <v>31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12.8" hidden="false" customHeight="false" outlineLevel="0" collapsed="false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customFormat="false" ht="12.8" hidden="false" customHeight="false" outlineLevel="0" collapsed="false">
      <c r="C3" s="1"/>
      <c r="D3" s="1"/>
      <c r="E3" s="1"/>
      <c r="F3" s="1" t="s">
        <v>32</v>
      </c>
      <c r="G3" s="1" t="s">
        <v>33</v>
      </c>
      <c r="H3" s="1" t="s">
        <v>34</v>
      </c>
      <c r="I3" s="1"/>
      <c r="J3" s="1" t="s">
        <v>35</v>
      </c>
      <c r="K3" s="1" t="s">
        <v>36</v>
      </c>
      <c r="L3" s="1" t="s">
        <v>37</v>
      </c>
      <c r="M3" s="1"/>
      <c r="N3" s="1"/>
      <c r="O3" s="1"/>
    </row>
    <row r="4" customFormat="false" ht="68.65" hidden="false" customHeight="false" outlineLevel="0" collapsed="false">
      <c r="A4" s="2" t="s">
        <v>0</v>
      </c>
      <c r="B4" s="2" t="s">
        <v>38</v>
      </c>
      <c r="C4" s="3" t="s">
        <v>2</v>
      </c>
      <c r="D4" s="3" t="s">
        <v>3</v>
      </c>
      <c r="E4" s="3"/>
      <c r="F4" s="3" t="s">
        <v>4</v>
      </c>
      <c r="G4" s="3" t="s">
        <v>15</v>
      </c>
      <c r="H4" s="3" t="s">
        <v>16</v>
      </c>
      <c r="I4" s="3"/>
      <c r="J4" s="3" t="s">
        <v>39</v>
      </c>
      <c r="K4" s="3" t="s">
        <v>40</v>
      </c>
      <c r="L4" s="3" t="s">
        <v>41</v>
      </c>
      <c r="M4" s="3"/>
      <c r="N4" s="3" t="s">
        <v>42</v>
      </c>
      <c r="O4" s="3" t="s">
        <v>43</v>
      </c>
      <c r="P4" s="2" t="s">
        <v>44</v>
      </c>
    </row>
    <row r="5" customFormat="false" ht="12.8" hidden="false" customHeight="false" outlineLevel="0" collapsed="false">
      <c r="A5" s="0" t="n">
        <v>6</v>
      </c>
      <c r="B5" s="0" t="n">
        <v>14</v>
      </c>
      <c r="C5" s="1" t="n">
        <v>4</v>
      </c>
      <c r="D5" s="1" t="n">
        <v>7</v>
      </c>
      <c r="E5" s="1"/>
      <c r="F5" s="1" t="n">
        <v>2</v>
      </c>
      <c r="G5" s="1" t="n">
        <v>0</v>
      </c>
      <c r="H5" s="1"/>
      <c r="I5" s="1"/>
      <c r="J5" s="1" t="s">
        <v>45</v>
      </c>
      <c r="K5" s="1"/>
      <c r="L5" s="1"/>
      <c r="M5" s="1"/>
      <c r="N5" s="1" t="n">
        <f aca="false">G5+D5</f>
        <v>7</v>
      </c>
      <c r="O5" s="1" t="n">
        <v>2</v>
      </c>
      <c r="P5" s="0" t="n">
        <v>2</v>
      </c>
    </row>
    <row r="6" customFormat="false" ht="12.8" hidden="false" customHeight="false" outlineLevel="0" collapsed="false">
      <c r="A6" s="0" t="n">
        <v>7</v>
      </c>
      <c r="B6" s="0" t="n">
        <v>16</v>
      </c>
      <c r="C6" s="3" t="n">
        <v>115</v>
      </c>
      <c r="D6" s="3" t="n">
        <v>57</v>
      </c>
      <c r="E6" s="3"/>
      <c r="F6" s="3" t="n">
        <v>32</v>
      </c>
      <c r="G6" s="3" t="n">
        <v>0</v>
      </c>
      <c r="H6" s="3"/>
      <c r="I6" s="3"/>
      <c r="J6" s="1" t="n">
        <v>85</v>
      </c>
      <c r="K6" s="1"/>
      <c r="L6" s="1" t="n">
        <v>2</v>
      </c>
      <c r="M6" s="1"/>
      <c r="N6" s="1" t="n">
        <f aca="false">D6+F6+L6</f>
        <v>91</v>
      </c>
      <c r="O6" s="1" t="n">
        <v>5</v>
      </c>
      <c r="P6" s="0" t="n">
        <v>3</v>
      </c>
    </row>
    <row r="7" customFormat="false" ht="12.8" hidden="false" customHeight="false" outlineLevel="0" collapsed="false">
      <c r="A7" s="0" t="n">
        <v>8</v>
      </c>
      <c r="B7" s="0" t="n">
        <v>18</v>
      </c>
      <c r="C7" s="1" t="n">
        <v>2030</v>
      </c>
      <c r="D7" s="1" t="n">
        <v>16</v>
      </c>
      <c r="E7" s="1"/>
      <c r="F7" s="1" t="n">
        <v>448</v>
      </c>
      <c r="G7" s="1" t="n">
        <v>3</v>
      </c>
      <c r="H7" s="1"/>
      <c r="I7" s="1"/>
      <c r="J7" s="1" t="n">
        <f aca="false">38*60+45</f>
        <v>2325</v>
      </c>
      <c r="K7" s="1"/>
      <c r="L7" s="1" t="n">
        <v>2</v>
      </c>
      <c r="M7" s="1"/>
      <c r="N7" s="1" t="n">
        <f aca="false">D7+G7+L7</f>
        <v>21</v>
      </c>
      <c r="O7" s="1" t="n">
        <v>3</v>
      </c>
      <c r="P7" s="0" t="n">
        <v>2</v>
      </c>
    </row>
    <row r="8" customFormat="false" ht="12.8" hidden="false" customHeight="false" outlineLevel="0" collapsed="false">
      <c r="A8" s="0" t="n">
        <v>9</v>
      </c>
      <c r="B8" s="0" t="n">
        <v>20</v>
      </c>
      <c r="C8" s="1" t="n">
        <v>90118</v>
      </c>
      <c r="D8" s="1" t="n">
        <v>100</v>
      </c>
      <c r="E8" s="1"/>
      <c r="F8" s="1" t="n">
        <v>7510</v>
      </c>
      <c r="G8" s="1"/>
      <c r="H8" s="1" t="n">
        <v>9</v>
      </c>
      <c r="I8" s="1"/>
      <c r="J8" s="1"/>
      <c r="K8" s="1" t="n">
        <f aca="false">7*3600+7*60-7</f>
        <v>25613</v>
      </c>
      <c r="L8" s="1" t="n">
        <v>25</v>
      </c>
      <c r="M8" s="1"/>
      <c r="N8" s="1" t="n">
        <f aca="false">D8+H8+L8</f>
        <v>134</v>
      </c>
      <c r="O8" s="1" t="n">
        <v>7</v>
      </c>
      <c r="P8" s="0" t="n">
        <v>5</v>
      </c>
    </row>
    <row r="9" customFormat="false" ht="12.8" hidden="false" customHeight="false" outlineLevel="0" collapsed="false">
      <c r="A9" s="0" t="n">
        <v>10</v>
      </c>
      <c r="B9" s="0" t="n">
        <v>30</v>
      </c>
      <c r="C9" s="1" t="n">
        <v>6795560</v>
      </c>
      <c r="D9" s="1" t="n">
        <v>1098</v>
      </c>
      <c r="E9" s="1"/>
      <c r="F9" s="1" t="n">
        <v>147305</v>
      </c>
      <c r="G9" s="1"/>
      <c r="H9" s="1" t="n">
        <v>749</v>
      </c>
      <c r="I9" s="1"/>
      <c r="J9" s="1"/>
      <c r="K9" s="1"/>
      <c r="L9" s="1" t="n">
        <v>953</v>
      </c>
      <c r="M9" s="1"/>
      <c r="N9" s="1" t="n">
        <f aca="false">L9+H9+D9</f>
        <v>2800</v>
      </c>
      <c r="O9" s="1" t="n">
        <v>4</v>
      </c>
      <c r="P9" s="0" t="n">
        <v>4</v>
      </c>
    </row>
    <row r="10" customFormat="false" ht="12.8" hidden="false" customHeight="false" outlineLevel="0" collapsed="false">
      <c r="A10" s="0" t="n">
        <v>11</v>
      </c>
      <c r="B10" s="0" t="n">
        <v>30</v>
      </c>
      <c r="C10" s="1" t="n">
        <v>837448468</v>
      </c>
      <c r="D10" s="1" t="n">
        <v>10274</v>
      </c>
      <c r="E10" s="1"/>
      <c r="F10" s="1" t="n">
        <v>3523513</v>
      </c>
      <c r="G10" s="1"/>
      <c r="H10" s="1" t="n">
        <v>38845</v>
      </c>
      <c r="I10" s="1"/>
      <c r="J10" s="1"/>
      <c r="K10" s="1"/>
      <c r="L10" s="1" t="n">
        <v>5317</v>
      </c>
      <c r="M10" s="1"/>
      <c r="N10" s="1" t="n">
        <f aca="false">L10+H10+D10</f>
        <v>54436</v>
      </c>
      <c r="O10" s="1" t="n">
        <v>15</v>
      </c>
      <c r="P10" s="0" t="n">
        <v>9</v>
      </c>
    </row>
    <row r="11" customFormat="false" ht="12.8" hidden="false" customHeight="false" outlineLevel="0" collapsed="false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customFormat="false" ht="12.8" hidden="false" customHeight="false" outlineLevel="0" collapsed="false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customFormat="false" ht="12.8" hidden="false" customHeight="false" outlineLevel="0" collapsed="false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customFormat="false" ht="12.8" hidden="false" customHeight="false" outlineLevel="0" collapsed="false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customFormat="false" ht="12.8" hidden="false" customHeight="false" outlineLevel="0" collapsed="false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customFormat="false" ht="12.8" hidden="false" customHeight="false" outlineLevel="0" collapsed="false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customFormat="false" ht="12.8" hidden="false" customHeight="false" outlineLevel="0" collapsed="false">
      <c r="A17" s="0" t="s">
        <v>46</v>
      </c>
      <c r="C17" s="1" t="s">
        <v>47</v>
      </c>
      <c r="D17" s="1" t="s">
        <v>48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customFormat="false" ht="68.65" hidden="false" customHeight="false" outlineLevel="0" collapsed="false">
      <c r="A18" s="2" t="s">
        <v>0</v>
      </c>
      <c r="B18" s="2" t="s">
        <v>38</v>
      </c>
      <c r="C18" s="3" t="s">
        <v>2</v>
      </c>
      <c r="D18" s="3" t="s">
        <v>3</v>
      </c>
      <c r="E18" s="4"/>
      <c r="F18" s="3" t="s">
        <v>4</v>
      </c>
      <c r="G18" s="3" t="s">
        <v>49</v>
      </c>
      <c r="H18" s="4" t="s">
        <v>50</v>
      </c>
      <c r="I18" s="4"/>
      <c r="J18" s="4" t="s">
        <v>42</v>
      </c>
      <c r="K18" s="4" t="s">
        <v>43</v>
      </c>
      <c r="L18" s="4" t="s">
        <v>44</v>
      </c>
      <c r="M18" s="4"/>
      <c r="N18" s="4"/>
      <c r="O18" s="4"/>
      <c r="P18" s="5"/>
    </row>
    <row r="19" customFormat="false" ht="12.8" hidden="false" customHeight="false" outlineLevel="0" collapsed="false">
      <c r="A19" s="0" t="n">
        <v>6</v>
      </c>
      <c r="B19" s="0" t="n">
        <v>14</v>
      </c>
      <c r="C19" s="1" t="n">
        <v>4</v>
      </c>
      <c r="D19" s="1" t="n">
        <v>7</v>
      </c>
      <c r="E19" s="1"/>
      <c r="F19" s="1" t="n">
        <v>2</v>
      </c>
      <c r="G19" s="1" t="n">
        <v>0</v>
      </c>
      <c r="H19" s="1"/>
      <c r="I19" s="1"/>
      <c r="J19" s="1" t="n">
        <v>7</v>
      </c>
      <c r="K19" s="1" t="n">
        <v>2</v>
      </c>
      <c r="L19" s="1" t="n">
        <v>2</v>
      </c>
      <c r="M19" s="1"/>
      <c r="N19" s="1"/>
      <c r="O19" s="1"/>
    </row>
    <row r="20" customFormat="false" ht="12.8" hidden="false" customHeight="false" outlineLevel="0" collapsed="false">
      <c r="A20" s="0" t="n">
        <v>7</v>
      </c>
      <c r="B20" s="0" t="n">
        <v>16</v>
      </c>
      <c r="C20" s="3" t="n">
        <v>115</v>
      </c>
      <c r="D20" s="3" t="n">
        <v>57</v>
      </c>
      <c r="E20" s="1"/>
      <c r="F20" s="3" t="n">
        <v>32</v>
      </c>
      <c r="G20" s="3" t="n">
        <v>0</v>
      </c>
      <c r="H20" s="1" t="n">
        <v>2</v>
      </c>
      <c r="I20" s="1"/>
      <c r="J20" s="1" t="n">
        <v>91</v>
      </c>
      <c r="K20" s="1" t="n">
        <v>5</v>
      </c>
      <c r="L20" s="1" t="n">
        <v>3</v>
      </c>
      <c r="M20" s="1"/>
      <c r="N20" s="1"/>
      <c r="O20" s="1"/>
    </row>
    <row r="21" customFormat="false" ht="12.8" hidden="false" customHeight="false" outlineLevel="0" collapsed="false">
      <c r="A21" s="0" t="n">
        <v>8</v>
      </c>
      <c r="B21" s="0" t="n">
        <v>18</v>
      </c>
      <c r="C21" s="1" t="n">
        <v>2030</v>
      </c>
      <c r="D21" s="1" t="n">
        <v>16</v>
      </c>
      <c r="E21" s="1"/>
      <c r="F21" s="1" t="n">
        <v>448</v>
      </c>
      <c r="G21" s="1" t="n">
        <v>3</v>
      </c>
      <c r="H21" s="1" t="n">
        <v>2</v>
      </c>
      <c r="I21" s="1"/>
      <c r="J21" s="1" t="n">
        <v>21</v>
      </c>
      <c r="K21" s="1" t="n">
        <v>3</v>
      </c>
      <c r="L21" s="1" t="n">
        <v>2</v>
      </c>
      <c r="M21" s="1"/>
      <c r="N21" s="1"/>
      <c r="O21" s="1"/>
    </row>
    <row r="22" customFormat="false" ht="12.8" hidden="false" customHeight="false" outlineLevel="0" collapsed="false">
      <c r="A22" s="0" t="n">
        <v>9</v>
      </c>
      <c r="B22" s="0" t="n">
        <v>20</v>
      </c>
      <c r="C22" s="1" t="n">
        <v>90118</v>
      </c>
      <c r="D22" s="1" t="n">
        <v>100</v>
      </c>
      <c r="E22" s="1"/>
      <c r="F22" s="1" t="n">
        <v>7510</v>
      </c>
      <c r="G22" s="1" t="n">
        <v>9</v>
      </c>
      <c r="H22" s="1" t="n">
        <v>25</v>
      </c>
      <c r="I22" s="1"/>
      <c r="J22" s="1" t="n">
        <v>134</v>
      </c>
      <c r="K22" s="1" t="n">
        <v>7</v>
      </c>
      <c r="L22" s="1" t="n">
        <v>5</v>
      </c>
      <c r="M22" s="1"/>
      <c r="N22" s="1"/>
      <c r="O22" s="1"/>
    </row>
    <row r="23" customFormat="false" ht="12.8" hidden="false" customHeight="false" outlineLevel="0" collapsed="false">
      <c r="A23" s="0" t="n">
        <v>10</v>
      </c>
      <c r="B23" s="0" t="n">
        <v>30</v>
      </c>
      <c r="C23" s="1" t="n">
        <v>6795560</v>
      </c>
      <c r="D23" s="1" t="n">
        <v>1098</v>
      </c>
      <c r="E23" s="1"/>
      <c r="F23" s="1" t="n">
        <v>147305</v>
      </c>
      <c r="G23" s="1" t="n">
        <v>749</v>
      </c>
      <c r="H23" s="1" t="n">
        <v>953</v>
      </c>
      <c r="I23" s="1"/>
      <c r="J23" s="1" t="n">
        <v>2800</v>
      </c>
      <c r="K23" s="1" t="n">
        <v>4</v>
      </c>
      <c r="L23" s="1" t="n">
        <v>4</v>
      </c>
      <c r="M23" s="1"/>
      <c r="N23" s="1"/>
      <c r="O23" s="1"/>
    </row>
    <row r="24" customFormat="false" ht="12.8" hidden="false" customHeight="false" outlineLevel="0" collapsed="false">
      <c r="A24" s="0" t="n">
        <v>11</v>
      </c>
      <c r="B24" s="0" t="n">
        <v>30</v>
      </c>
      <c r="C24" s="7" t="n">
        <v>837448468</v>
      </c>
      <c r="D24" s="1" t="n">
        <v>10274</v>
      </c>
      <c r="E24" s="1"/>
      <c r="F24" s="1" t="n">
        <v>3523513</v>
      </c>
      <c r="G24" s="1" t="n">
        <v>38845</v>
      </c>
      <c r="H24" s="1" t="n">
        <v>5317</v>
      </c>
      <c r="I24" s="1"/>
      <c r="J24" s="1" t="n">
        <v>54436</v>
      </c>
      <c r="K24" s="1" t="n">
        <v>15</v>
      </c>
      <c r="L24" s="1" t="n">
        <v>9</v>
      </c>
      <c r="M24" s="1"/>
      <c r="N24" s="1"/>
      <c r="O24" s="1"/>
    </row>
    <row r="25" customFormat="false" ht="46.25" hidden="false" customHeight="false" outlineLevel="0" collapsed="false">
      <c r="A25" s="5"/>
      <c r="B25" s="5"/>
      <c r="C25" s="4"/>
      <c r="D25" s="4"/>
      <c r="E25" s="4"/>
      <c r="F25" s="4"/>
      <c r="G25" s="4"/>
      <c r="H25" s="4" t="s">
        <v>51</v>
      </c>
      <c r="I25" s="4"/>
      <c r="J25" s="4"/>
      <c r="K25" s="4"/>
      <c r="L25" s="4"/>
      <c r="M25" s="4"/>
      <c r="N25" s="4"/>
      <c r="O25" s="4"/>
      <c r="P25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P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6.94"/>
    <col collapsed="false" customWidth="true" hidden="false" outlineLevel="0" max="2" min="2" style="0" width="4.86"/>
    <col collapsed="false" customWidth="true" hidden="false" outlineLevel="0" max="3" min="3" style="1" width="12.78"/>
    <col collapsed="false" customWidth="true" hidden="false" outlineLevel="0" max="4" min="4" style="1" width="10.41"/>
    <col collapsed="false" customWidth="true" hidden="false" outlineLevel="0" max="5" min="5" style="1" width="3.89"/>
    <col collapsed="false" customWidth="true" hidden="false" outlineLevel="0" max="6" min="6" style="1" width="10.58"/>
    <col collapsed="false" customWidth="true" hidden="false" outlineLevel="0" max="7" min="7" style="1" width="14.88"/>
    <col collapsed="false" customWidth="true" hidden="false" outlineLevel="0" max="8" min="8" style="1" width="14.72"/>
    <col collapsed="false" customWidth="true" hidden="false" outlineLevel="0" max="9" min="9" style="1" width="3.18"/>
    <col collapsed="false" customWidth="false" hidden="false" outlineLevel="0" max="10" min="10" style="1" width="11.64"/>
    <col collapsed="false" customWidth="true" hidden="false" outlineLevel="0" max="11" min="11" style="1" width="12.5"/>
    <col collapsed="false" customWidth="true" hidden="false" outlineLevel="0" max="12" min="12" style="1" width="14.72"/>
    <col collapsed="false" customWidth="true" hidden="false" outlineLevel="0" max="13" min="13" style="1" width="3.05"/>
    <col collapsed="false" customWidth="true" hidden="false" outlineLevel="0" max="14" min="14" style="1" width="10.69"/>
    <col collapsed="false" customWidth="true" hidden="false" outlineLevel="0" max="15" min="15" style="1" width="11.52"/>
  </cols>
  <sheetData>
    <row r="2" customFormat="false" ht="12.8" hidden="false" customHeight="false" outlineLevel="0" collapsed="false">
      <c r="A2" s="0" t="s">
        <v>30</v>
      </c>
      <c r="C2" s="1" t="s">
        <v>52</v>
      </c>
    </row>
    <row r="4" customFormat="false" ht="12.8" hidden="false" customHeight="false" outlineLevel="0" collapsed="false">
      <c r="F4" s="1" t="s">
        <v>32</v>
      </c>
      <c r="G4" s="1" t="s">
        <v>33</v>
      </c>
      <c r="H4" s="1" t="s">
        <v>34</v>
      </c>
      <c r="J4" s="1" t="s">
        <v>35</v>
      </c>
      <c r="K4" s="1" t="s">
        <v>36</v>
      </c>
      <c r="L4" s="1" t="s">
        <v>37</v>
      </c>
    </row>
    <row r="5" s="2" customFormat="true" ht="68.65" hidden="false" customHeight="false" outlineLevel="0" collapsed="false">
      <c r="A5" s="2" t="s">
        <v>0</v>
      </c>
      <c r="B5" s="2" t="s">
        <v>38</v>
      </c>
      <c r="C5" s="3" t="s">
        <v>2</v>
      </c>
      <c r="D5" s="3" t="s">
        <v>3</v>
      </c>
      <c r="E5" s="3"/>
      <c r="F5" s="3" t="s">
        <v>4</v>
      </c>
      <c r="G5" s="3" t="s">
        <v>15</v>
      </c>
      <c r="H5" s="3" t="s">
        <v>16</v>
      </c>
      <c r="I5" s="3"/>
      <c r="J5" s="3" t="s">
        <v>39</v>
      </c>
      <c r="K5" s="3" t="s">
        <v>40</v>
      </c>
      <c r="L5" s="3" t="s">
        <v>41</v>
      </c>
      <c r="M5" s="3"/>
      <c r="N5" s="3" t="s">
        <v>42</v>
      </c>
      <c r="O5" s="3" t="s">
        <v>43</v>
      </c>
      <c r="P5" s="2" t="s">
        <v>44</v>
      </c>
    </row>
    <row r="6" customFormat="false" ht="12.8" hidden="false" customHeight="false" outlineLevel="0" collapsed="false">
      <c r="A6" s="0" t="n">
        <v>6</v>
      </c>
      <c r="B6" s="0" t="n">
        <v>14</v>
      </c>
      <c r="C6" s="1" t="n">
        <v>4</v>
      </c>
      <c r="D6" s="1" t="n">
        <v>7</v>
      </c>
      <c r="F6" s="1" t="n">
        <v>2</v>
      </c>
      <c r="G6" s="1" t="n">
        <v>0</v>
      </c>
      <c r="J6" s="1" t="s">
        <v>45</v>
      </c>
      <c r="N6" s="1" t="n">
        <f aca="false">G6+D6</f>
        <v>7</v>
      </c>
      <c r="O6" s="1" t="n">
        <v>2</v>
      </c>
      <c r="P6" s="0" t="n">
        <v>2</v>
      </c>
    </row>
    <row r="7" customFormat="false" ht="12.8" hidden="false" customHeight="false" outlineLevel="0" collapsed="false">
      <c r="A7" s="0" t="n">
        <v>7</v>
      </c>
      <c r="B7" s="0" t="n">
        <v>16</v>
      </c>
      <c r="C7" s="3" t="n">
        <v>115</v>
      </c>
      <c r="D7" s="3" t="n">
        <v>57</v>
      </c>
      <c r="E7" s="3"/>
      <c r="F7" s="3" t="n">
        <v>32</v>
      </c>
      <c r="G7" s="3" t="n">
        <v>0</v>
      </c>
      <c r="H7" s="3"/>
      <c r="I7" s="3"/>
      <c r="J7" s="1" t="n">
        <v>85</v>
      </c>
      <c r="L7" s="1" t="n">
        <v>2</v>
      </c>
      <c r="N7" s="1" t="n">
        <f aca="false">D7+F7+L7</f>
        <v>91</v>
      </c>
      <c r="O7" s="1" t="n">
        <v>5</v>
      </c>
      <c r="P7" s="0" t="n">
        <v>3</v>
      </c>
    </row>
    <row r="8" customFormat="false" ht="12.8" hidden="false" customHeight="false" outlineLevel="0" collapsed="false">
      <c r="A8" s="0" t="n">
        <v>8</v>
      </c>
      <c r="B8" s="0" t="n">
        <v>18</v>
      </c>
      <c r="C8" s="1" t="n">
        <v>2030</v>
      </c>
      <c r="D8" s="1" t="n">
        <v>16</v>
      </c>
      <c r="F8" s="1" t="n">
        <v>448</v>
      </c>
      <c r="G8" s="1" t="n">
        <v>3</v>
      </c>
      <c r="J8" s="1" t="n">
        <f aca="false">38*60+45</f>
        <v>2325</v>
      </c>
      <c r="L8" s="1" t="n">
        <v>2</v>
      </c>
      <c r="N8" s="1" t="n">
        <f aca="false">D8+G8+L8</f>
        <v>21</v>
      </c>
      <c r="O8" s="1" t="n">
        <v>3</v>
      </c>
      <c r="P8" s="0" t="n">
        <v>2</v>
      </c>
    </row>
    <row r="9" customFormat="false" ht="12.8" hidden="false" customHeight="false" outlineLevel="0" collapsed="false">
      <c r="A9" s="0" t="n">
        <v>9</v>
      </c>
      <c r="B9" s="0" t="n">
        <v>20</v>
      </c>
      <c r="C9" s="1" t="n">
        <v>90118</v>
      </c>
      <c r="D9" s="1" t="n">
        <v>100</v>
      </c>
      <c r="F9" s="1" t="n">
        <v>7510</v>
      </c>
      <c r="H9" s="1" t="n">
        <v>9</v>
      </c>
      <c r="K9" s="1" t="n">
        <f aca="false">7*3600+7*60-7</f>
        <v>25613</v>
      </c>
      <c r="L9" s="1" t="n">
        <v>25</v>
      </c>
      <c r="N9" s="1" t="n">
        <f aca="false">D9+H9+L9</f>
        <v>134</v>
      </c>
      <c r="O9" s="1" t="n">
        <v>7</v>
      </c>
      <c r="P9" s="0" t="n">
        <v>5</v>
      </c>
    </row>
    <row r="10" customFormat="false" ht="12.8" hidden="false" customHeight="false" outlineLevel="0" collapsed="false">
      <c r="A10" s="0" t="n">
        <v>10</v>
      </c>
      <c r="B10" s="0" t="n">
        <v>22</v>
      </c>
      <c r="C10" s="1" t="n">
        <v>6257274</v>
      </c>
      <c r="D10" s="1" t="n">
        <v>1045</v>
      </c>
      <c r="F10" s="1" t="n">
        <v>147305</v>
      </c>
      <c r="H10" s="1" t="n">
        <v>693</v>
      </c>
      <c r="L10" s="1" t="n">
        <v>1556</v>
      </c>
      <c r="N10" s="1" t="n">
        <f aca="false">L10+H10+D10</f>
        <v>3294</v>
      </c>
      <c r="O10" s="1" t="n">
        <v>4</v>
      </c>
      <c r="P10" s="0" t="n">
        <v>4</v>
      </c>
    </row>
    <row r="11" customFormat="false" ht="12.8" hidden="false" customHeight="false" outlineLevel="0" collapsed="false">
      <c r="A11" s="0" t="n">
        <v>11</v>
      </c>
      <c r="B11" s="0" t="n">
        <v>24</v>
      </c>
      <c r="C11" s="1" t="n">
        <v>760773728</v>
      </c>
      <c r="D11" s="1" t="n">
        <v>9302</v>
      </c>
      <c r="F11" s="1" t="n">
        <v>3523513</v>
      </c>
      <c r="H11" s="1" t="n">
        <v>53329</v>
      </c>
      <c r="L11" s="1" t="n">
        <v>5317</v>
      </c>
      <c r="N11" s="1" t="n">
        <f aca="false">L11+H11+D11</f>
        <v>67948</v>
      </c>
      <c r="O11" s="1" t="n">
        <v>15</v>
      </c>
      <c r="P11" s="0" t="n">
        <v>9</v>
      </c>
    </row>
    <row r="18" customFormat="false" ht="12.8" hidden="false" customHeight="false" outlineLevel="0" collapsed="false">
      <c r="A18" s="0" t="s">
        <v>46</v>
      </c>
    </row>
    <row r="19" s="5" customFormat="true" ht="68.65" hidden="false" customHeight="false" outlineLevel="0" collapsed="false">
      <c r="A19" s="2" t="s">
        <v>0</v>
      </c>
      <c r="B19" s="2" t="s">
        <v>38</v>
      </c>
      <c r="C19" s="3" t="s">
        <v>2</v>
      </c>
      <c r="D19" s="3" t="s">
        <v>3</v>
      </c>
      <c r="E19" s="4"/>
      <c r="F19" s="3" t="s">
        <v>4</v>
      </c>
      <c r="G19" s="3" t="s">
        <v>49</v>
      </c>
      <c r="H19" s="4" t="s">
        <v>50</v>
      </c>
      <c r="I19" s="4"/>
      <c r="J19" s="4" t="s">
        <v>42</v>
      </c>
      <c r="K19" s="4" t="s">
        <v>43</v>
      </c>
      <c r="L19" s="4" t="s">
        <v>44</v>
      </c>
      <c r="M19" s="4"/>
      <c r="N19" s="4"/>
      <c r="O19" s="4"/>
    </row>
    <row r="20" customFormat="false" ht="12.8" hidden="false" customHeight="false" outlineLevel="0" collapsed="false">
      <c r="A20" s="0" t="n">
        <v>6</v>
      </c>
      <c r="B20" s="0" t="n">
        <v>14</v>
      </c>
      <c r="C20" s="1" t="n">
        <v>4</v>
      </c>
      <c r="D20" s="1" t="n">
        <v>7</v>
      </c>
      <c r="F20" s="1" t="n">
        <v>2</v>
      </c>
      <c r="G20" s="1" t="n">
        <v>0</v>
      </c>
      <c r="J20" s="1" t="n">
        <v>7</v>
      </c>
      <c r="K20" s="1" t="n">
        <v>2</v>
      </c>
      <c r="L20" s="1" t="n">
        <v>2</v>
      </c>
    </row>
    <row r="21" customFormat="false" ht="12.8" hidden="false" customHeight="false" outlineLevel="0" collapsed="false">
      <c r="A21" s="0" t="n">
        <v>7</v>
      </c>
      <c r="B21" s="0" t="n">
        <v>16</v>
      </c>
      <c r="C21" s="3" t="n">
        <v>115</v>
      </c>
      <c r="D21" s="3" t="n">
        <v>57</v>
      </c>
      <c r="F21" s="3" t="n">
        <v>32</v>
      </c>
      <c r="G21" s="3" t="n">
        <v>0</v>
      </c>
      <c r="H21" s="1" t="n">
        <v>2</v>
      </c>
      <c r="J21" s="1" t="n">
        <v>91</v>
      </c>
      <c r="K21" s="1" t="n">
        <v>5</v>
      </c>
      <c r="L21" s="1" t="n">
        <v>3</v>
      </c>
    </row>
    <row r="22" customFormat="false" ht="12.8" hidden="false" customHeight="false" outlineLevel="0" collapsed="false">
      <c r="A22" s="0" t="n">
        <v>8</v>
      </c>
      <c r="B22" s="0" t="n">
        <v>18</v>
      </c>
      <c r="C22" s="1" t="n">
        <v>2030</v>
      </c>
      <c r="D22" s="1" t="n">
        <v>16</v>
      </c>
      <c r="F22" s="1" t="n">
        <v>448</v>
      </c>
      <c r="G22" s="1" t="n">
        <v>3</v>
      </c>
      <c r="H22" s="1" t="n">
        <v>2</v>
      </c>
      <c r="J22" s="1" t="n">
        <v>21</v>
      </c>
      <c r="K22" s="1" t="n">
        <v>3</v>
      </c>
      <c r="L22" s="1" t="n">
        <v>2</v>
      </c>
    </row>
    <row r="23" customFormat="false" ht="12.8" hidden="false" customHeight="false" outlineLevel="0" collapsed="false">
      <c r="A23" s="0" t="n">
        <v>9</v>
      </c>
      <c r="B23" s="0" t="n">
        <v>20</v>
      </c>
      <c r="C23" s="1" t="n">
        <v>90118</v>
      </c>
      <c r="D23" s="1" t="n">
        <v>100</v>
      </c>
      <c r="F23" s="1" t="n">
        <v>7510</v>
      </c>
      <c r="G23" s="1" t="n">
        <v>9</v>
      </c>
      <c r="H23" s="1" t="n">
        <v>25</v>
      </c>
      <c r="J23" s="1" t="n">
        <v>134</v>
      </c>
      <c r="K23" s="1" t="n">
        <v>7</v>
      </c>
      <c r="L23" s="1" t="n">
        <v>5</v>
      </c>
    </row>
    <row r="24" customFormat="false" ht="12.8" hidden="false" customHeight="false" outlineLevel="0" collapsed="false">
      <c r="A24" s="0" t="n">
        <v>10</v>
      </c>
      <c r="B24" s="0" t="n">
        <v>22</v>
      </c>
      <c r="C24" s="1" t="n">
        <v>6257274</v>
      </c>
      <c r="D24" s="1" t="n">
        <v>1045</v>
      </c>
      <c r="F24" s="1" t="n">
        <v>147305</v>
      </c>
      <c r="G24" s="1" t="n">
        <v>693</v>
      </c>
      <c r="H24" s="1" t="n">
        <v>1556</v>
      </c>
      <c r="J24" s="1" t="n">
        <v>3294</v>
      </c>
      <c r="K24" s="1" t="n">
        <v>4</v>
      </c>
      <c r="L24" s="1" t="n">
        <v>4</v>
      </c>
    </row>
    <row r="25" customFormat="false" ht="12.8" hidden="false" customHeight="false" outlineLevel="0" collapsed="false">
      <c r="A25" s="0" t="n">
        <v>11</v>
      </c>
      <c r="B25" s="0" t="n">
        <v>24</v>
      </c>
      <c r="C25" s="1" t="n">
        <v>760773728</v>
      </c>
      <c r="D25" s="1" t="n">
        <v>9302</v>
      </c>
      <c r="F25" s="1" t="n">
        <v>3523513</v>
      </c>
      <c r="G25" s="1" t="n">
        <v>53329</v>
      </c>
      <c r="H25" s="1" t="n">
        <v>5317</v>
      </c>
      <c r="J25" s="1" t="n">
        <v>67948</v>
      </c>
      <c r="K25" s="1" t="n">
        <v>15</v>
      </c>
      <c r="L25" s="1" t="n">
        <v>9</v>
      </c>
    </row>
    <row r="26" s="5" customFormat="true" ht="68.65" hidden="false" customHeight="false" outlineLevel="0" collapsed="false">
      <c r="C26" s="4"/>
      <c r="D26" s="4" t="s">
        <v>53</v>
      </c>
      <c r="E26" s="4"/>
      <c r="F26" s="4"/>
      <c r="G26" s="4" t="s">
        <v>53</v>
      </c>
      <c r="H26" s="4" t="s">
        <v>51</v>
      </c>
      <c r="I26" s="4"/>
      <c r="J26" s="4"/>
      <c r="K26" s="4"/>
      <c r="L26" s="4"/>
      <c r="M26" s="4"/>
      <c r="N26" s="4"/>
      <c r="O26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625" defaultRowHeight="12.8" zeroHeight="false" outlineLevelRow="0" outlineLevelCol="0"/>
  <cols>
    <col collapsed="false" customWidth="true" hidden="false" outlineLevel="0" max="4" min="4" style="0" width="7.8"/>
  </cols>
  <sheetData>
    <row r="2" customFormat="false" ht="12.8" hidden="false" customHeight="false" outlineLevel="0" collapsed="false">
      <c r="A2" s="0" t="s">
        <v>17</v>
      </c>
      <c r="B2" s="0" t="s">
        <v>18</v>
      </c>
    </row>
    <row r="4" customFormat="false" ht="12.8" hidden="false" customHeight="false" outlineLevel="0" collapsed="false">
      <c r="A4" s="0" t="s">
        <v>0</v>
      </c>
      <c r="B4" s="1" t="n">
        <v>10</v>
      </c>
      <c r="C4" s="1"/>
      <c r="E4" s="1"/>
      <c r="F4" s="1"/>
    </row>
    <row r="5" customFormat="false" ht="57.45" hidden="false" customHeight="false" outlineLevel="0" collapsed="false">
      <c r="A5" s="2" t="s">
        <v>1</v>
      </c>
      <c r="B5" s="3" t="s">
        <v>2</v>
      </c>
      <c r="C5" s="3" t="s">
        <v>3</v>
      </c>
      <c r="D5" s="2"/>
      <c r="E5" s="3" t="s">
        <v>4</v>
      </c>
      <c r="F5" s="3" t="s">
        <v>16</v>
      </c>
      <c r="H5" s="2" t="s">
        <v>11</v>
      </c>
    </row>
    <row r="6" customFormat="false" ht="12.8" hidden="false" customHeight="false" outlineLevel="0" collapsed="false">
      <c r="A6" s="0" t="n">
        <v>1</v>
      </c>
      <c r="B6" s="1" t="n">
        <v>0</v>
      </c>
      <c r="C6" s="1" t="n">
        <v>0</v>
      </c>
      <c r="E6" s="1"/>
      <c r="F6" s="1"/>
    </row>
    <row r="7" customFormat="false" ht="12.8" hidden="false" customHeight="false" outlineLevel="0" collapsed="false">
      <c r="A7" s="0" t="n">
        <v>2</v>
      </c>
      <c r="B7" s="1" t="n">
        <v>4916789</v>
      </c>
      <c r="C7" s="1" t="n">
        <v>707</v>
      </c>
      <c r="E7" s="1"/>
      <c r="F7" s="1"/>
    </row>
    <row r="8" customFormat="false" ht="12.8" hidden="false" customHeight="false" outlineLevel="0" collapsed="false">
      <c r="A8" s="0" t="n">
        <v>3</v>
      </c>
      <c r="B8" s="1" t="n">
        <v>67059</v>
      </c>
      <c r="C8" s="1" t="n">
        <v>201</v>
      </c>
      <c r="E8" s="1"/>
      <c r="F8" s="1"/>
    </row>
    <row r="9" customFormat="false" ht="12.8" hidden="false" customHeight="false" outlineLevel="0" collapsed="false">
      <c r="A9" s="0" t="n">
        <v>4</v>
      </c>
      <c r="B9" s="1" t="n">
        <v>67324</v>
      </c>
      <c r="C9" s="1" t="n">
        <v>363</v>
      </c>
      <c r="E9" s="1"/>
      <c r="F9" s="1"/>
    </row>
    <row r="10" customFormat="false" ht="12.8" hidden="false" customHeight="false" outlineLevel="0" collapsed="false">
      <c r="A10" s="0" t="n">
        <v>5</v>
      </c>
      <c r="B10" s="1" t="n">
        <v>62916</v>
      </c>
      <c r="C10" s="1" t="n">
        <v>423</v>
      </c>
      <c r="E10" s="1"/>
      <c r="F10" s="1"/>
    </row>
    <row r="11" customFormat="false" ht="12.8" hidden="false" customHeight="false" outlineLevel="0" collapsed="false">
      <c r="A11" s="0" t="n">
        <v>6</v>
      </c>
      <c r="B11" s="1" t="n">
        <v>73154</v>
      </c>
      <c r="C11" s="1" t="n">
        <v>590</v>
      </c>
      <c r="E11" s="1"/>
      <c r="F11" s="1"/>
    </row>
    <row r="12" customFormat="false" ht="12.8" hidden="false" customHeight="false" outlineLevel="0" collapsed="false">
      <c r="A12" s="0" t="n">
        <v>7</v>
      </c>
      <c r="B12" s="1" t="n">
        <v>62904</v>
      </c>
      <c r="C12" s="1" t="n">
        <v>448</v>
      </c>
      <c r="E12" s="1"/>
      <c r="F12" s="1"/>
    </row>
    <row r="13" customFormat="false" ht="12.8" hidden="false" customHeight="false" outlineLevel="0" collapsed="false">
      <c r="A13" s="0" t="n">
        <v>8</v>
      </c>
      <c r="B13" s="1" t="n">
        <v>67397</v>
      </c>
      <c r="C13" s="1" t="n">
        <v>575</v>
      </c>
      <c r="E13" s="1"/>
      <c r="F13" s="1"/>
    </row>
    <row r="14" customFormat="false" ht="12.8" hidden="false" customHeight="false" outlineLevel="0" collapsed="false">
      <c r="A14" s="0" t="n">
        <v>9</v>
      </c>
      <c r="B14" s="1" t="n">
        <v>68448</v>
      </c>
      <c r="C14" s="1" t="n">
        <v>521</v>
      </c>
      <c r="E14" s="1"/>
      <c r="F14" s="1"/>
    </row>
    <row r="15" customFormat="false" ht="12.8" hidden="false" customHeight="false" outlineLevel="0" collapsed="false">
      <c r="A15" s="0" t="n">
        <v>10</v>
      </c>
      <c r="B15" s="1" t="n">
        <v>67130</v>
      </c>
      <c r="C15" s="1" t="n">
        <v>604</v>
      </c>
      <c r="E15" s="1"/>
      <c r="F15" s="1"/>
    </row>
    <row r="16" customFormat="false" ht="12.8" hidden="false" customHeight="false" outlineLevel="0" collapsed="false">
      <c r="A16" s="0" t="n">
        <v>11</v>
      </c>
      <c r="B16" s="1" t="n">
        <v>62904</v>
      </c>
      <c r="C16" s="1" t="n">
        <v>513</v>
      </c>
      <c r="E16" s="1"/>
      <c r="F16" s="1"/>
    </row>
    <row r="17" customFormat="false" ht="12.8" hidden="false" customHeight="false" outlineLevel="0" collapsed="false">
      <c r="A17" s="0" t="n">
        <v>12</v>
      </c>
      <c r="B17" s="1" t="n">
        <v>73433</v>
      </c>
      <c r="C17" s="1" t="n">
        <v>728</v>
      </c>
      <c r="E17" s="1"/>
      <c r="F17" s="1"/>
    </row>
    <row r="18" customFormat="false" ht="12.8" hidden="false" customHeight="false" outlineLevel="0" collapsed="false">
      <c r="A18" s="0" t="n">
        <v>13</v>
      </c>
      <c r="B18" s="1" t="n">
        <v>62904</v>
      </c>
      <c r="C18" s="1" t="n">
        <v>544</v>
      </c>
      <c r="E18" s="1"/>
      <c r="F18" s="1"/>
    </row>
    <row r="19" customFormat="false" ht="12.8" hidden="false" customHeight="false" outlineLevel="0" collapsed="false">
      <c r="A19" s="0" t="n">
        <v>14</v>
      </c>
      <c r="B19" s="1" t="n">
        <v>67118</v>
      </c>
      <c r="C19" s="1" t="n">
        <v>703</v>
      </c>
      <c r="E19" s="1"/>
      <c r="F19" s="1"/>
    </row>
    <row r="20" customFormat="false" ht="12.8" hidden="false" customHeight="false" outlineLevel="0" collapsed="false">
      <c r="A20" s="0" t="n">
        <v>15</v>
      </c>
      <c r="B20" s="1" t="n">
        <v>68460</v>
      </c>
      <c r="C20" s="1" t="n">
        <v>668</v>
      </c>
      <c r="E20" s="1"/>
      <c r="F20" s="1"/>
    </row>
    <row r="21" customFormat="false" ht="12.8" hidden="false" customHeight="false" outlineLevel="0" collapsed="false">
      <c r="A21" s="0" t="n">
        <v>16</v>
      </c>
      <c r="B21" s="1" t="n">
        <v>67397</v>
      </c>
      <c r="C21" s="1" t="n">
        <v>789</v>
      </c>
      <c r="E21" s="1"/>
      <c r="F21" s="1"/>
    </row>
    <row r="22" customFormat="false" ht="12.8" hidden="false" customHeight="false" outlineLevel="0" collapsed="false">
      <c r="A22" s="0" t="n">
        <v>17</v>
      </c>
      <c r="B22" s="1" t="n">
        <v>62904</v>
      </c>
      <c r="C22" s="1" t="n">
        <v>665</v>
      </c>
      <c r="E22" s="1"/>
      <c r="F22" s="1"/>
    </row>
    <row r="23" customFormat="false" ht="12.8" hidden="false" customHeight="false" outlineLevel="0" collapsed="false">
      <c r="A23" s="0" t="n">
        <v>18</v>
      </c>
      <c r="B23" s="1" t="n">
        <v>73154</v>
      </c>
      <c r="C23" s="1" t="n">
        <v>917</v>
      </c>
      <c r="E23" s="1"/>
      <c r="F23" s="1"/>
    </row>
    <row r="24" customFormat="false" ht="12.8" hidden="false" customHeight="false" outlineLevel="0" collapsed="false">
      <c r="A24" s="0" t="n">
        <v>19</v>
      </c>
      <c r="B24" s="1" t="n">
        <v>62904</v>
      </c>
      <c r="C24" s="1" t="n">
        <v>728</v>
      </c>
      <c r="E24" s="1"/>
      <c r="F24" s="1"/>
    </row>
    <row r="25" customFormat="false" ht="12.8" hidden="false" customHeight="false" outlineLevel="0" collapsed="false">
      <c r="A25" s="0" t="n">
        <v>20</v>
      </c>
      <c r="B25" s="1" t="n">
        <v>67409</v>
      </c>
      <c r="C25" s="1" t="n">
        <v>947</v>
      </c>
      <c r="E25" s="1"/>
      <c r="F25" s="1"/>
    </row>
    <row r="26" customFormat="false" ht="12.8" hidden="false" customHeight="false" outlineLevel="0" collapsed="false">
      <c r="A26" s="0" t="n">
        <v>21</v>
      </c>
      <c r="B26" s="1" t="n">
        <v>68448</v>
      </c>
      <c r="C26" s="1" t="n">
        <v>878</v>
      </c>
      <c r="E26" s="1"/>
      <c r="F26" s="1"/>
    </row>
    <row r="27" customFormat="false" ht="12.8" hidden="false" customHeight="false" outlineLevel="0" collapsed="false">
      <c r="A27" s="0" t="n">
        <v>22</v>
      </c>
      <c r="B27" s="1" t="n">
        <v>67118</v>
      </c>
      <c r="C27" s="1" t="n">
        <v>1023</v>
      </c>
      <c r="E27" s="1"/>
      <c r="F27" s="1"/>
    </row>
    <row r="28" customFormat="false" ht="12.8" hidden="false" customHeight="false" outlineLevel="0" collapsed="false">
      <c r="B28" s="1"/>
      <c r="C28" s="1"/>
      <c r="E28" s="1"/>
      <c r="F28" s="1"/>
    </row>
    <row r="29" customFormat="false" ht="12.8" hidden="false" customHeight="false" outlineLevel="0" collapsed="false">
      <c r="A29" s="0" t="s">
        <v>7</v>
      </c>
      <c r="B29" s="1" t="n">
        <f aca="false">SUM(B6:B27)</f>
        <v>6257274</v>
      </c>
      <c r="C29" s="1" t="n">
        <f aca="false">MAX(C6:C27)+22</f>
        <v>1045</v>
      </c>
      <c r="E29" s="1" t="n">
        <v>147305</v>
      </c>
      <c r="F29" s="1" t="n">
        <f aca="false">583+87+23</f>
        <v>693</v>
      </c>
      <c r="H29" s="0" t="n">
        <f aca="false">26*60-4</f>
        <v>1556</v>
      </c>
    </row>
    <row r="33" customFormat="false" ht="12.8" hidden="false" customHeight="false" outlineLevel="0" collapsed="false">
      <c r="A33" s="0" t="n">
        <v>30</v>
      </c>
      <c r="B33" s="0" t="n">
        <v>73166</v>
      </c>
      <c r="C33" s="0" t="n">
        <v>69</v>
      </c>
      <c r="F33" s="0" t="n">
        <v>156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10103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2022-11-01T08:23:42Z</dcterms:created>
  <dc:creator/>
  <dc:description/>
  <dc:language>en-US</dc:language>
  <cp:lastModifiedBy/>
  <dcterms:modified xsi:type="dcterms:W3CDTF">2022-11-13T14:12:02Z</dcterms:modified>
  <cp:revision>207</cp:revision>
  <dc:subject/>
  <dc:title/>
</cp:coreProperties>
</file>