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kawagoe/Scripts/Lab Check/KaKb Lab/Excel Logic/"/>
    </mc:Choice>
  </mc:AlternateContent>
  <xr:revisionPtr revIDLastSave="0" documentId="13_ncr:1_{481E10B8-4CD3-164F-ACCA-7767DF667E6E}" xr6:coauthVersionLast="47" xr6:coauthVersionMax="47" xr10:uidLastSave="{00000000-0000-0000-0000-000000000000}"/>
  <bookViews>
    <workbookView xWindow="0" yWindow="800" windowWidth="36000" windowHeight="22580" xr2:uid="{B08A5625-5E6F-194C-AD5D-708E44ABF0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6" i="1"/>
  <c r="F25" i="1"/>
  <c r="F19" i="1"/>
  <c r="F21" i="1"/>
  <c r="F10" i="1"/>
  <c r="F9" i="1"/>
  <c r="F8" i="1"/>
  <c r="F14" i="1"/>
</calcChain>
</file>

<file path=xl/sharedStrings.xml><?xml version="1.0" encoding="utf-8"?>
<sst xmlns="http://schemas.openxmlformats.org/spreadsheetml/2006/main" count="72" uniqueCount="47">
  <si>
    <t>Mass of diprotic acid</t>
  </si>
  <si>
    <t>Concentration of NaOH</t>
  </si>
  <si>
    <t>Volume of NaOH added at the equivalence point</t>
  </si>
  <si>
    <t>Title</t>
  </si>
  <si>
    <t>Tolerance 1</t>
  </si>
  <si>
    <t>Tolerance 2</t>
  </si>
  <si>
    <t>Section</t>
  </si>
  <si>
    <t>Subsection</t>
  </si>
  <si>
    <t>Trial 1 Data Tag</t>
  </si>
  <si>
    <t>Label</t>
  </si>
  <si>
    <t>Unit</t>
  </si>
  <si>
    <t>Entry Type</t>
  </si>
  <si>
    <t>pH</t>
  </si>
  <si>
    <t>Data</t>
  </si>
  <si>
    <t>M</t>
  </si>
  <si>
    <t>Calculated</t>
  </si>
  <si>
    <t>g</t>
  </si>
  <si>
    <t>%</t>
  </si>
  <si>
    <t>Titration of a Diprotic Acid</t>
  </si>
  <si>
    <t>Data Table</t>
  </si>
  <si>
    <t>Choice</t>
  </si>
  <si>
    <t>First or Second equivalence point</t>
  </si>
  <si>
    <t>First; Second</t>
  </si>
  <si>
    <t>Moles of NaOH</t>
  </si>
  <si>
    <t>Moles of diprotic acid, H2X</t>
  </si>
  <si>
    <t>Molecular weight of diprotic acid</t>
  </si>
  <si>
    <t>Name of diprotic acid</t>
  </si>
  <si>
    <t>Accepted molecular  weight of diprotic acid</t>
  </si>
  <si>
    <t>Percent Error</t>
  </si>
  <si>
    <t>Alternate equivalence point</t>
  </si>
  <si>
    <t>(indicate the one used in the calculations below)</t>
  </si>
  <si>
    <t>Volume of NaOH added at the alternate equivalence point</t>
  </si>
  <si>
    <t>Column 1</t>
  </si>
  <si>
    <t>NaOH Volume added after the largest pH increase</t>
  </si>
  <si>
    <t>NaOH Volume added before the largest pH increase</t>
  </si>
  <si>
    <t>mL</t>
  </si>
  <si>
    <t>mol</t>
  </si>
  <si>
    <t>g/mol</t>
  </si>
  <si>
    <t>Text</t>
  </si>
  <si>
    <t>Name</t>
  </si>
  <si>
    <t>Extension</t>
  </si>
  <si>
    <t>NaOH volume added at 1st half equivalence point</t>
  </si>
  <si>
    <t>NaOH volume added at 2nd half equivalence point</t>
  </si>
  <si>
    <t>pKa1</t>
  </si>
  <si>
    <t>pKa2</t>
  </si>
  <si>
    <t>Ka1</t>
  </si>
  <si>
    <t>Ka2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</si>
</sst>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2270-82B9-2940-83B9-E51AC9B1C8BD}">
  <dimension ref="A1:H26"/>
  <sheetViews>
    <sheetView tabSelected="1" workbookViewId="0">
      <selection activeCell="F22" sqref="F22"/>
    </sheetView>
  </sheetViews>
  <sheetFormatPr baseColWidth="10" defaultRowHeight="16" x14ac:dyDescent="0.2"/>
  <cols>
    <col min="1" max="1" width="50.6640625" bestFit="1" customWidth="1"/>
    <col min="5" max="5" width="49.33203125" bestFit="1" customWidth="1"/>
  </cols>
  <sheetData>
    <row r="1" spans="1:8" x14ac:dyDescent="0.2">
      <c r="A1" t="s">
        <v>3</v>
      </c>
      <c r="B1" t="s">
        <v>18</v>
      </c>
      <c r="C1" t="s">
        <v>4</v>
      </c>
      <c r="D1" s="1">
        <v>0.1</v>
      </c>
      <c r="E1" t="s">
        <v>5</v>
      </c>
      <c r="F1" s="1">
        <v>0.15</v>
      </c>
    </row>
    <row r="2" spans="1:8" x14ac:dyDescent="0.2">
      <c r="A2" t="s">
        <v>6</v>
      </c>
      <c r="B2" t="s">
        <v>7</v>
      </c>
      <c r="C2" t="s">
        <v>8</v>
      </c>
      <c r="E2" t="s">
        <v>9</v>
      </c>
      <c r="F2" t="s">
        <v>32</v>
      </c>
      <c r="G2" t="s">
        <v>10</v>
      </c>
      <c r="H2" t="s">
        <v>11</v>
      </c>
    </row>
    <row r="3" spans="1:8" x14ac:dyDescent="0.2">
      <c r="A3" t="s">
        <v>19</v>
      </c>
      <c r="E3" t="s">
        <v>0</v>
      </c>
      <c r="F3">
        <v>0.12</v>
      </c>
      <c r="G3" t="s">
        <v>16</v>
      </c>
      <c r="H3" t="s">
        <v>13</v>
      </c>
    </row>
    <row r="4" spans="1:8" x14ac:dyDescent="0.2">
      <c r="E4" t="s">
        <v>1</v>
      </c>
      <c r="F4">
        <v>0.1</v>
      </c>
      <c r="G4" t="s">
        <v>14</v>
      </c>
      <c r="H4" t="s">
        <v>13</v>
      </c>
    </row>
    <row r="5" spans="1:8" x14ac:dyDescent="0.2">
      <c r="E5" t="s">
        <v>21</v>
      </c>
      <c r="F5" t="s">
        <v>22</v>
      </c>
      <c r="G5" t="s">
        <v>12</v>
      </c>
      <c r="H5" t="s">
        <v>20</v>
      </c>
    </row>
    <row r="6" spans="1:8" x14ac:dyDescent="0.2">
      <c r="E6" t="s">
        <v>34</v>
      </c>
      <c r="F6">
        <v>20</v>
      </c>
      <c r="G6" t="s">
        <v>35</v>
      </c>
      <c r="H6" t="s">
        <v>13</v>
      </c>
    </row>
    <row r="7" spans="1:8" x14ac:dyDescent="0.2">
      <c r="E7" t="s">
        <v>33</v>
      </c>
      <c r="F7">
        <v>21</v>
      </c>
      <c r="G7" t="s">
        <v>35</v>
      </c>
      <c r="H7" t="s">
        <v>13</v>
      </c>
    </row>
    <row r="8" spans="1:8" x14ac:dyDescent="0.2">
      <c r="E8" t="s">
        <v>2</v>
      </c>
      <c r="F8">
        <f>(F6+F7)/2</f>
        <v>20.5</v>
      </c>
      <c r="G8" t="s">
        <v>35</v>
      </c>
      <c r="H8" t="s">
        <v>15</v>
      </c>
    </row>
    <row r="9" spans="1:8" x14ac:dyDescent="0.2">
      <c r="E9" t="s">
        <v>23</v>
      </c>
      <c r="F9">
        <f>F8/1000*F4</f>
        <v>2.0500000000000002E-3</v>
      </c>
      <c r="G9" t="s">
        <v>36</v>
      </c>
      <c r="H9" t="s">
        <v>15</v>
      </c>
    </row>
    <row r="10" spans="1:8" x14ac:dyDescent="0.2">
      <c r="E10" t="s">
        <v>24</v>
      </c>
      <c r="F10">
        <f>IF(F5="First",F9,F9/2)</f>
        <v>1.0250000000000001E-3</v>
      </c>
      <c r="G10" t="s">
        <v>36</v>
      </c>
      <c r="H10" t="s">
        <v>15</v>
      </c>
    </row>
    <row r="11" spans="1:8" x14ac:dyDescent="0.2">
      <c r="E11" t="s">
        <v>25</v>
      </c>
      <c r="F11">
        <v>100</v>
      </c>
      <c r="G11" t="s">
        <v>37</v>
      </c>
      <c r="H11" t="s">
        <v>15</v>
      </c>
    </row>
    <row r="12" spans="1:8" x14ac:dyDescent="0.2">
      <c r="E12" t="s">
        <v>26</v>
      </c>
      <c r="F12" t="s">
        <v>39</v>
      </c>
      <c r="H12" t="s">
        <v>38</v>
      </c>
    </row>
    <row r="13" spans="1:8" x14ac:dyDescent="0.2">
      <c r="E13" t="s">
        <v>27</v>
      </c>
      <c r="F13">
        <v>100</v>
      </c>
      <c r="G13" t="s">
        <v>37</v>
      </c>
      <c r="H13" t="s">
        <v>13</v>
      </c>
    </row>
    <row r="14" spans="1:8" x14ac:dyDescent="0.2">
      <c r="E14" t="s">
        <v>28</v>
      </c>
      <c r="F14" s="1">
        <f>(F13-F11)/F13</f>
        <v>0</v>
      </c>
      <c r="G14" t="s">
        <v>17</v>
      </c>
      <c r="H14" t="s">
        <v>15</v>
      </c>
    </row>
    <row r="15" spans="1:8" x14ac:dyDescent="0.2">
      <c r="B15" t="s">
        <v>29</v>
      </c>
    </row>
    <row r="16" spans="1:8" x14ac:dyDescent="0.2">
      <c r="E16" t="s">
        <v>30</v>
      </c>
      <c r="F16" t="s">
        <v>22</v>
      </c>
      <c r="H16" t="s">
        <v>20</v>
      </c>
    </row>
    <row r="17" spans="1:8" x14ac:dyDescent="0.2">
      <c r="E17" t="s">
        <v>34</v>
      </c>
      <c r="F17">
        <v>10</v>
      </c>
      <c r="H17" t="s">
        <v>13</v>
      </c>
    </row>
    <row r="18" spans="1:8" x14ac:dyDescent="0.2">
      <c r="E18" t="s">
        <v>33</v>
      </c>
      <c r="F18">
        <v>11</v>
      </c>
      <c r="H18" t="s">
        <v>13</v>
      </c>
    </row>
    <row r="19" spans="1:8" x14ac:dyDescent="0.2">
      <c r="E19" t="s">
        <v>31</v>
      </c>
      <c r="F19">
        <f>(F17+F18)/2</f>
        <v>10.5</v>
      </c>
      <c r="H19" t="s">
        <v>15</v>
      </c>
    </row>
    <row r="20" spans="1:8" x14ac:dyDescent="0.2">
      <c r="A20" t="s">
        <v>40</v>
      </c>
    </row>
    <row r="21" spans="1:8" x14ac:dyDescent="0.2">
      <c r="E21" t="s">
        <v>41</v>
      </c>
      <c r="F21">
        <f>IF(F5="First",F8/2,F19/2)</f>
        <v>5.25</v>
      </c>
      <c r="H21" t="s">
        <v>15</v>
      </c>
    </row>
    <row r="22" spans="1:8" x14ac:dyDescent="0.2">
      <c r="E22" t="s">
        <v>42</v>
      </c>
      <c r="F22">
        <f>IF(F5="Second",(F8-F19)+F19,(F19-F8)+F8)</f>
        <v>10.5</v>
      </c>
      <c r="H22" t="s">
        <v>15</v>
      </c>
    </row>
    <row r="23" spans="1:8" x14ac:dyDescent="0.2">
      <c r="E23" t="s">
        <v>43</v>
      </c>
      <c r="F23">
        <v>3</v>
      </c>
      <c r="H23" t="s">
        <v>13</v>
      </c>
    </row>
    <row r="24" spans="1:8" x14ac:dyDescent="0.2">
      <c r="E24" t="s">
        <v>44</v>
      </c>
      <c r="F24">
        <v>6</v>
      </c>
      <c r="H24" t="s">
        <v>13</v>
      </c>
    </row>
    <row r="25" spans="1:8" x14ac:dyDescent="0.2">
      <c r="E25" t="s">
        <v>45</v>
      </c>
      <c r="F25" s="2">
        <f>10^-F23</f>
        <v>1E-3</v>
      </c>
      <c r="H25" t="s">
        <v>15</v>
      </c>
    </row>
    <row r="26" spans="1:8" x14ac:dyDescent="0.2">
      <c r="E26" t="s">
        <v>46</v>
      </c>
      <c r="F26" s="2">
        <f>10^-F24</f>
        <v>9.9999999999999995E-7</v>
      </c>
      <c r="H2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Kawagoe</dc:creator>
  <cp:lastModifiedBy>James Kawagoe</cp:lastModifiedBy>
  <dcterms:created xsi:type="dcterms:W3CDTF">2025-10-20T22:27:48Z</dcterms:created>
  <dcterms:modified xsi:type="dcterms:W3CDTF">2025-10-22T22:08:41Z</dcterms:modified>
</cp:coreProperties>
</file>