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MC Simulator" sheetId="1" r:id="rId1"/>
    <sheet name="Readme" sheetId="4" r:id="rId2"/>
    <sheet name="PMTable" sheetId="2" r:id="rId3"/>
    <sheet name="SIPmath Chart Data" sheetId="3" r:id="rId4"/>
  </sheets>
  <definedNames>
    <definedName name="PM_DfltBins">21</definedName>
    <definedName name="PM_Index">PMTable!$A$1</definedName>
    <definedName name="PM_InitialVariableID">7</definedName>
    <definedName name="PM_library_file_name">"Relocation Cost MC Sim.xlsx"</definedName>
    <definedName name="PM_local_library">TRUE</definedName>
    <definedName name="PM_MaxBins">100</definedName>
    <definedName name="PM_random_mode">TRUE</definedName>
    <definedName name="PM_self_Pay_axis_lbls">OFFSET( 'SIPmath Chart Data'!$C$320:$C$421, 0, 0, 'SIPmath Chart Data'!$C$4 )</definedName>
    <definedName name="PM_self_Pay_bins">'SIPmath Chart Data'!$C$12:$C$112</definedName>
    <definedName name="PM_self_Pay_cume">'SIPmath Chart Data'!$C$217:$C$318</definedName>
    <definedName name="PM_self_Pay_cume_data">OFFSET( 'SIPmath Chart Data'!$C$217:$C$318, 0, 0, 'SIPmath Chart Data'!$C$4 )</definedName>
    <definedName name="PM_self_Pay_freq">'SIPmath Chart Data'!$C$114:$C$215</definedName>
    <definedName name="PM_self_Pay_hist_data">OFFSET( 'SIPmath Chart Data'!$C$114:$C$215, 0, 0, 'SIPmath Chart Data'!$C$4 )</definedName>
    <definedName name="PM_self_Pay_lbls">'SIPmath Chart Data'!$C$320:$C$421</definedName>
    <definedName name="PM_sparklinesForInputs" hidden="1">TRUE</definedName>
    <definedName name="PM_sparklinesForOutputs" hidden="1">TRUE</definedName>
    <definedName name="PM_sparklinesIONumberOfBins" hidden="1">21</definedName>
    <definedName name="PM_Test_axis_lbls">OFFSET( 'SIPmath Chart Data'!$B$320:$B$421, 0, 0, 'SIPmath Chart Data'!$B$4 )</definedName>
    <definedName name="PM_Test_bins">'SIPmath Chart Data'!$B$12:$B$112</definedName>
    <definedName name="PM_Test_cume">'SIPmath Chart Data'!$B$217:$B$318</definedName>
    <definedName name="PM_Test_cume_data">OFFSET( 'SIPmath Chart Data'!$B$217:$B$318, 0, 0, 'SIPmath Chart Data'!$B$4 )</definedName>
    <definedName name="PM_Test_freq">'SIPmath Chart Data'!$B$114:$B$215</definedName>
    <definedName name="PM_Test_hist_data">OFFSET( 'SIPmath Chart Data'!$B$114:$B$215, 0, 0, 'SIPmath Chart Data'!$B$4 )</definedName>
    <definedName name="PM_Test_lbls">'SIPmath Chart Data'!$B$320:$B$421</definedName>
    <definedName name="PM_Trials">1000</definedName>
    <definedName name="PM_Yearly_Cost_axis_lbls">OFFSET( 'SIPmath Chart Data'!#REF!, 0, 0, 'SIPmath Chart Data'!#REF! )</definedName>
    <definedName name="PM_Yearly_Cost_bins">'SIPmath Chart Data'!#REF!</definedName>
    <definedName name="PM_Yearly_Cost_cume">'SIPmath Chart Data'!#REF!</definedName>
    <definedName name="PM_Yearly_Cost_cume_data">OFFSET( 'SIPmath Chart Data'!#REF!, 0, 0, 'SIPmath Chart Data'!#REF! )</definedName>
    <definedName name="PM_Yearly_Cost_freq">'SIPmath Chart Data'!#REF!</definedName>
    <definedName name="PM_Yearly_Cost_hist_data">OFFSET( 'SIPmath Chart Data'!#REF!, 0, 0, 'SIPmath Chart Data'!#REF! )</definedName>
    <definedName name="PM_Yearly_Cost_lbls">'SIPmath Chart Data'!#REF!</definedName>
    <definedName name="self_Pay">PMTable!$F$4:$F$1003</definedName>
    <definedName name="Test">PMTable!$C$4:$C$1003</definedName>
    <definedName name="Yearly_Cost">PMTable!$D$4:$D$1003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0" i="3" l="1"/>
  <c r="C10" i="3"/>
  <c r="C4" i="3"/>
  <c r="E8" i="1"/>
  <c r="B8" i="1" s="1"/>
  <c r="D8" i="1" s="1"/>
  <c r="B7" i="1"/>
  <c r="D7" i="1" s="1"/>
  <c r="B6" i="1"/>
  <c r="D6" i="1" s="1"/>
  <c r="E5" i="1"/>
  <c r="B5" i="1" s="1"/>
  <c r="D5" i="1" s="1"/>
  <c r="B11" i="3"/>
  <c r="B320" i="3" s="1"/>
  <c r="B10" i="3"/>
  <c r="B4" i="3"/>
  <c r="E4" i="1"/>
  <c r="B4" i="1" s="1"/>
  <c r="C3" i="2" s="1"/>
  <c r="C12" i="3" l="1"/>
  <c r="D4" i="1"/>
  <c r="D10" i="1" s="1"/>
  <c r="D3" i="2"/>
  <c r="B6" i="3"/>
  <c r="B12" i="3" s="1"/>
  <c r="C321" i="3" l="1"/>
  <c r="C13" i="3"/>
  <c r="E3" i="2"/>
  <c r="F3" i="2"/>
  <c r="B17" i="1" s="1"/>
  <c r="B321" i="3"/>
  <c r="B13" i="3"/>
  <c r="C322" i="3" l="1"/>
  <c r="C14" i="3"/>
  <c r="B15" i="1"/>
  <c r="B16" i="1"/>
  <c r="B13" i="1"/>
  <c r="B14" i="1"/>
  <c r="B322" i="3"/>
  <c r="B14" i="3"/>
  <c r="C323" i="3" l="1"/>
  <c r="C15" i="3"/>
  <c r="B323" i="3"/>
  <c r="B15" i="3"/>
  <c r="C324" i="3" l="1"/>
  <c r="C16" i="3"/>
  <c r="B324" i="3"/>
  <c r="B16" i="3"/>
  <c r="C325" i="3" l="1"/>
  <c r="C17" i="3"/>
  <c r="B325" i="3"/>
  <c r="B17" i="3"/>
  <c r="C326" i="3" l="1"/>
  <c r="C18" i="3"/>
  <c r="B326" i="3"/>
  <c r="B18" i="3"/>
  <c r="C327" i="3" l="1"/>
  <c r="C19" i="3"/>
  <c r="B19" i="3"/>
  <c r="B327" i="3"/>
  <c r="C328" i="3" l="1"/>
  <c r="C20" i="3"/>
  <c r="B328" i="3"/>
  <c r="B20" i="3"/>
  <c r="C329" i="3" l="1"/>
  <c r="C21" i="3"/>
  <c r="B329" i="3"/>
  <c r="B21" i="3"/>
  <c r="C330" i="3" l="1"/>
  <c r="C22" i="3"/>
  <c r="B330" i="3"/>
  <c r="B22" i="3"/>
  <c r="C331" i="3" l="1"/>
  <c r="C23" i="3"/>
  <c r="B331" i="3"/>
  <c r="B23" i="3"/>
  <c r="C332" i="3" l="1"/>
  <c r="C24" i="3"/>
  <c r="B332" i="3"/>
  <c r="B24" i="3"/>
  <c r="C333" i="3" l="1"/>
  <c r="C25" i="3"/>
  <c r="B333" i="3"/>
  <c r="B25" i="3"/>
  <c r="C334" i="3" l="1"/>
  <c r="C26" i="3"/>
  <c r="B334" i="3"/>
  <c r="B26" i="3"/>
  <c r="C335" i="3" l="1"/>
  <c r="C27" i="3"/>
  <c r="B27" i="3"/>
  <c r="B335" i="3"/>
  <c r="C336" i="3" l="1"/>
  <c r="C28" i="3"/>
  <c r="B336" i="3"/>
  <c r="B28" i="3"/>
  <c r="C337" i="3" l="1"/>
  <c r="C29" i="3"/>
  <c r="B337" i="3"/>
  <c r="B29" i="3"/>
  <c r="C338" i="3" l="1"/>
  <c r="C30" i="3"/>
  <c r="B338" i="3"/>
  <c r="B30" i="3"/>
  <c r="C339" i="3" l="1"/>
  <c r="C31" i="3"/>
  <c r="B339" i="3"/>
  <c r="B31" i="3"/>
  <c r="C340" i="3" l="1"/>
  <c r="C32" i="3"/>
  <c r="B340" i="3"/>
  <c r="B32" i="3"/>
  <c r="C341" i="3" l="1"/>
  <c r="C33" i="3"/>
  <c r="B341" i="3"/>
  <c r="B33" i="3"/>
  <c r="C342" i="3" l="1"/>
  <c r="C34" i="3"/>
  <c r="B342" i="3"/>
  <c r="B34" i="3"/>
  <c r="C343" i="3" l="1"/>
  <c r="C35" i="3"/>
  <c r="B343" i="3"/>
  <c r="B35" i="3"/>
  <c r="C344" i="3" l="1"/>
  <c r="C36" i="3"/>
  <c r="B344" i="3"/>
  <c r="B36" i="3"/>
  <c r="C345" i="3" l="1"/>
  <c r="C37" i="3"/>
  <c r="B345" i="3"/>
  <c r="B37" i="3"/>
  <c r="C346" i="3" l="1"/>
  <c r="C38" i="3"/>
  <c r="B346" i="3"/>
  <c r="B38" i="3"/>
  <c r="C347" i="3" l="1"/>
  <c r="C39" i="3"/>
  <c r="B39" i="3"/>
  <c r="B347" i="3"/>
  <c r="C348" i="3" l="1"/>
  <c r="C40" i="3"/>
  <c r="B348" i="3"/>
  <c r="B40" i="3"/>
  <c r="C349" i="3" l="1"/>
  <c r="C41" i="3"/>
  <c r="B349" i="3"/>
  <c r="B41" i="3"/>
  <c r="C350" i="3" l="1"/>
  <c r="C42" i="3"/>
  <c r="B350" i="3"/>
  <c r="B42" i="3"/>
  <c r="C351" i="3" l="1"/>
  <c r="C43" i="3"/>
  <c r="B43" i="3"/>
  <c r="B351" i="3"/>
  <c r="C352" i="3" l="1"/>
  <c r="C44" i="3"/>
  <c r="B352" i="3"/>
  <c r="B44" i="3"/>
  <c r="C353" i="3" l="1"/>
  <c r="C45" i="3"/>
  <c r="B353" i="3"/>
  <c r="B45" i="3"/>
  <c r="C354" i="3" l="1"/>
  <c r="C46" i="3"/>
  <c r="B354" i="3"/>
  <c r="B46" i="3"/>
  <c r="C355" i="3" l="1"/>
  <c r="C47" i="3"/>
  <c r="B355" i="3"/>
  <c r="B47" i="3"/>
  <c r="C356" i="3" l="1"/>
  <c r="C48" i="3"/>
  <c r="B356" i="3"/>
  <c r="B48" i="3"/>
  <c r="C357" i="3" l="1"/>
  <c r="C49" i="3"/>
  <c r="B357" i="3"/>
  <c r="B49" i="3"/>
  <c r="C358" i="3" l="1"/>
  <c r="C50" i="3"/>
  <c r="B358" i="3"/>
  <c r="B50" i="3"/>
  <c r="C359" i="3" l="1"/>
  <c r="C51" i="3"/>
  <c r="B359" i="3"/>
  <c r="B51" i="3"/>
  <c r="C360" i="3" l="1"/>
  <c r="C52" i="3"/>
  <c r="B360" i="3"/>
  <c r="B52" i="3"/>
  <c r="C361" i="3" l="1"/>
  <c r="C53" i="3"/>
  <c r="B361" i="3"/>
  <c r="B53" i="3"/>
  <c r="C362" i="3" l="1"/>
  <c r="C54" i="3"/>
  <c r="B362" i="3"/>
  <c r="B54" i="3"/>
  <c r="C363" i="3" l="1"/>
  <c r="C55" i="3"/>
  <c r="B363" i="3"/>
  <c r="B55" i="3"/>
  <c r="C364" i="3" l="1"/>
  <c r="C56" i="3"/>
  <c r="B364" i="3"/>
  <c r="B56" i="3"/>
  <c r="C365" i="3" l="1"/>
  <c r="C57" i="3"/>
  <c r="B365" i="3"/>
  <c r="B57" i="3"/>
  <c r="C366" i="3" l="1"/>
  <c r="C58" i="3"/>
  <c r="B366" i="3"/>
  <c r="B58" i="3"/>
  <c r="C367" i="3" l="1"/>
  <c r="C59" i="3"/>
  <c r="B59" i="3"/>
  <c r="B367" i="3"/>
  <c r="C368" i="3" l="1"/>
  <c r="C60" i="3"/>
  <c r="B368" i="3"/>
  <c r="B60" i="3"/>
  <c r="C369" i="3" l="1"/>
  <c r="C61" i="3"/>
  <c r="B369" i="3"/>
  <c r="B61" i="3"/>
  <c r="C370" i="3" l="1"/>
  <c r="C62" i="3"/>
  <c r="B370" i="3"/>
  <c r="B62" i="3"/>
  <c r="C371" i="3" l="1"/>
  <c r="C63" i="3"/>
  <c r="B371" i="3"/>
  <c r="B63" i="3"/>
  <c r="C372" i="3" l="1"/>
  <c r="C64" i="3"/>
  <c r="B372" i="3"/>
  <c r="B64" i="3"/>
  <c r="C373" i="3" l="1"/>
  <c r="C65" i="3"/>
  <c r="B373" i="3"/>
  <c r="B65" i="3"/>
  <c r="C374" i="3" l="1"/>
  <c r="C66" i="3"/>
  <c r="B374" i="3"/>
  <c r="B66" i="3"/>
  <c r="C375" i="3" l="1"/>
  <c r="C67" i="3"/>
  <c r="B375" i="3"/>
  <c r="B67" i="3"/>
  <c r="C376" i="3" l="1"/>
  <c r="C68" i="3"/>
  <c r="B376" i="3"/>
  <c r="B68" i="3"/>
  <c r="C377" i="3" l="1"/>
  <c r="C69" i="3"/>
  <c r="B377" i="3"/>
  <c r="B69" i="3"/>
  <c r="C378" i="3" l="1"/>
  <c r="C70" i="3"/>
  <c r="B378" i="3"/>
  <c r="B70" i="3"/>
  <c r="C379" i="3" l="1"/>
  <c r="C71" i="3"/>
  <c r="B71" i="3"/>
  <c r="B379" i="3"/>
  <c r="C380" i="3" l="1"/>
  <c r="C72" i="3"/>
  <c r="B380" i="3"/>
  <c r="B72" i="3"/>
  <c r="C381" i="3" l="1"/>
  <c r="C73" i="3"/>
  <c r="B381" i="3"/>
  <c r="B73" i="3"/>
  <c r="C382" i="3" l="1"/>
  <c r="C74" i="3"/>
  <c r="B382" i="3"/>
  <c r="B74" i="3"/>
  <c r="C383" i="3" l="1"/>
  <c r="C75" i="3"/>
  <c r="B383" i="3"/>
  <c r="B75" i="3"/>
  <c r="C384" i="3" l="1"/>
  <c r="C76" i="3"/>
  <c r="B384" i="3"/>
  <c r="B76" i="3"/>
  <c r="C385" i="3" l="1"/>
  <c r="C77" i="3"/>
  <c r="B385" i="3"/>
  <c r="B77" i="3"/>
  <c r="C386" i="3" l="1"/>
  <c r="C78" i="3"/>
  <c r="B386" i="3"/>
  <c r="B78" i="3"/>
  <c r="C387" i="3" l="1"/>
  <c r="C79" i="3"/>
  <c r="B387" i="3"/>
  <c r="B79" i="3"/>
  <c r="C388" i="3" l="1"/>
  <c r="C80" i="3"/>
  <c r="B388" i="3"/>
  <c r="B80" i="3"/>
  <c r="C389" i="3" l="1"/>
  <c r="C81" i="3"/>
  <c r="B389" i="3"/>
  <c r="B81" i="3"/>
  <c r="C390" i="3" l="1"/>
  <c r="C82" i="3"/>
  <c r="B390" i="3"/>
  <c r="B82" i="3"/>
  <c r="C391" i="3" l="1"/>
  <c r="C83" i="3"/>
  <c r="B83" i="3"/>
  <c r="B391" i="3"/>
  <c r="C392" i="3" l="1"/>
  <c r="C84" i="3"/>
  <c r="B392" i="3"/>
  <c r="B84" i="3"/>
  <c r="C393" i="3" l="1"/>
  <c r="C85" i="3"/>
  <c r="B393" i="3"/>
  <c r="B85" i="3"/>
  <c r="C394" i="3" l="1"/>
  <c r="C86" i="3"/>
  <c r="B394" i="3"/>
  <c r="B86" i="3"/>
  <c r="C395" i="3" l="1"/>
  <c r="C87" i="3"/>
  <c r="B87" i="3"/>
  <c r="B395" i="3"/>
  <c r="C396" i="3" l="1"/>
  <c r="C88" i="3"/>
  <c r="B396" i="3"/>
  <c r="B88" i="3"/>
  <c r="C397" i="3" l="1"/>
  <c r="C89" i="3"/>
  <c r="B397" i="3"/>
  <c r="B89" i="3"/>
  <c r="C398" i="3" l="1"/>
  <c r="C90" i="3"/>
  <c r="B398" i="3"/>
  <c r="B90" i="3"/>
  <c r="C399" i="3" l="1"/>
  <c r="C91" i="3"/>
  <c r="B91" i="3"/>
  <c r="B399" i="3"/>
  <c r="C400" i="3" l="1"/>
  <c r="C92" i="3"/>
  <c r="B400" i="3"/>
  <c r="B92" i="3"/>
  <c r="C401" i="3" l="1"/>
  <c r="C93" i="3"/>
  <c r="B401" i="3"/>
  <c r="B93" i="3"/>
  <c r="C402" i="3" l="1"/>
  <c r="C94" i="3"/>
  <c r="B402" i="3"/>
  <c r="B94" i="3"/>
  <c r="C403" i="3" l="1"/>
  <c r="C95" i="3"/>
  <c r="B95" i="3"/>
  <c r="B403" i="3"/>
  <c r="C404" i="3" l="1"/>
  <c r="C96" i="3"/>
  <c r="B404" i="3"/>
  <c r="B96" i="3"/>
  <c r="C405" i="3" l="1"/>
  <c r="C97" i="3"/>
  <c r="B405" i="3"/>
  <c r="B97" i="3"/>
  <c r="C406" i="3" l="1"/>
  <c r="C98" i="3"/>
  <c r="B406" i="3"/>
  <c r="B98" i="3"/>
  <c r="C407" i="3" l="1"/>
  <c r="C99" i="3"/>
  <c r="B99" i="3"/>
  <c r="B407" i="3"/>
  <c r="C408" i="3" l="1"/>
  <c r="C100" i="3"/>
  <c r="B408" i="3"/>
  <c r="B100" i="3"/>
  <c r="C409" i="3" l="1"/>
  <c r="C101" i="3"/>
  <c r="B409" i="3"/>
  <c r="B101" i="3"/>
  <c r="C410" i="3" l="1"/>
  <c r="C102" i="3"/>
  <c r="B410" i="3"/>
  <c r="B102" i="3"/>
  <c r="C411" i="3" l="1"/>
  <c r="C103" i="3"/>
  <c r="B103" i="3"/>
  <c r="B411" i="3"/>
  <c r="C412" i="3" l="1"/>
  <c r="C104" i="3"/>
  <c r="B412" i="3"/>
  <c r="B104" i="3"/>
  <c r="C413" i="3" l="1"/>
  <c r="C105" i="3"/>
  <c r="B413" i="3"/>
  <c r="B105" i="3"/>
  <c r="C414" i="3" l="1"/>
  <c r="C106" i="3"/>
  <c r="B414" i="3"/>
  <c r="B106" i="3"/>
  <c r="C415" i="3" l="1"/>
  <c r="C107" i="3"/>
  <c r="B107" i="3"/>
  <c r="B415" i="3"/>
  <c r="C416" i="3" l="1"/>
  <c r="C108" i="3"/>
  <c r="B416" i="3"/>
  <c r="B108" i="3"/>
  <c r="C417" i="3" l="1"/>
  <c r="C109" i="3"/>
  <c r="B417" i="3"/>
  <c r="B109" i="3"/>
  <c r="C418" i="3" l="1"/>
  <c r="C110" i="3"/>
  <c r="B418" i="3"/>
  <c r="B110" i="3"/>
  <c r="C419" i="3" l="1"/>
  <c r="C111" i="3"/>
  <c r="B111" i="3"/>
  <c r="B419" i="3"/>
  <c r="C420" i="3" l="1"/>
  <c r="C112" i="3"/>
  <c r="B420" i="3"/>
  <c r="B112" i="3"/>
  <c r="C421" i="3" l="1"/>
  <c r="C113" i="3"/>
  <c r="C114" i="3" a="1"/>
  <c r="B421" i="3"/>
  <c r="B113" i="3"/>
  <c r="B114" i="3" a="1"/>
  <c r="C114" i="3" l="1"/>
  <c r="C217" i="3" s="1"/>
  <c r="C118" i="3"/>
  <c r="C122" i="3"/>
  <c r="C126" i="3"/>
  <c r="C130" i="3"/>
  <c r="C134" i="3"/>
  <c r="C138" i="3"/>
  <c r="C142" i="3"/>
  <c r="C146" i="3"/>
  <c r="C150" i="3"/>
  <c r="C154" i="3"/>
  <c r="C115" i="3"/>
  <c r="C119" i="3"/>
  <c r="C123" i="3"/>
  <c r="C127" i="3"/>
  <c r="C131" i="3"/>
  <c r="C135" i="3"/>
  <c r="C139" i="3"/>
  <c r="C143" i="3"/>
  <c r="C147" i="3"/>
  <c r="C151" i="3"/>
  <c r="C155" i="3"/>
  <c r="C159" i="3"/>
  <c r="C163" i="3"/>
  <c r="C167" i="3"/>
  <c r="C171" i="3"/>
  <c r="C175" i="3"/>
  <c r="C179" i="3"/>
  <c r="C183" i="3"/>
  <c r="C187" i="3"/>
  <c r="C191" i="3"/>
  <c r="C195" i="3"/>
  <c r="C199" i="3"/>
  <c r="C203" i="3"/>
  <c r="C207" i="3"/>
  <c r="C211" i="3"/>
  <c r="C215" i="3"/>
  <c r="C116" i="3"/>
  <c r="C120" i="3"/>
  <c r="C124" i="3"/>
  <c r="C128" i="3"/>
  <c r="C132" i="3"/>
  <c r="C136" i="3"/>
  <c r="C140" i="3"/>
  <c r="C144" i="3"/>
  <c r="C148" i="3"/>
  <c r="C152" i="3"/>
  <c r="C156" i="3"/>
  <c r="C160" i="3"/>
  <c r="C164" i="3"/>
  <c r="C168" i="3"/>
  <c r="C172" i="3"/>
  <c r="C176" i="3"/>
  <c r="C180" i="3"/>
  <c r="C184" i="3"/>
  <c r="C188" i="3"/>
  <c r="C192" i="3"/>
  <c r="C196" i="3"/>
  <c r="C200" i="3"/>
  <c r="C204" i="3"/>
  <c r="C208" i="3"/>
  <c r="C212" i="3"/>
  <c r="C117" i="3"/>
  <c r="C133" i="3"/>
  <c r="C149" i="3"/>
  <c r="C161" i="3"/>
  <c r="C169" i="3"/>
  <c r="C177" i="3"/>
  <c r="C185" i="3"/>
  <c r="C193" i="3"/>
  <c r="C201" i="3"/>
  <c r="C209" i="3"/>
  <c r="C121" i="3"/>
  <c r="C137" i="3"/>
  <c r="C153" i="3"/>
  <c r="C162" i="3"/>
  <c r="C170" i="3"/>
  <c r="C178" i="3"/>
  <c r="C186" i="3"/>
  <c r="C194" i="3"/>
  <c r="C202" i="3"/>
  <c r="C210" i="3"/>
  <c r="C125" i="3"/>
  <c r="C141" i="3"/>
  <c r="C157" i="3"/>
  <c r="C165" i="3"/>
  <c r="C173" i="3"/>
  <c r="C181" i="3"/>
  <c r="C189" i="3"/>
  <c r="C197" i="3"/>
  <c r="C205" i="3"/>
  <c r="C213" i="3"/>
  <c r="C129" i="3"/>
  <c r="C145" i="3"/>
  <c r="C158" i="3"/>
  <c r="C166" i="3"/>
  <c r="C174" i="3"/>
  <c r="C182" i="3"/>
  <c r="C190" i="3"/>
  <c r="C198" i="3"/>
  <c r="C206" i="3"/>
  <c r="C214" i="3"/>
  <c r="B114" i="3"/>
  <c r="B217" i="3" s="1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115" i="3"/>
  <c r="B119" i="3"/>
  <c r="B123" i="3"/>
  <c r="B127" i="3"/>
  <c r="B131" i="3"/>
  <c r="B135" i="3"/>
  <c r="B139" i="3"/>
  <c r="B143" i="3"/>
  <c r="B147" i="3"/>
  <c r="B151" i="3"/>
  <c r="B155" i="3"/>
  <c r="B159" i="3"/>
  <c r="B163" i="3"/>
  <c r="B167" i="3"/>
  <c r="B171" i="3"/>
  <c r="B175" i="3"/>
  <c r="B179" i="3"/>
  <c r="B183" i="3"/>
  <c r="B187" i="3"/>
  <c r="B191" i="3"/>
  <c r="B195" i="3"/>
  <c r="B199" i="3"/>
  <c r="B203" i="3"/>
  <c r="B207" i="3"/>
  <c r="B211" i="3"/>
  <c r="B215" i="3"/>
  <c r="B117" i="3"/>
  <c r="B125" i="3"/>
  <c r="B133" i="3"/>
  <c r="B141" i="3"/>
  <c r="B149" i="3"/>
  <c r="B157" i="3"/>
  <c r="B165" i="3"/>
  <c r="B173" i="3"/>
  <c r="B181" i="3"/>
  <c r="B189" i="3"/>
  <c r="B197" i="3"/>
  <c r="B205" i="3"/>
  <c r="B213" i="3"/>
  <c r="B120" i="3"/>
  <c r="B128" i="3"/>
  <c r="B136" i="3"/>
  <c r="B144" i="3"/>
  <c r="B152" i="3"/>
  <c r="B160" i="3"/>
  <c r="B168" i="3"/>
  <c r="B176" i="3"/>
  <c r="B184" i="3"/>
  <c r="B192" i="3"/>
  <c r="B200" i="3"/>
  <c r="B208" i="3"/>
  <c r="B132" i="3"/>
  <c r="B148" i="3"/>
  <c r="B164" i="3"/>
  <c r="B188" i="3"/>
  <c r="B204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116" i="3"/>
  <c r="B124" i="3"/>
  <c r="B140" i="3"/>
  <c r="B156" i="3"/>
  <c r="B172" i="3"/>
  <c r="B180" i="3"/>
  <c r="B196" i="3"/>
  <c r="B212" i="3"/>
  <c r="C218" i="3" l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B218" i="3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</calcChain>
</file>

<file path=xl/sharedStrings.xml><?xml version="1.0" encoding="utf-8"?>
<sst xmlns="http://schemas.openxmlformats.org/spreadsheetml/2006/main" count="47" uniqueCount="42">
  <si>
    <t>Generated with the SIPmath™ Modeler Tools from ProbabilityManagement.org</t>
  </si>
  <si>
    <t>Index</t>
  </si>
  <si>
    <t>Values</t>
  </si>
  <si>
    <t>Integer chart?</t>
  </si>
  <si>
    <t>Loss Exceedence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</si>
  <si>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</si>
  <si>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</si>
  <si>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</si>
  <si>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</si>
  <si>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</si>
  <si>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</si>
  <si>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</si>
  <si>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</si>
  <si>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</si>
  <si>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</si>
  <si>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Cumulative</t>
  </si>
  <si>
    <t>Labels</t>
  </si>
  <si>
    <t>Relocation Cost Monte Carlo Simulator</t>
  </si>
  <si>
    <t>Readme - Notes</t>
  </si>
  <si>
    <t>Required Add-Ons</t>
  </si>
  <si>
    <t>For the simulation to run, the SIPmath Modeler Tools v 3.1.5.7 or later are required.</t>
  </si>
  <si>
    <t>Cost Item</t>
  </si>
  <si>
    <t>Yearly Rent</t>
  </si>
  <si>
    <t>Test</t>
  </si>
  <si>
    <t>Rand</t>
  </si>
  <si>
    <t>Damages</t>
  </si>
  <si>
    <t>Child 1 School</t>
  </si>
  <si>
    <t>Child 2 School</t>
  </si>
  <si>
    <t>Utilities</t>
  </si>
  <si>
    <t>Yearly_Cost</t>
  </si>
  <si>
    <t>Mean</t>
  </si>
  <si>
    <t>Median</t>
  </si>
  <si>
    <t>90% Prob Cost</t>
  </si>
  <si>
    <t>Max</t>
  </si>
  <si>
    <t>Statistics</t>
  </si>
  <si>
    <t>Coverage</t>
  </si>
  <si>
    <t>Self Pay</t>
  </si>
  <si>
    <t>Cost</t>
  </si>
  <si>
    <t>self_Pay</t>
  </si>
  <si>
    <t>Please read the SIPmath documentation before running the simulation!</t>
  </si>
  <si>
    <t>Other Notes</t>
  </si>
  <si>
    <t>Please read the readme file on the Github repository for more details about this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</si>
</sst>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4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6" xfId="0" applyFill="1" applyBorder="1"/>
    <xf numFmtId="0" fontId="0" fillId="8" borderId="5" xfId="0" applyFill="1" applyBorder="1"/>
    <xf numFmtId="0" fontId="0" fillId="8" borderId="7" xfId="0" applyFill="1" applyBorder="1"/>
    <xf numFmtId="0" fontId="0" fillId="0" borderId="8" xfId="0" applyBorder="1"/>
    <xf numFmtId="0" fontId="3" fillId="0" borderId="9" xfId="0" applyFont="1" applyBorder="1" applyAlignment="1">
      <alignment horizontal="right" vertical="top"/>
    </xf>
    <xf numFmtId="164" fontId="0" fillId="0" borderId="0" xfId="1" applyNumberFormat="1" applyFont="1" applyAlignment="1">
      <alignment vertical="center"/>
    </xf>
    <xf numFmtId="164" fontId="1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self_Pay histogram</c:v>
          </c:tx>
          <c:invertIfNegative val="0"/>
          <c:cat>
            <c:strRef>
              <c:f>[0]!PM_self_Pay_axis_lbls</c:f>
              <c:strCache>
                <c:ptCount val="21"/>
                <c:pt idx="0">
                  <c:v>-10000          </c:v>
                </c:pt>
                <c:pt idx="1">
                  <c:v>-8000          </c:v>
                </c:pt>
                <c:pt idx="2">
                  <c:v>-6000          </c:v>
                </c:pt>
                <c:pt idx="3">
                  <c:v>-4000          </c:v>
                </c:pt>
                <c:pt idx="4">
                  <c:v>-2000          </c:v>
                </c:pt>
                <c:pt idx="5">
                  <c:v>0          </c:v>
                </c:pt>
                <c:pt idx="6">
                  <c:v>2000          </c:v>
                </c:pt>
                <c:pt idx="7">
                  <c:v>4000          </c:v>
                </c:pt>
                <c:pt idx="8">
                  <c:v>6000          </c:v>
                </c:pt>
                <c:pt idx="9">
                  <c:v>8000          </c:v>
                </c:pt>
                <c:pt idx="10">
                  <c:v>10000          </c:v>
                </c:pt>
                <c:pt idx="11">
                  <c:v>12000          </c:v>
                </c:pt>
                <c:pt idx="12">
                  <c:v>14000          </c:v>
                </c:pt>
                <c:pt idx="13">
                  <c:v>16000          </c:v>
                </c:pt>
                <c:pt idx="14">
                  <c:v>18000          </c:v>
                </c:pt>
                <c:pt idx="15">
                  <c:v>20000          </c:v>
                </c:pt>
                <c:pt idx="16">
                  <c:v>22000          </c:v>
                </c:pt>
                <c:pt idx="17">
                  <c:v>24000          </c:v>
                </c:pt>
                <c:pt idx="18">
                  <c:v>26000          </c:v>
                </c:pt>
                <c:pt idx="19">
                  <c:v>28000          </c:v>
                </c:pt>
                <c:pt idx="20">
                  <c:v>30000          </c:v>
                </c:pt>
              </c:strCache>
            </c:strRef>
          </c:cat>
          <c:val>
            <c:numRef>
              <c:f>[0]!PM_self_Pay_hist_data</c:f>
              <c:numCache>
                <c:formatCode>General</c:formatCode>
                <c:ptCount val="21"/>
                <c:pt idx="0">
                  <c:v>0</c:v>
                </c:pt>
                <c:pt idx="1">
                  <c:v>2E-3</c:v>
                </c:pt>
                <c:pt idx="2">
                  <c:v>8.0000000000000002E-3</c:v>
                </c:pt>
                <c:pt idx="3">
                  <c:v>1.6E-2</c:v>
                </c:pt>
                <c:pt idx="4">
                  <c:v>3.1E-2</c:v>
                </c:pt>
                <c:pt idx="5">
                  <c:v>0.06</c:v>
                </c:pt>
                <c:pt idx="6">
                  <c:v>6.8000000000000005E-2</c:v>
                </c:pt>
                <c:pt idx="7">
                  <c:v>9.7000000000000003E-2</c:v>
                </c:pt>
                <c:pt idx="8">
                  <c:v>0.122</c:v>
                </c:pt>
                <c:pt idx="9">
                  <c:v>0.151</c:v>
                </c:pt>
                <c:pt idx="10">
                  <c:v>0.13100000000000001</c:v>
                </c:pt>
                <c:pt idx="11">
                  <c:v>9.7000000000000003E-2</c:v>
                </c:pt>
                <c:pt idx="12">
                  <c:v>8.7999999999999995E-2</c:v>
                </c:pt>
                <c:pt idx="13">
                  <c:v>6.4000000000000001E-2</c:v>
                </c:pt>
                <c:pt idx="14">
                  <c:v>0.03</c:v>
                </c:pt>
                <c:pt idx="15">
                  <c:v>2.1000000000000001E-2</c:v>
                </c:pt>
                <c:pt idx="16">
                  <c:v>7.0000000000000001E-3</c:v>
                </c:pt>
                <c:pt idx="17">
                  <c:v>4.0000000000000001E-3</c:v>
                </c:pt>
                <c:pt idx="18">
                  <c:v>2E-3</c:v>
                </c:pt>
                <c:pt idx="19">
                  <c:v>0</c:v>
                </c:pt>
                <c:pt idx="20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7-4B74-A8CF-C3B192A7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750438992"/>
        <c:axId val="750436368"/>
      </c:barChart>
      <c:catAx>
        <c:axId val="750438992"/>
        <c:scaling>
          <c:orientation val="minMax"/>
        </c:scaling>
        <c:delete val="0"/>
        <c:axPos val="b"/>
        <c:title>
          <c:tx>
            <c:strRef>
              <c:f>'SIPmath Chart Data'!$C$10</c:f>
              <c:strCache>
                <c:ptCount val="1"/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750436368"/>
        <c:crosses val="autoZero"/>
        <c:auto val="1"/>
        <c:lblAlgn val="ctr"/>
        <c:lblOffset val="100"/>
        <c:noMultiLvlLbl val="0"/>
      </c:catAx>
      <c:valAx>
        <c:axId val="750436368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750438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0">
                <a:latin typeface="+mj-lt"/>
              </a:defRPr>
            </a:pPr>
            <a:r>
              <a:rPr lang="en-US" sz="2000" b="0">
                <a:latin typeface="+mj-lt"/>
              </a:rPr>
              <a:t>Cumulative Cost vs Probability</a:t>
            </a:r>
          </a:p>
        </c:rich>
      </c:tx>
      <c:layout>
        <c:manualLayout>
          <c:xMode val="edge"/>
          <c:yMode val="edge"/>
          <c:x val="3.7256124234470492E-3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self_Pay cumulative</c:v>
          </c:tx>
          <c:marker>
            <c:symbol val="none"/>
          </c:marker>
          <c:cat>
            <c:strRef>
              <c:f>[0]!PM_self_Pay_axis_lbls</c:f>
              <c:strCache>
                <c:ptCount val="21"/>
                <c:pt idx="0">
                  <c:v>-10000          </c:v>
                </c:pt>
                <c:pt idx="1">
                  <c:v>-8000          </c:v>
                </c:pt>
                <c:pt idx="2">
                  <c:v>-6000          </c:v>
                </c:pt>
                <c:pt idx="3">
                  <c:v>-4000          </c:v>
                </c:pt>
                <c:pt idx="4">
                  <c:v>-2000          </c:v>
                </c:pt>
                <c:pt idx="5">
                  <c:v>0          </c:v>
                </c:pt>
                <c:pt idx="6">
                  <c:v>2000          </c:v>
                </c:pt>
                <c:pt idx="7">
                  <c:v>4000          </c:v>
                </c:pt>
                <c:pt idx="8">
                  <c:v>6000          </c:v>
                </c:pt>
                <c:pt idx="9">
                  <c:v>8000          </c:v>
                </c:pt>
                <c:pt idx="10">
                  <c:v>10000          </c:v>
                </c:pt>
                <c:pt idx="11">
                  <c:v>12000          </c:v>
                </c:pt>
                <c:pt idx="12">
                  <c:v>14000          </c:v>
                </c:pt>
                <c:pt idx="13">
                  <c:v>16000          </c:v>
                </c:pt>
                <c:pt idx="14">
                  <c:v>18000          </c:v>
                </c:pt>
                <c:pt idx="15">
                  <c:v>20000          </c:v>
                </c:pt>
                <c:pt idx="16">
                  <c:v>22000          </c:v>
                </c:pt>
                <c:pt idx="17">
                  <c:v>24000          </c:v>
                </c:pt>
                <c:pt idx="18">
                  <c:v>26000          </c:v>
                </c:pt>
                <c:pt idx="19">
                  <c:v>28000          </c:v>
                </c:pt>
                <c:pt idx="20">
                  <c:v>30000          </c:v>
                </c:pt>
              </c:strCache>
            </c:strRef>
          </c:cat>
          <c:val>
            <c:numRef>
              <c:f>[0]!PM_self_Pay_cume_data</c:f>
              <c:numCache>
                <c:formatCode>General</c:formatCode>
                <c:ptCount val="21"/>
                <c:pt idx="0">
                  <c:v>0</c:v>
                </c:pt>
                <c:pt idx="1">
                  <c:v>2E-3</c:v>
                </c:pt>
                <c:pt idx="2">
                  <c:v>0.01</c:v>
                </c:pt>
                <c:pt idx="3">
                  <c:v>2.6000000000000002E-2</c:v>
                </c:pt>
                <c:pt idx="4">
                  <c:v>5.7000000000000002E-2</c:v>
                </c:pt>
                <c:pt idx="5">
                  <c:v>0.11699999999999999</c:v>
                </c:pt>
                <c:pt idx="6">
                  <c:v>0.185</c:v>
                </c:pt>
                <c:pt idx="7">
                  <c:v>0.28200000000000003</c:v>
                </c:pt>
                <c:pt idx="8">
                  <c:v>0.40400000000000003</c:v>
                </c:pt>
                <c:pt idx="9">
                  <c:v>0.55500000000000005</c:v>
                </c:pt>
                <c:pt idx="10">
                  <c:v>0.68600000000000005</c:v>
                </c:pt>
                <c:pt idx="11">
                  <c:v>0.78300000000000003</c:v>
                </c:pt>
                <c:pt idx="12">
                  <c:v>0.871</c:v>
                </c:pt>
                <c:pt idx="13">
                  <c:v>0.93500000000000005</c:v>
                </c:pt>
                <c:pt idx="14">
                  <c:v>0.96500000000000008</c:v>
                </c:pt>
                <c:pt idx="15">
                  <c:v>0.9860000000000001</c:v>
                </c:pt>
                <c:pt idx="16">
                  <c:v>0.9930000000000001</c:v>
                </c:pt>
                <c:pt idx="17">
                  <c:v>0.99700000000000011</c:v>
                </c:pt>
                <c:pt idx="18">
                  <c:v>0.99900000000000011</c:v>
                </c:pt>
                <c:pt idx="19">
                  <c:v>0.99900000000000011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8-4144-95CB-0E1DA9734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118080"/>
        <c:axId val="313704768"/>
      </c:lineChart>
      <c:catAx>
        <c:axId val="522118080"/>
        <c:scaling>
          <c:orientation val="minMax"/>
        </c:scaling>
        <c:delete val="0"/>
        <c:axPos val="b"/>
        <c:title>
          <c:tx>
            <c:strRef>
              <c:f>'SIPmath Chart Data'!$C$10</c:f>
              <c:strCache>
                <c:ptCount val="1"/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313704768"/>
        <c:crosses val="autoZero"/>
        <c:auto val="1"/>
        <c:lblAlgn val="ctr"/>
        <c:lblOffset val="100"/>
        <c:tickLblSkip val="2"/>
        <c:noMultiLvlLbl val="0"/>
      </c:catAx>
      <c:valAx>
        <c:axId val="313704768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5221180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80963</xdr:rowOff>
    </xdr:from>
    <xdr:to>
      <xdr:col>12</xdr:col>
      <xdr:colOff>104775</xdr:colOff>
      <xdr:row>24</xdr:row>
      <xdr:rowOff>57150</xdr:rowOff>
    </xdr:to>
    <xdr:graphicFrame macro="">
      <xdr:nvGraphicFramePr>
        <xdr:cNvPr id="14" name="Chart 5">
          <a:extLst>
            <a:ext uri="{FF2B5EF4-FFF2-40B4-BE49-F238E27FC236}">
              <a16:creationId xmlns:a16="http://schemas.microsoft.com/office/drawing/2014/main" id="{A59D5AEE-8D44-48AE-B6E6-D5A52524E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288963</xdr:colOff>
      <xdr:row>1</xdr:row>
      <xdr:rowOff>42862</xdr:rowOff>
    </xdr:from>
    <xdr:to>
      <xdr:col>19</xdr:col>
      <xdr:colOff>85725</xdr:colOff>
      <xdr:row>24</xdr:row>
      <xdr:rowOff>61912</xdr:rowOff>
    </xdr:to>
    <xdr:graphicFrame macro="">
      <xdr:nvGraphicFramePr>
        <xdr:cNvPr id="15" name="Chart 6">
          <a:extLst>
            <a:ext uri="{FF2B5EF4-FFF2-40B4-BE49-F238E27FC236}">
              <a16:creationId xmlns:a16="http://schemas.microsoft.com/office/drawing/2014/main" id="{129DC0B4-CB01-4A53-9103-7DECF327E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4</xdr:row>
      <xdr:rowOff>52387</xdr:rowOff>
    </xdr:from>
    <xdr:to>
      <xdr:col>7</xdr:col>
      <xdr:colOff>500093</xdr:colOff>
      <xdr:row>21</xdr:row>
      <xdr:rowOff>14309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F2B865-4341-484B-A66F-293CCFF7C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4" y="881062"/>
          <a:ext cx="4300569" cy="30384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355540</xdr:colOff>
      <xdr:row>0</xdr:row>
      <xdr:rowOff>514547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BB0B7617-A642-41A4-8D77-AD43FED8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0"/>
          <a:ext cx="1650940" cy="5145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D8" totalsRowShown="0" headerRowDxfId="7">
  <tableColumns count="4">
    <tableColumn id="1" name="Cost Item" dataDxfId="6"/>
    <tableColumn id="2" name="Cost" dataDxfId="5" dataCellStyle="Comma"/>
    <tableColumn id="3" name="Coverage" dataDxfId="4" dataCellStyle="Comma"/>
    <tableColumn id="4" name="Self Pay" dataDxfId="3" dataCellStyle="Comma">
      <calculatedColumnFormula>Table1[[#This Row],[Cost]]-Table1[[#This Row],[Coverage]]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B17" totalsRowShown="0" headerRowDxfId="2">
  <tableColumns count="2">
    <tableColumn id="1" name="Statistics" dataDxfId="1"/>
    <tableColumn id="2" name="Values" dataDxfId="0" dataCellStyle="Com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7"/>
  <sheetViews>
    <sheetView tabSelected="1" workbookViewId="0">
      <selection activeCell="A18" sqref="A18"/>
    </sheetView>
  </sheetViews>
  <sheetFormatPr defaultRowHeight="14.25" x14ac:dyDescent="0.45"/>
  <cols>
    <col min="1" max="1" width="16.53125" style="6" customWidth="1"/>
    <col min="2" max="2" width="11.3984375" style="6" customWidth="1"/>
    <col min="3" max="4" width="11.73046875" style="6" customWidth="1"/>
    <col min="5" max="16384" width="9.06640625" style="6"/>
  </cols>
  <sheetData>
    <row r="1" spans="1:5" s="8" customFormat="1" ht="21" x14ac:dyDescent="0.45">
      <c r="A1" s="7" t="s">
        <v>17</v>
      </c>
    </row>
    <row r="3" spans="1:5" x14ac:dyDescent="0.45">
      <c r="A3" s="6" t="s">
        <v>21</v>
      </c>
      <c r="B3" s="19" t="s">
        <v>37</v>
      </c>
      <c r="C3" s="6" t="s">
        <v>35</v>
      </c>
      <c r="D3" s="6" t="s">
        <v>36</v>
      </c>
      <c r="E3" s="21" t="s">
        <v>24</v>
      </c>
    </row>
    <row r="4" spans="1:5" x14ac:dyDescent="0.45">
      <c r="A4" s="6" t="s">
        <v>22</v>
      </c>
      <c r="B4" s="20">
        <f>NORMINV( $E$4, 42500, 5000 )</f>
        <v>40929.734261430029</v>
      </c>
      <c r="C4" s="20">
        <v>40000</v>
      </c>
      <c r="D4" s="20">
        <f>Table1[[#This Row],[Cost]]-Table1[[#This Row],[Coverage]]</f>
        <v>929.73426143002871</v>
      </c>
      <c r="E4" s="21">
        <f>MOD((( MOD( (1+1000000)^2 + (1+1000000)*(PM_Index+10000000), 99999989 )) + 1000007 ) * (( MOD( (PM_Index+10000000)^2 + (PM_Index+10000000) * ( MOD( (1+1000000)^2 + (1+1000000)*(PM_Index+10000000), 99999989 )), 99999989 )) + 1000013 ), 2147483647 ) / 2147483647</f>
        <v>0.37674033659358525</v>
      </c>
    </row>
    <row r="5" spans="1:5" x14ac:dyDescent="0.45">
      <c r="A5" s="6" t="s">
        <v>25</v>
      </c>
      <c r="B5" s="20">
        <f>IF( $E$5 &lt; (( 200 - 0 ) / ( 500 - 0 )), 0 + SQRT( $E$5 * ( 200-0 ) * ( 500 - 0 )), 500 - SQRT(( 1 - $E$5 ) * ( 500 - 0 ) * ( 500 - 200 )))</f>
        <v>204.82125894455453</v>
      </c>
      <c r="C5" s="20">
        <v>0</v>
      </c>
      <c r="D5" s="20">
        <f>Table1[[#This Row],[Cost]]-Table1[[#This Row],[Coverage]]</f>
        <v>204.82125894455453</v>
      </c>
      <c r="E5" s="21">
        <f>MOD((( MOD( (4+1000000)^2 + (4+1000000)*(PM_Index+10000000), 99999989 )) + 1000007 ) * (( MOD( (PM_Index+10000000)^2 + (PM_Index+10000000) * ( MOD( (4+1000000)^2 + (4+1000000)*(PM_Index+10000000), 99999989 )), 99999989 )) + 1000013 ), 2147483647 ) / 2147483647</f>
        <v>0.41913007219281517</v>
      </c>
    </row>
    <row r="6" spans="1:5" x14ac:dyDescent="0.45">
      <c r="A6" s="6" t="s">
        <v>26</v>
      </c>
      <c r="B6" s="20">
        <f ca="1">RAND()*8000+12000</f>
        <v>14748.493682039098</v>
      </c>
      <c r="C6" s="20">
        <v>15000</v>
      </c>
      <c r="D6" s="20">
        <f ca="1">Table1[[#This Row],[Cost]]-Table1[[#This Row],[Coverage]]</f>
        <v>-251.50631796090238</v>
      </c>
      <c r="E6" s="21"/>
    </row>
    <row r="7" spans="1:5" x14ac:dyDescent="0.45">
      <c r="A7" s="6" t="s">
        <v>27</v>
      </c>
      <c r="B7" s="20">
        <f ca="1">RAND()*6000+10000</f>
        <v>12417.648061034821</v>
      </c>
      <c r="C7" s="20">
        <v>10000</v>
      </c>
      <c r="D7" s="20">
        <f ca="1">Table1[[#This Row],[Cost]]-Table1[[#This Row],[Coverage]]</f>
        <v>2417.6480610348208</v>
      </c>
      <c r="E7" s="21"/>
    </row>
    <row r="8" spans="1:5" x14ac:dyDescent="0.45">
      <c r="A8" s="6" t="s">
        <v>28</v>
      </c>
      <c r="B8" s="20">
        <f>IF( $E$8 &lt; (( 6000 - 4000 ) / ( 12000 - 4000 )), 4000 + SQRT( $E$8 * ( 6000-4000 ) * ( 12000 - 4000 )), 12000 - SQRT(( 1 - $E$8 ) * ( 12000 - 4000 ) * ( 12000 - 6000 )))</f>
        <v>10923.087355715948</v>
      </c>
      <c r="C8" s="20">
        <v>4800</v>
      </c>
      <c r="D8" s="20">
        <f>Table1[[#This Row],[Cost]]-Table1[[#This Row],[Coverage]]</f>
        <v>6123.0873557159484</v>
      </c>
      <c r="E8" s="21">
        <f>MOD((( MOD( (6+1000000)^2 + (6+1000000)*(PM_Index+10000000), 99999989 )) + 1000007 ) * (( MOD( (PM_Index+10000000)^2 + (PM_Index+10000000) * ( MOD( (6+1000000)^2 + (6+1000000)*(PM_Index+10000000), 99999989 )), 99999989 )) + 1000013 ), 2147483647 ) / 2147483647</f>
        <v>0.97583873242877361</v>
      </c>
    </row>
    <row r="10" spans="1:5" x14ac:dyDescent="0.45">
      <c r="D10" s="17">
        <f ca="1">SUM(Table1[Self Pay])</f>
        <v>9423.7846191644494</v>
      </c>
      <c r="E10" s="16"/>
    </row>
    <row r="11" spans="1:5" x14ac:dyDescent="0.45">
      <c r="D11" s="17"/>
    </row>
    <row r="12" spans="1:5" x14ac:dyDescent="0.45">
      <c r="A12" s="6" t="s">
        <v>34</v>
      </c>
      <c r="B12" s="6" t="s">
        <v>2</v>
      </c>
    </row>
    <row r="13" spans="1:5" x14ac:dyDescent="0.45">
      <c r="A13" s="6" t="s">
        <v>12</v>
      </c>
      <c r="B13" s="22">
        <f ca="1">MIN(PMTable!F3:F1003)</f>
        <v>-6171.1153261184099</v>
      </c>
      <c r="C13" s="18"/>
      <c r="D13" s="18"/>
    </row>
    <row r="14" spans="1:5" x14ac:dyDescent="0.45">
      <c r="A14" s="6" t="s">
        <v>30</v>
      </c>
      <c r="B14" s="18">
        <f ca="1">AVERAGE(PMTable!F3:F1003)</f>
        <v>9274.2750065927867</v>
      </c>
      <c r="C14" s="18"/>
      <c r="D14" s="18"/>
    </row>
    <row r="15" spans="1:5" x14ac:dyDescent="0.45">
      <c r="A15" s="6" t="s">
        <v>31</v>
      </c>
      <c r="B15" s="18">
        <f ca="1">MEDIAN(PMTable!F3:F1003)</f>
        <v>9202.243998880429</v>
      </c>
      <c r="C15" s="18"/>
      <c r="D15" s="18"/>
    </row>
    <row r="16" spans="1:5" x14ac:dyDescent="0.45">
      <c r="A16" s="6" t="s">
        <v>32</v>
      </c>
      <c r="B16" s="18">
        <f ca="1">_xlfn.PERCENTILE.INC(PMTable!F3:F1003, 0.9)</f>
        <v>16866.605012042433</v>
      </c>
      <c r="C16" s="18"/>
      <c r="D16" s="18"/>
    </row>
    <row r="17" spans="1:4" x14ac:dyDescent="0.45">
      <c r="A17" s="6" t="s">
        <v>33</v>
      </c>
      <c r="B17" s="18">
        <f ca="1">MAX(PMTable!F3:F1003)</f>
        <v>30347.353935801199</v>
      </c>
      <c r="C17" s="18"/>
      <c r="D17" s="18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PM_self_Pay_hist_data</xm:f>
              <xm:sqref>E10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B27"/>
  <sheetViews>
    <sheetView workbookViewId="0">
      <selection activeCell="A27" sqref="A27"/>
    </sheetView>
  </sheetViews>
  <sheetFormatPr defaultRowHeight="14.25" x14ac:dyDescent="0.45"/>
  <cols>
    <col min="1" max="1" width="12.53125" style="6" customWidth="1"/>
    <col min="2" max="16384" width="9.06640625" style="6"/>
  </cols>
  <sheetData>
    <row r="1" spans="1:2" s="8" customFormat="1" ht="21" x14ac:dyDescent="0.45">
      <c r="A1" s="7" t="s">
        <v>18</v>
      </c>
    </row>
    <row r="3" spans="1:2" s="25" customFormat="1" ht="15.75" x14ac:dyDescent="0.45">
      <c r="A3" s="24" t="s">
        <v>19</v>
      </c>
    </row>
    <row r="4" spans="1:2" x14ac:dyDescent="0.45">
      <c r="B4" s="6" t="s">
        <v>20</v>
      </c>
    </row>
    <row r="23" spans="1:1" x14ac:dyDescent="0.45">
      <c r="A23" s="26" t="s">
        <v>39</v>
      </c>
    </row>
    <row r="25" spans="1:1" s="25" customFormat="1" ht="15.75" x14ac:dyDescent="0.45">
      <c r="A25" s="24" t="s">
        <v>40</v>
      </c>
    </row>
    <row r="27" spans="1:1" x14ac:dyDescent="0.45">
      <c r="A27" s="23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D4" sqref="D4"/>
    </sheetView>
  </sheetViews>
  <sheetFormatPr defaultRowHeight="14.25" x14ac:dyDescent="0.45"/>
  <sheetData>
    <row r="1" spans="1:6" ht="70.05" customHeight="1" x14ac:dyDescent="0.45">
      <c r="A1" s="1">
        <v>1</v>
      </c>
      <c r="B1" t="s">
        <v>0</v>
      </c>
    </row>
    <row r="2" spans="1:6" x14ac:dyDescent="0.45">
      <c r="B2" t="s">
        <v>1</v>
      </c>
      <c r="C2" t="s">
        <v>23</v>
      </c>
      <c r="D2" t="s">
        <v>29</v>
      </c>
      <c r="E2" t="s">
        <v>38</v>
      </c>
      <c r="F2" t="s">
        <v>38</v>
      </c>
    </row>
    <row r="3" spans="1:6" x14ac:dyDescent="0.45">
      <c r="B3" s="9" t="s">
        <v>2</v>
      </c>
      <c r="C3" s="10">
        <f>'MC Simulator'!$B$4</f>
        <v>40929.734261430029</v>
      </c>
      <c r="D3" s="10" t="e">
        <f>'MC Simulator'!#REF!</f>
        <v>#REF!</v>
      </c>
      <c r="E3" s="10">
        <f ca="1">'MC Simulator'!$D$10</f>
        <v>9423.7846191644494</v>
      </c>
      <c r="F3" s="10">
        <f ca="1">'MC Simulator'!$D$10</f>
        <v>9423.7846191644494</v>
      </c>
    </row>
    <row r="4" spans="1:6" x14ac:dyDescent="0.45">
      <c r="B4" s="11">
        <v>1</v>
      </c>
      <c r="C4" s="13">
        <f t="dataTable" ref="C4:F1003" dt2D="0" dtr="0" r1="A1" ca="1"/>
        <v>40929.734261430029</v>
      </c>
      <c r="D4" s="13" t="e">
        <v>#REF!</v>
      </c>
      <c r="E4" s="13">
        <v>12657.326529704893</v>
      </c>
      <c r="F4" s="13">
        <v>12657.326529704893</v>
      </c>
    </row>
    <row r="5" spans="1:6" x14ac:dyDescent="0.45">
      <c r="B5" s="11">
        <v>2</v>
      </c>
      <c r="C5" s="13">
        <v>49229.485835625594</v>
      </c>
      <c r="D5" s="13" t="e">
        <v>#REF!</v>
      </c>
      <c r="E5" s="13">
        <v>20547.696885586698</v>
      </c>
      <c r="F5" s="13">
        <v>20547.696885586698</v>
      </c>
    </row>
    <row r="6" spans="1:6" x14ac:dyDescent="0.45">
      <c r="B6" s="11">
        <v>3</v>
      </c>
      <c r="C6" s="13">
        <v>44157.375652085168</v>
      </c>
      <c r="D6" s="13" t="e">
        <v>#REF!</v>
      </c>
      <c r="E6" s="13">
        <v>16057.753924383549</v>
      </c>
      <c r="F6" s="13">
        <v>16057.753924383549</v>
      </c>
    </row>
    <row r="7" spans="1:6" x14ac:dyDescent="0.45">
      <c r="B7" s="11">
        <v>4</v>
      </c>
      <c r="C7" s="13">
        <v>44842.873153696797</v>
      </c>
      <c r="D7" s="13" t="e">
        <v>#REF!</v>
      </c>
      <c r="E7" s="13">
        <v>16177.245831028147</v>
      </c>
      <c r="F7" s="13">
        <v>16177.245831028147</v>
      </c>
    </row>
    <row r="8" spans="1:6" x14ac:dyDescent="0.45">
      <c r="B8" s="11">
        <v>5</v>
      </c>
      <c r="C8" s="13">
        <v>38438.487394025709</v>
      </c>
      <c r="D8" s="13" t="e">
        <v>#REF!</v>
      </c>
      <c r="E8" s="13">
        <v>4318.1579952460688</v>
      </c>
      <c r="F8" s="13">
        <v>4318.1579952460688</v>
      </c>
    </row>
    <row r="9" spans="1:6" x14ac:dyDescent="0.45">
      <c r="B9" s="11">
        <v>6</v>
      </c>
      <c r="C9" s="13">
        <v>44832.306709711796</v>
      </c>
      <c r="D9" s="13" t="e">
        <v>#REF!</v>
      </c>
      <c r="E9" s="13">
        <v>9260.7885698730006</v>
      </c>
      <c r="F9" s="13">
        <v>9260.7885698730006</v>
      </c>
    </row>
    <row r="10" spans="1:6" x14ac:dyDescent="0.45">
      <c r="B10" s="11">
        <v>7</v>
      </c>
      <c r="C10" s="13">
        <v>49557.531750746821</v>
      </c>
      <c r="D10" s="13" t="e">
        <v>#REF!</v>
      </c>
      <c r="E10" s="13">
        <v>12013.847323660073</v>
      </c>
      <c r="F10" s="13">
        <v>12013.847323660073</v>
      </c>
    </row>
    <row r="11" spans="1:6" x14ac:dyDescent="0.45">
      <c r="B11" s="11">
        <v>8</v>
      </c>
      <c r="C11" s="13">
        <v>45375.988658207651</v>
      </c>
      <c r="D11" s="13" t="e">
        <v>#REF!</v>
      </c>
      <c r="E11" s="13">
        <v>15507.576265333228</v>
      </c>
      <c r="F11" s="13">
        <v>15507.576265333228</v>
      </c>
    </row>
    <row r="12" spans="1:6" x14ac:dyDescent="0.45">
      <c r="B12" s="11">
        <v>9</v>
      </c>
      <c r="C12" s="13">
        <v>34534.230153003213</v>
      </c>
      <c r="D12" s="13" t="e">
        <v>#REF!</v>
      </c>
      <c r="E12" s="13">
        <v>-2886.7024067956372</v>
      </c>
      <c r="F12" s="13">
        <v>-2886.7024067956372</v>
      </c>
    </row>
    <row r="13" spans="1:6" x14ac:dyDescent="0.45">
      <c r="B13" s="11">
        <v>10</v>
      </c>
      <c r="C13" s="13">
        <v>43802.503292106594</v>
      </c>
      <c r="D13" s="13" t="e">
        <v>#REF!</v>
      </c>
      <c r="E13" s="13">
        <v>8888.0356259876171</v>
      </c>
      <c r="F13" s="13">
        <v>8888.0356259876171</v>
      </c>
    </row>
    <row r="14" spans="1:6" x14ac:dyDescent="0.45">
      <c r="B14" s="11">
        <v>11</v>
      </c>
      <c r="C14" s="13">
        <v>36693.641975941973</v>
      </c>
      <c r="D14" s="13" t="e">
        <v>#REF!</v>
      </c>
      <c r="E14" s="13">
        <v>6380.7376865012957</v>
      </c>
      <c r="F14" s="13">
        <v>6380.7376865012957</v>
      </c>
    </row>
    <row r="15" spans="1:6" x14ac:dyDescent="0.45">
      <c r="B15" s="11">
        <v>12</v>
      </c>
      <c r="C15" s="13">
        <v>36440.208125767873</v>
      </c>
      <c r="D15" s="13" t="e">
        <v>#REF!</v>
      </c>
      <c r="E15" s="13">
        <v>-1268.9292878822353</v>
      </c>
      <c r="F15" s="13">
        <v>-1268.9292878822353</v>
      </c>
    </row>
    <row r="16" spans="1:6" x14ac:dyDescent="0.45">
      <c r="B16" s="11">
        <v>13</v>
      </c>
      <c r="C16" s="13">
        <v>45883.934705364838</v>
      </c>
      <c r="D16" s="13" t="e">
        <v>#REF!</v>
      </c>
      <c r="E16" s="13">
        <v>14716.475801780509</v>
      </c>
      <c r="F16" s="13">
        <v>14716.475801780509</v>
      </c>
    </row>
    <row r="17" spans="2:6" x14ac:dyDescent="0.45">
      <c r="B17" s="11">
        <v>14</v>
      </c>
      <c r="C17" s="13">
        <v>46348.028869191447</v>
      </c>
      <c r="D17" s="13" t="e">
        <v>#REF!</v>
      </c>
      <c r="E17" s="13">
        <v>17773.82341203402</v>
      </c>
      <c r="F17" s="13">
        <v>17773.82341203402</v>
      </c>
    </row>
    <row r="18" spans="2:6" x14ac:dyDescent="0.45">
      <c r="B18" s="11">
        <v>15</v>
      </c>
      <c r="C18" s="13">
        <v>38399.01406472802</v>
      </c>
      <c r="D18" s="13" t="e">
        <v>#REF!</v>
      </c>
      <c r="E18" s="13">
        <v>7236.1060908967629</v>
      </c>
      <c r="F18" s="13">
        <v>7236.1060908967629</v>
      </c>
    </row>
    <row r="19" spans="2:6" x14ac:dyDescent="0.45">
      <c r="B19" s="11">
        <v>16</v>
      </c>
      <c r="C19" s="13">
        <v>30287.43700376691</v>
      </c>
      <c r="D19" s="13" t="e">
        <v>#REF!</v>
      </c>
      <c r="E19" s="13">
        <v>-1781.3886327178107</v>
      </c>
      <c r="F19" s="13">
        <v>-1781.3886327178107</v>
      </c>
    </row>
    <row r="20" spans="2:6" x14ac:dyDescent="0.45">
      <c r="B20" s="11">
        <v>17</v>
      </c>
      <c r="C20" s="13">
        <v>33844.326250770369</v>
      </c>
      <c r="D20" s="13" t="e">
        <v>#REF!</v>
      </c>
      <c r="E20" s="13">
        <v>8938.9838253722301</v>
      </c>
      <c r="F20" s="13">
        <v>8938.9838253722301</v>
      </c>
    </row>
    <row r="21" spans="2:6" x14ac:dyDescent="0.45">
      <c r="B21" s="11">
        <v>18</v>
      </c>
      <c r="C21" s="13">
        <v>44983.737391303701</v>
      </c>
      <c r="D21" s="13" t="e">
        <v>#REF!</v>
      </c>
      <c r="E21" s="13">
        <v>11966.772844414565</v>
      </c>
      <c r="F21" s="13">
        <v>11966.772844414565</v>
      </c>
    </row>
    <row r="22" spans="2:6" x14ac:dyDescent="0.45">
      <c r="B22" s="11">
        <v>19</v>
      </c>
      <c r="C22" s="13">
        <v>44314.527759644043</v>
      </c>
      <c r="D22" s="13" t="e">
        <v>#REF!</v>
      </c>
      <c r="E22" s="13">
        <v>10153.165061181724</v>
      </c>
      <c r="F22" s="13">
        <v>10153.165061181724</v>
      </c>
    </row>
    <row r="23" spans="2:6" x14ac:dyDescent="0.45">
      <c r="B23" s="11">
        <v>20</v>
      </c>
      <c r="C23" s="13">
        <v>48176.101085204442</v>
      </c>
      <c r="D23" s="13" t="e">
        <v>#REF!</v>
      </c>
      <c r="E23" s="13">
        <v>12977.973171877891</v>
      </c>
      <c r="F23" s="13">
        <v>12977.973171877891</v>
      </c>
    </row>
    <row r="24" spans="2:6" x14ac:dyDescent="0.45">
      <c r="B24" s="11">
        <v>21</v>
      </c>
      <c r="C24" s="13">
        <v>40667.715118562272</v>
      </c>
      <c r="D24" s="13" t="e">
        <v>#REF!</v>
      </c>
      <c r="E24" s="13">
        <v>6456.3395789683154</v>
      </c>
      <c r="F24" s="13">
        <v>6456.3395789683154</v>
      </c>
    </row>
    <row r="25" spans="2:6" x14ac:dyDescent="0.45">
      <c r="B25" s="11">
        <v>22</v>
      </c>
      <c r="C25" s="13">
        <v>46831.966815570144</v>
      </c>
      <c r="D25" s="13" t="e">
        <v>#REF!</v>
      </c>
      <c r="E25" s="13">
        <v>11231.952940308067</v>
      </c>
      <c r="F25" s="13">
        <v>11231.952940308067</v>
      </c>
    </row>
    <row r="26" spans="2:6" x14ac:dyDescent="0.45">
      <c r="B26" s="11">
        <v>23</v>
      </c>
      <c r="C26" s="13">
        <v>48920.559976084187</v>
      </c>
      <c r="D26" s="13" t="e">
        <v>#REF!</v>
      </c>
      <c r="E26" s="13">
        <v>15734.741993105654</v>
      </c>
      <c r="F26" s="13">
        <v>15734.741993105654</v>
      </c>
    </row>
    <row r="27" spans="2:6" x14ac:dyDescent="0.45">
      <c r="B27" s="11">
        <v>24</v>
      </c>
      <c r="C27" s="13">
        <v>37871.732398037799</v>
      </c>
      <c r="D27" s="13" t="e">
        <v>#REF!</v>
      </c>
      <c r="E27" s="13">
        <v>3837.0745668188656</v>
      </c>
      <c r="F27" s="13">
        <v>3837.0745668188656</v>
      </c>
    </row>
    <row r="28" spans="2:6" x14ac:dyDescent="0.45">
      <c r="B28" s="11">
        <v>25</v>
      </c>
      <c r="C28" s="13">
        <v>43943.089177630252</v>
      </c>
      <c r="D28" s="13" t="e">
        <v>#REF!</v>
      </c>
      <c r="E28" s="13">
        <v>5411.9682934877155</v>
      </c>
      <c r="F28" s="13">
        <v>5411.9682934877155</v>
      </c>
    </row>
    <row r="29" spans="2:6" x14ac:dyDescent="0.45">
      <c r="B29" s="11">
        <v>26</v>
      </c>
      <c r="C29" s="13">
        <v>38023.358301247405</v>
      </c>
      <c r="D29" s="13" t="e">
        <v>#REF!</v>
      </c>
      <c r="E29" s="13">
        <v>3511.8058961103197</v>
      </c>
      <c r="F29" s="13">
        <v>3511.8058961103197</v>
      </c>
    </row>
    <row r="30" spans="2:6" x14ac:dyDescent="0.45">
      <c r="B30" s="11">
        <v>27</v>
      </c>
      <c r="C30" s="13">
        <v>48100.120454677759</v>
      </c>
      <c r="D30" s="13" t="e">
        <v>#REF!</v>
      </c>
      <c r="E30" s="13">
        <v>9123.9308490553776</v>
      </c>
      <c r="F30" s="13">
        <v>9123.9308490553776</v>
      </c>
    </row>
    <row r="31" spans="2:6" x14ac:dyDescent="0.45">
      <c r="B31" s="11">
        <v>28</v>
      </c>
      <c r="C31" s="13">
        <v>44288.251660727969</v>
      </c>
      <c r="D31" s="13" t="e">
        <v>#REF!</v>
      </c>
      <c r="E31" s="13">
        <v>10665.415358577742</v>
      </c>
      <c r="F31" s="13">
        <v>10665.415358577742</v>
      </c>
    </row>
    <row r="32" spans="2:6" x14ac:dyDescent="0.45">
      <c r="B32" s="11">
        <v>29</v>
      </c>
      <c r="C32" s="13">
        <v>42180.947865878421</v>
      </c>
      <c r="D32" s="13" t="e">
        <v>#REF!</v>
      </c>
      <c r="E32" s="13">
        <v>10535.201826728184</v>
      </c>
      <c r="F32" s="13">
        <v>10535.201826728184</v>
      </c>
    </row>
    <row r="33" spans="2:6" x14ac:dyDescent="0.45">
      <c r="B33" s="11">
        <v>30</v>
      </c>
      <c r="C33" s="13">
        <v>40564.547186706011</v>
      </c>
      <c r="D33" s="13" t="e">
        <v>#REF!</v>
      </c>
      <c r="E33" s="13">
        <v>6338.3470700248854</v>
      </c>
      <c r="F33" s="13">
        <v>6338.3470700248854</v>
      </c>
    </row>
    <row r="34" spans="2:6" x14ac:dyDescent="0.45">
      <c r="B34" s="11">
        <v>31</v>
      </c>
      <c r="C34" s="13">
        <v>38971.004407482651</v>
      </c>
      <c r="D34" s="13" t="e">
        <v>#REF!</v>
      </c>
      <c r="E34" s="13">
        <v>5516.582297571802</v>
      </c>
      <c r="F34" s="13">
        <v>5516.582297571802</v>
      </c>
    </row>
    <row r="35" spans="2:6" x14ac:dyDescent="0.45">
      <c r="B35" s="11">
        <v>32</v>
      </c>
      <c r="C35" s="13">
        <v>36701.942384702954</v>
      </c>
      <c r="D35" s="13" t="e">
        <v>#REF!</v>
      </c>
      <c r="E35" s="13">
        <v>74.201363794813005</v>
      </c>
      <c r="F35" s="13">
        <v>74.201363794813005</v>
      </c>
    </row>
    <row r="36" spans="2:6" x14ac:dyDescent="0.45">
      <c r="B36" s="11">
        <v>33</v>
      </c>
      <c r="C36" s="13">
        <v>52240.002112796188</v>
      </c>
      <c r="D36" s="13" t="e">
        <v>#REF!</v>
      </c>
      <c r="E36" s="13">
        <v>20000.6218349997</v>
      </c>
      <c r="F36" s="13">
        <v>20000.6218349997</v>
      </c>
    </row>
    <row r="37" spans="2:6" x14ac:dyDescent="0.45">
      <c r="B37" s="11">
        <v>34</v>
      </c>
      <c r="C37" s="13">
        <v>46191.447243202994</v>
      </c>
      <c r="D37" s="13" t="e">
        <v>#REF!</v>
      </c>
      <c r="E37" s="13">
        <v>17576.071116050003</v>
      </c>
      <c r="F37" s="13">
        <v>17576.071116050003</v>
      </c>
    </row>
    <row r="38" spans="2:6" x14ac:dyDescent="0.45">
      <c r="B38" s="11">
        <v>35</v>
      </c>
      <c r="C38" s="13">
        <v>42997.639130254509</v>
      </c>
      <c r="D38" s="13" t="e">
        <v>#REF!</v>
      </c>
      <c r="E38" s="13">
        <v>17841.931315450049</v>
      </c>
      <c r="F38" s="13">
        <v>17841.931315450049</v>
      </c>
    </row>
    <row r="39" spans="2:6" x14ac:dyDescent="0.45">
      <c r="B39" s="11">
        <v>36</v>
      </c>
      <c r="C39" s="13">
        <v>52984.827688587327</v>
      </c>
      <c r="D39" s="13" t="e">
        <v>#REF!</v>
      </c>
      <c r="E39" s="13">
        <v>13750.085509562454</v>
      </c>
      <c r="F39" s="13">
        <v>13750.085509562454</v>
      </c>
    </row>
    <row r="40" spans="2:6" x14ac:dyDescent="0.45">
      <c r="B40" s="11">
        <v>37</v>
      </c>
      <c r="C40" s="13">
        <v>39835.238039144824</v>
      </c>
      <c r="D40" s="13" t="e">
        <v>#REF!</v>
      </c>
      <c r="E40" s="13">
        <v>10979.133773947568</v>
      </c>
      <c r="F40" s="13">
        <v>10979.133773947568</v>
      </c>
    </row>
    <row r="41" spans="2:6" x14ac:dyDescent="0.45">
      <c r="B41" s="11">
        <v>38</v>
      </c>
      <c r="C41" s="13">
        <v>42008.439084498685</v>
      </c>
      <c r="D41" s="13" t="e">
        <v>#REF!</v>
      </c>
      <c r="E41" s="13">
        <v>12073.108552999514</v>
      </c>
      <c r="F41" s="13">
        <v>12073.108552999514</v>
      </c>
    </row>
    <row r="42" spans="2:6" x14ac:dyDescent="0.45">
      <c r="B42" s="11">
        <v>39</v>
      </c>
      <c r="C42" s="13">
        <v>41865.825612145054</v>
      </c>
      <c r="D42" s="13" t="e">
        <v>#REF!</v>
      </c>
      <c r="E42" s="13">
        <v>7440.4030808651323</v>
      </c>
      <c r="F42" s="13">
        <v>7440.4030808651323</v>
      </c>
    </row>
    <row r="43" spans="2:6" x14ac:dyDescent="0.45">
      <c r="B43" s="11">
        <v>40</v>
      </c>
      <c r="C43" s="13">
        <v>41771.183888177366</v>
      </c>
      <c r="D43" s="13" t="e">
        <v>#REF!</v>
      </c>
      <c r="E43" s="13">
        <v>8832.2442533325011</v>
      </c>
      <c r="F43" s="13">
        <v>8832.2442533325011</v>
      </c>
    </row>
    <row r="44" spans="2:6" x14ac:dyDescent="0.45">
      <c r="B44" s="11">
        <v>41</v>
      </c>
      <c r="C44" s="13">
        <v>47444.443034642027</v>
      </c>
      <c r="D44" s="13" t="e">
        <v>#REF!</v>
      </c>
      <c r="E44" s="13">
        <v>14663.623453938091</v>
      </c>
      <c r="F44" s="13">
        <v>14663.623453938091</v>
      </c>
    </row>
    <row r="45" spans="2:6" x14ac:dyDescent="0.45">
      <c r="B45" s="11">
        <v>42</v>
      </c>
      <c r="C45" s="13">
        <v>53856.200652037362</v>
      </c>
      <c r="D45" s="13" t="e">
        <v>#REF!</v>
      </c>
      <c r="E45" s="13">
        <v>20529.640235963376</v>
      </c>
      <c r="F45" s="13">
        <v>20529.640235963376</v>
      </c>
    </row>
    <row r="46" spans="2:6" x14ac:dyDescent="0.45">
      <c r="B46" s="11">
        <v>43</v>
      </c>
      <c r="C46" s="13">
        <v>48074.165174097798</v>
      </c>
      <c r="D46" s="13" t="e">
        <v>#REF!</v>
      </c>
      <c r="E46" s="13">
        <v>14767.150932028833</v>
      </c>
      <c r="F46" s="13">
        <v>14767.150932028833</v>
      </c>
    </row>
    <row r="47" spans="2:6" x14ac:dyDescent="0.45">
      <c r="B47" s="11">
        <v>44</v>
      </c>
      <c r="C47" s="13">
        <v>52224.999714537291</v>
      </c>
      <c r="D47" s="13" t="e">
        <v>#REF!</v>
      </c>
      <c r="E47" s="13">
        <v>20530.679482255277</v>
      </c>
      <c r="F47" s="13">
        <v>20530.679482255277</v>
      </c>
    </row>
    <row r="48" spans="2:6" x14ac:dyDescent="0.45">
      <c r="B48" s="11">
        <v>45</v>
      </c>
      <c r="C48" s="13">
        <v>35119.848182972404</v>
      </c>
      <c r="D48" s="13" t="e">
        <v>#REF!</v>
      </c>
      <c r="E48" s="13">
        <v>4206.6161341082307</v>
      </c>
      <c r="F48" s="13">
        <v>4206.6161341082307</v>
      </c>
    </row>
    <row r="49" spans="2:6" x14ac:dyDescent="0.45">
      <c r="B49" s="11">
        <v>46</v>
      </c>
      <c r="C49" s="13">
        <v>47143.10121880236</v>
      </c>
      <c r="D49" s="13" t="e">
        <v>#REF!</v>
      </c>
      <c r="E49" s="13">
        <v>16911.220761610199</v>
      </c>
      <c r="F49" s="13">
        <v>16911.220761610199</v>
      </c>
    </row>
    <row r="50" spans="2:6" x14ac:dyDescent="0.45">
      <c r="B50" s="11">
        <v>47</v>
      </c>
      <c r="C50" s="13">
        <v>38675.183694886779</v>
      </c>
      <c r="D50" s="13" t="e">
        <v>#REF!</v>
      </c>
      <c r="E50" s="13">
        <v>6147.7562522566877</v>
      </c>
      <c r="F50" s="13">
        <v>6147.7562522566877</v>
      </c>
    </row>
    <row r="51" spans="2:6" x14ac:dyDescent="0.45">
      <c r="B51" s="11">
        <v>48</v>
      </c>
      <c r="C51" s="13">
        <v>34228.256593208323</v>
      </c>
      <c r="D51" s="13" t="e">
        <v>#REF!</v>
      </c>
      <c r="E51" s="13">
        <v>1294.8622171112074</v>
      </c>
      <c r="F51" s="13">
        <v>1294.8622171112074</v>
      </c>
    </row>
    <row r="52" spans="2:6" x14ac:dyDescent="0.45">
      <c r="B52" s="11">
        <v>49</v>
      </c>
      <c r="C52" s="13">
        <v>36936.810363393022</v>
      </c>
      <c r="D52" s="13" t="e">
        <v>#REF!</v>
      </c>
      <c r="E52" s="13">
        <v>4011.0648999250502</v>
      </c>
      <c r="F52" s="13">
        <v>4011.0648999250502</v>
      </c>
    </row>
    <row r="53" spans="2:6" x14ac:dyDescent="0.45">
      <c r="B53" s="11">
        <v>50</v>
      </c>
      <c r="C53" s="13">
        <v>50176.067627072596</v>
      </c>
      <c r="D53" s="13" t="e">
        <v>#REF!</v>
      </c>
      <c r="E53" s="13">
        <v>18012.501703933933</v>
      </c>
      <c r="F53" s="13">
        <v>18012.501703933933</v>
      </c>
    </row>
    <row r="54" spans="2:6" x14ac:dyDescent="0.45">
      <c r="B54" s="11">
        <v>51</v>
      </c>
      <c r="C54" s="13">
        <v>39593.300759262776</v>
      </c>
      <c r="D54" s="13" t="e">
        <v>#REF!</v>
      </c>
      <c r="E54" s="13">
        <v>10523.55857754379</v>
      </c>
      <c r="F54" s="13">
        <v>10523.55857754379</v>
      </c>
    </row>
    <row r="55" spans="2:6" x14ac:dyDescent="0.45">
      <c r="B55" s="11">
        <v>52</v>
      </c>
      <c r="C55" s="13">
        <v>39851.087576101898</v>
      </c>
      <c r="D55" s="13" t="e">
        <v>#REF!</v>
      </c>
      <c r="E55" s="13">
        <v>7655.9729412455963</v>
      </c>
      <c r="F55" s="13">
        <v>7655.9729412455963</v>
      </c>
    </row>
    <row r="56" spans="2:6" x14ac:dyDescent="0.45">
      <c r="B56" s="11">
        <v>53</v>
      </c>
      <c r="C56" s="13">
        <v>42192.315480068835</v>
      </c>
      <c r="D56" s="13" t="e">
        <v>#REF!</v>
      </c>
      <c r="E56" s="13">
        <v>10731.343922062839</v>
      </c>
      <c r="F56" s="13">
        <v>10731.343922062839</v>
      </c>
    </row>
    <row r="57" spans="2:6" x14ac:dyDescent="0.45">
      <c r="B57" s="11">
        <v>54</v>
      </c>
      <c r="C57" s="13">
        <v>50247.78250462671</v>
      </c>
      <c r="D57" s="13" t="e">
        <v>#REF!</v>
      </c>
      <c r="E57" s="13">
        <v>11363.810237836151</v>
      </c>
      <c r="F57" s="13">
        <v>11363.810237836151</v>
      </c>
    </row>
    <row r="58" spans="2:6" x14ac:dyDescent="0.45">
      <c r="B58" s="11">
        <v>55</v>
      </c>
      <c r="C58" s="13">
        <v>47803.826035154962</v>
      </c>
      <c r="D58" s="13" t="e">
        <v>#REF!</v>
      </c>
      <c r="E58" s="13">
        <v>17459.14605112866</v>
      </c>
      <c r="F58" s="13">
        <v>17459.14605112866</v>
      </c>
    </row>
    <row r="59" spans="2:6" x14ac:dyDescent="0.45">
      <c r="B59" s="11">
        <v>56</v>
      </c>
      <c r="C59" s="13">
        <v>44702.667603636175</v>
      </c>
      <c r="D59" s="13" t="e">
        <v>#REF!</v>
      </c>
      <c r="E59" s="13">
        <v>9314.79477808909</v>
      </c>
      <c r="F59" s="13">
        <v>9314.79477808909</v>
      </c>
    </row>
    <row r="60" spans="2:6" x14ac:dyDescent="0.45">
      <c r="B60" s="11">
        <v>57</v>
      </c>
      <c r="C60" s="13">
        <v>42992.928346803332</v>
      </c>
      <c r="D60" s="13" t="e">
        <v>#REF!</v>
      </c>
      <c r="E60" s="13">
        <v>11640.552487873216</v>
      </c>
      <c r="F60" s="13">
        <v>11640.552487873216</v>
      </c>
    </row>
    <row r="61" spans="2:6" x14ac:dyDescent="0.45">
      <c r="B61" s="11">
        <v>58</v>
      </c>
      <c r="C61" s="13">
        <v>39871.289671018872</v>
      </c>
      <c r="D61" s="13" t="e">
        <v>#REF!</v>
      </c>
      <c r="E61" s="13">
        <v>9715.8628578465541</v>
      </c>
      <c r="F61" s="13">
        <v>9715.8628578465541</v>
      </c>
    </row>
    <row r="62" spans="2:6" x14ac:dyDescent="0.45">
      <c r="B62" s="11">
        <v>59</v>
      </c>
      <c r="C62" s="13">
        <v>40919.068471005921</v>
      </c>
      <c r="D62" s="13" t="e">
        <v>#REF!</v>
      </c>
      <c r="E62" s="13">
        <v>6050.1123097245172</v>
      </c>
      <c r="F62" s="13">
        <v>6050.1123097245172</v>
      </c>
    </row>
    <row r="63" spans="2:6" x14ac:dyDescent="0.45">
      <c r="B63" s="11">
        <v>60</v>
      </c>
      <c r="C63" s="13">
        <v>44241.062607465312</v>
      </c>
      <c r="D63" s="13" t="e">
        <v>#REF!</v>
      </c>
      <c r="E63" s="13">
        <v>14088.544254375734</v>
      </c>
      <c r="F63" s="13">
        <v>14088.544254375734</v>
      </c>
    </row>
    <row r="64" spans="2:6" x14ac:dyDescent="0.45">
      <c r="B64" s="11">
        <v>61</v>
      </c>
      <c r="C64" s="13">
        <v>47160.157104862825</v>
      </c>
      <c r="D64" s="13" t="e">
        <v>#REF!</v>
      </c>
      <c r="E64" s="13">
        <v>15318.653137150093</v>
      </c>
      <c r="F64" s="13">
        <v>15318.653137150093</v>
      </c>
    </row>
    <row r="65" spans="2:6" x14ac:dyDescent="0.45">
      <c r="B65" s="11">
        <v>62</v>
      </c>
      <c r="C65" s="13">
        <v>50604.203328674048</v>
      </c>
      <c r="D65" s="13" t="e">
        <v>#REF!</v>
      </c>
      <c r="E65" s="13">
        <v>15432.821099194265</v>
      </c>
      <c r="F65" s="13">
        <v>15432.821099194265</v>
      </c>
    </row>
    <row r="66" spans="2:6" x14ac:dyDescent="0.45">
      <c r="B66" s="11">
        <v>63</v>
      </c>
      <c r="C66" s="13">
        <v>45026.853350254816</v>
      </c>
      <c r="D66" s="13" t="e">
        <v>#REF!</v>
      </c>
      <c r="E66" s="13">
        <v>8437.1820982438549</v>
      </c>
      <c r="F66" s="13">
        <v>8437.1820982438549</v>
      </c>
    </row>
    <row r="67" spans="2:6" x14ac:dyDescent="0.45">
      <c r="B67" s="11">
        <v>64</v>
      </c>
      <c r="C67" s="13">
        <v>46444.429141547815</v>
      </c>
      <c r="D67" s="13" t="e">
        <v>#REF!</v>
      </c>
      <c r="E67" s="13">
        <v>14034.652054663156</v>
      </c>
      <c r="F67" s="13">
        <v>14034.652054663156</v>
      </c>
    </row>
    <row r="68" spans="2:6" x14ac:dyDescent="0.45">
      <c r="B68" s="11">
        <v>65</v>
      </c>
      <c r="C68" s="13">
        <v>45712.809200850119</v>
      </c>
      <c r="D68" s="13" t="e">
        <v>#REF!</v>
      </c>
      <c r="E68" s="13">
        <v>6867.2530642600323</v>
      </c>
      <c r="F68" s="13">
        <v>6867.2530642600323</v>
      </c>
    </row>
    <row r="69" spans="2:6" x14ac:dyDescent="0.45">
      <c r="B69" s="11">
        <v>66</v>
      </c>
      <c r="C69" s="13">
        <v>42926.181472243865</v>
      </c>
      <c r="D69" s="13" t="e">
        <v>#REF!</v>
      </c>
      <c r="E69" s="13">
        <v>12420.770444038466</v>
      </c>
      <c r="F69" s="13">
        <v>12420.770444038466</v>
      </c>
    </row>
    <row r="70" spans="2:6" x14ac:dyDescent="0.45">
      <c r="B70" s="11">
        <v>67</v>
      </c>
      <c r="C70" s="13">
        <v>42953.525697949735</v>
      </c>
      <c r="D70" s="13" t="e">
        <v>#REF!</v>
      </c>
      <c r="E70" s="13">
        <v>9845.5838098307868</v>
      </c>
      <c r="F70" s="13">
        <v>9845.5838098307868</v>
      </c>
    </row>
    <row r="71" spans="2:6" x14ac:dyDescent="0.45">
      <c r="B71" s="11">
        <v>68</v>
      </c>
      <c r="C71" s="13">
        <v>36304.010663490946</v>
      </c>
      <c r="D71" s="13" t="e">
        <v>#REF!</v>
      </c>
      <c r="E71" s="13">
        <v>4352.9137549967782</v>
      </c>
      <c r="F71" s="13">
        <v>4352.9137549967782</v>
      </c>
    </row>
    <row r="72" spans="2:6" x14ac:dyDescent="0.45">
      <c r="B72" s="11">
        <v>69</v>
      </c>
      <c r="C72" s="13">
        <v>41831.743457604694</v>
      </c>
      <c r="D72" s="13" t="e">
        <v>#REF!</v>
      </c>
      <c r="E72" s="13">
        <v>9705.6477617335295</v>
      </c>
      <c r="F72" s="13">
        <v>9705.6477617335295</v>
      </c>
    </row>
    <row r="73" spans="2:6" x14ac:dyDescent="0.45">
      <c r="B73" s="11">
        <v>70</v>
      </c>
      <c r="C73" s="13">
        <v>42874.498373791837</v>
      </c>
      <c r="D73" s="13" t="e">
        <v>#REF!</v>
      </c>
      <c r="E73" s="13">
        <v>6689.9032656127065</v>
      </c>
      <c r="F73" s="13">
        <v>6689.9032656127065</v>
      </c>
    </row>
    <row r="74" spans="2:6" x14ac:dyDescent="0.45">
      <c r="B74" s="11">
        <v>71</v>
      </c>
      <c r="C74" s="13">
        <v>40338.805621959698</v>
      </c>
      <c r="D74" s="13" t="e">
        <v>#REF!</v>
      </c>
      <c r="E74" s="13">
        <v>11690.452641131104</v>
      </c>
      <c r="F74" s="13">
        <v>11690.452641131104</v>
      </c>
    </row>
    <row r="75" spans="2:6" x14ac:dyDescent="0.45">
      <c r="B75" s="11">
        <v>72</v>
      </c>
      <c r="C75" s="13">
        <v>47305.31442370564</v>
      </c>
      <c r="D75" s="13" t="e">
        <v>#REF!</v>
      </c>
      <c r="E75" s="13">
        <v>9368.5462768364814</v>
      </c>
      <c r="F75" s="13">
        <v>9368.5462768364814</v>
      </c>
    </row>
    <row r="76" spans="2:6" x14ac:dyDescent="0.45">
      <c r="B76" s="11">
        <v>73</v>
      </c>
      <c r="C76" s="13">
        <v>41445.35832306237</v>
      </c>
      <c r="D76" s="13" t="e">
        <v>#REF!</v>
      </c>
      <c r="E76" s="13">
        <v>9308.0740690066195</v>
      </c>
      <c r="F76" s="13">
        <v>9308.0740690066195</v>
      </c>
    </row>
    <row r="77" spans="2:6" x14ac:dyDescent="0.45">
      <c r="B77" s="11">
        <v>74</v>
      </c>
      <c r="C77" s="13">
        <v>41310.691671359091</v>
      </c>
      <c r="D77" s="13" t="e">
        <v>#REF!</v>
      </c>
      <c r="E77" s="13">
        <v>7573.5927496381364</v>
      </c>
      <c r="F77" s="13">
        <v>7573.5927496381364</v>
      </c>
    </row>
    <row r="78" spans="2:6" x14ac:dyDescent="0.45">
      <c r="B78" s="11">
        <v>75</v>
      </c>
      <c r="C78" s="13">
        <v>32217.026148647048</v>
      </c>
      <c r="D78" s="13" t="e">
        <v>#REF!</v>
      </c>
      <c r="E78" s="13">
        <v>-5606.8564915908455</v>
      </c>
      <c r="F78" s="13">
        <v>-5606.8564915908455</v>
      </c>
    </row>
    <row r="79" spans="2:6" x14ac:dyDescent="0.45">
      <c r="B79" s="11">
        <v>76</v>
      </c>
      <c r="C79" s="13">
        <v>38874.313512180641</v>
      </c>
      <c r="D79" s="13" t="e">
        <v>#REF!</v>
      </c>
      <c r="E79" s="13">
        <v>6841.8014706021886</v>
      </c>
      <c r="F79" s="13">
        <v>6841.8014706021886</v>
      </c>
    </row>
    <row r="80" spans="2:6" x14ac:dyDescent="0.45">
      <c r="B80" s="11">
        <v>77</v>
      </c>
      <c r="C80" s="13">
        <v>32705.745511976733</v>
      </c>
      <c r="D80" s="13" t="e">
        <v>#REF!</v>
      </c>
      <c r="E80" s="13">
        <v>-824.23979672291443</v>
      </c>
      <c r="F80" s="13">
        <v>-824.23979672291443</v>
      </c>
    </row>
    <row r="81" spans="2:6" x14ac:dyDescent="0.45">
      <c r="B81" s="11">
        <v>78</v>
      </c>
      <c r="C81" s="13">
        <v>40822.358973909693</v>
      </c>
      <c r="D81" s="13" t="e">
        <v>#REF!</v>
      </c>
      <c r="E81" s="13">
        <v>9119.0897387803361</v>
      </c>
      <c r="F81" s="13">
        <v>9119.0897387803361</v>
      </c>
    </row>
    <row r="82" spans="2:6" x14ac:dyDescent="0.45">
      <c r="B82" s="11">
        <v>79</v>
      </c>
      <c r="C82" s="13">
        <v>38983.519016982806</v>
      </c>
      <c r="D82" s="13" t="e">
        <v>#REF!</v>
      </c>
      <c r="E82" s="13">
        <v>4904.3058668503654</v>
      </c>
      <c r="F82" s="13">
        <v>4904.3058668503654</v>
      </c>
    </row>
    <row r="83" spans="2:6" x14ac:dyDescent="0.45">
      <c r="B83" s="11">
        <v>80</v>
      </c>
      <c r="C83" s="13">
        <v>44002.983088733512</v>
      </c>
      <c r="D83" s="13" t="e">
        <v>#REF!</v>
      </c>
      <c r="E83" s="13">
        <v>6672.4125919128164</v>
      </c>
      <c r="F83" s="13">
        <v>6672.4125919128164</v>
      </c>
    </row>
    <row r="84" spans="2:6" x14ac:dyDescent="0.45">
      <c r="B84" s="11">
        <v>81</v>
      </c>
      <c r="C84" s="13">
        <v>42203.171989696355</v>
      </c>
      <c r="D84" s="13" t="e">
        <v>#REF!</v>
      </c>
      <c r="E84" s="13">
        <v>11372.16353212045</v>
      </c>
      <c r="F84" s="13">
        <v>11372.16353212045</v>
      </c>
    </row>
    <row r="85" spans="2:6" x14ac:dyDescent="0.45">
      <c r="B85" s="11">
        <v>82</v>
      </c>
      <c r="C85" s="13">
        <v>46560.226457013676</v>
      </c>
      <c r="D85" s="13" t="e">
        <v>#REF!</v>
      </c>
      <c r="E85" s="13">
        <v>16098.907652572012</v>
      </c>
      <c r="F85" s="13">
        <v>16098.907652572012</v>
      </c>
    </row>
    <row r="86" spans="2:6" x14ac:dyDescent="0.45">
      <c r="B86" s="11">
        <v>83</v>
      </c>
      <c r="C86" s="13">
        <v>41548.011525979331</v>
      </c>
      <c r="D86" s="13" t="e">
        <v>#REF!</v>
      </c>
      <c r="E86" s="13">
        <v>4098.3924517156429</v>
      </c>
      <c r="F86" s="13">
        <v>4098.3924517156429</v>
      </c>
    </row>
    <row r="87" spans="2:6" x14ac:dyDescent="0.45">
      <c r="B87" s="11">
        <v>84</v>
      </c>
      <c r="C87" s="13">
        <v>41389.278306733533</v>
      </c>
      <c r="D87" s="13" t="e">
        <v>#REF!</v>
      </c>
      <c r="E87" s="13">
        <v>11498.02957841426</v>
      </c>
      <c r="F87" s="13">
        <v>11498.02957841426</v>
      </c>
    </row>
    <row r="88" spans="2:6" x14ac:dyDescent="0.45">
      <c r="B88" s="11">
        <v>85</v>
      </c>
      <c r="C88" s="13">
        <v>46447.997538328636</v>
      </c>
      <c r="D88" s="13" t="e">
        <v>#REF!</v>
      </c>
      <c r="E88" s="13">
        <v>11529.656461633273</v>
      </c>
      <c r="F88" s="13">
        <v>11529.656461633273</v>
      </c>
    </row>
    <row r="89" spans="2:6" x14ac:dyDescent="0.45">
      <c r="B89" s="11">
        <v>86</v>
      </c>
      <c r="C89" s="13">
        <v>42746.513677444491</v>
      </c>
      <c r="D89" s="13" t="e">
        <v>#REF!</v>
      </c>
      <c r="E89" s="13">
        <v>10579.278015497262</v>
      </c>
      <c r="F89" s="13">
        <v>10579.278015497262</v>
      </c>
    </row>
    <row r="90" spans="2:6" x14ac:dyDescent="0.45">
      <c r="B90" s="11">
        <v>87</v>
      </c>
      <c r="C90" s="13">
        <v>43478.437845369888</v>
      </c>
      <c r="D90" s="13" t="e">
        <v>#REF!</v>
      </c>
      <c r="E90" s="13">
        <v>11079.15319240767</v>
      </c>
      <c r="F90" s="13">
        <v>11079.15319240767</v>
      </c>
    </row>
    <row r="91" spans="2:6" x14ac:dyDescent="0.45">
      <c r="B91" s="11">
        <v>88</v>
      </c>
      <c r="C91" s="13">
        <v>45825.700427718904</v>
      </c>
      <c r="D91" s="13" t="e">
        <v>#REF!</v>
      </c>
      <c r="E91" s="13">
        <v>9573.5344005160514</v>
      </c>
      <c r="F91" s="13">
        <v>9573.5344005160514</v>
      </c>
    </row>
    <row r="92" spans="2:6" x14ac:dyDescent="0.45">
      <c r="B92" s="11">
        <v>89</v>
      </c>
      <c r="C92" s="13">
        <v>42334.431534191724</v>
      </c>
      <c r="D92" s="13" t="e">
        <v>#REF!</v>
      </c>
      <c r="E92" s="13">
        <v>13204.142055154651</v>
      </c>
      <c r="F92" s="13">
        <v>13204.142055154651</v>
      </c>
    </row>
    <row r="93" spans="2:6" x14ac:dyDescent="0.45">
      <c r="B93" s="11">
        <v>90</v>
      </c>
      <c r="C93" s="13">
        <v>37822.961343181436</v>
      </c>
      <c r="D93" s="13" t="e">
        <v>#REF!</v>
      </c>
      <c r="E93" s="13">
        <v>6788.8235791081152</v>
      </c>
      <c r="F93" s="13">
        <v>6788.8235791081152</v>
      </c>
    </row>
    <row r="94" spans="2:6" x14ac:dyDescent="0.45">
      <c r="B94" s="11">
        <v>91</v>
      </c>
      <c r="C94" s="13">
        <v>44717.806560124132</v>
      </c>
      <c r="D94" s="13" t="e">
        <v>#REF!</v>
      </c>
      <c r="E94" s="13">
        <v>9160.7228039870497</v>
      </c>
      <c r="F94" s="13">
        <v>9160.7228039870497</v>
      </c>
    </row>
    <row r="95" spans="2:6" x14ac:dyDescent="0.45">
      <c r="B95" s="11">
        <v>92</v>
      </c>
      <c r="C95" s="13">
        <v>50847.560045629507</v>
      </c>
      <c r="D95" s="13" t="e">
        <v>#REF!</v>
      </c>
      <c r="E95" s="13">
        <v>17708.285344659089</v>
      </c>
      <c r="F95" s="13">
        <v>17708.285344659089</v>
      </c>
    </row>
    <row r="96" spans="2:6" x14ac:dyDescent="0.45">
      <c r="B96" s="11">
        <v>93</v>
      </c>
      <c r="C96" s="13">
        <v>32916.060059847376</v>
      </c>
      <c r="D96" s="13" t="e">
        <v>#REF!</v>
      </c>
      <c r="E96" s="13">
        <v>-578.45494650592627</v>
      </c>
      <c r="F96" s="13">
        <v>-578.45494650592627</v>
      </c>
    </row>
    <row r="97" spans="2:6" x14ac:dyDescent="0.45">
      <c r="B97" s="11">
        <v>94</v>
      </c>
      <c r="C97" s="13">
        <v>44241.746156615256</v>
      </c>
      <c r="D97" s="13" t="e">
        <v>#REF!</v>
      </c>
      <c r="E97" s="13">
        <v>10413.356818988481</v>
      </c>
      <c r="F97" s="13">
        <v>10413.356818988481</v>
      </c>
    </row>
    <row r="98" spans="2:6" x14ac:dyDescent="0.45">
      <c r="B98" s="11">
        <v>95</v>
      </c>
      <c r="C98" s="13">
        <v>51125.857819310484</v>
      </c>
      <c r="D98" s="13" t="e">
        <v>#REF!</v>
      </c>
      <c r="E98" s="13">
        <v>19987.379824676078</v>
      </c>
      <c r="F98" s="13">
        <v>19987.379824676078</v>
      </c>
    </row>
    <row r="99" spans="2:6" x14ac:dyDescent="0.45">
      <c r="B99" s="11">
        <v>96</v>
      </c>
      <c r="C99" s="13">
        <v>42387.106252555321</v>
      </c>
      <c r="D99" s="13" t="e">
        <v>#REF!</v>
      </c>
      <c r="E99" s="13">
        <v>12990.449779342996</v>
      </c>
      <c r="F99" s="13">
        <v>12990.449779342996</v>
      </c>
    </row>
    <row r="100" spans="2:6" x14ac:dyDescent="0.45">
      <c r="B100" s="11">
        <v>97</v>
      </c>
      <c r="C100" s="13">
        <v>56024.063795742819</v>
      </c>
      <c r="D100" s="13" t="e">
        <v>#REF!</v>
      </c>
      <c r="E100" s="13">
        <v>26020.78758035096</v>
      </c>
      <c r="F100" s="13">
        <v>26020.78758035096</v>
      </c>
    </row>
    <row r="101" spans="2:6" x14ac:dyDescent="0.45">
      <c r="B101" s="11">
        <v>98</v>
      </c>
      <c r="C101" s="13">
        <v>37175.394387001135</v>
      </c>
      <c r="D101" s="13" t="e">
        <v>#REF!</v>
      </c>
      <c r="E101" s="13">
        <v>1553.3076665585504</v>
      </c>
      <c r="F101" s="13">
        <v>1553.3076665585504</v>
      </c>
    </row>
    <row r="102" spans="2:6" x14ac:dyDescent="0.45">
      <c r="B102" s="11">
        <v>99</v>
      </c>
      <c r="C102" s="13">
        <v>49517.354245337352</v>
      </c>
      <c r="D102" s="13" t="e">
        <v>#REF!</v>
      </c>
      <c r="E102" s="13">
        <v>20001.570110664448</v>
      </c>
      <c r="F102" s="13">
        <v>20001.570110664448</v>
      </c>
    </row>
    <row r="103" spans="2:6" x14ac:dyDescent="0.45">
      <c r="B103" s="11">
        <v>100</v>
      </c>
      <c r="C103" s="13">
        <v>36295.628123667455</v>
      </c>
      <c r="D103" s="13" t="e">
        <v>#REF!</v>
      </c>
      <c r="E103" s="13">
        <v>544.3678237162103</v>
      </c>
      <c r="F103" s="13">
        <v>544.3678237162103</v>
      </c>
    </row>
    <row r="104" spans="2:6" x14ac:dyDescent="0.45">
      <c r="B104" s="11">
        <v>101</v>
      </c>
      <c r="C104" s="13">
        <v>42953.630538040627</v>
      </c>
      <c r="D104" s="13" t="e">
        <v>#REF!</v>
      </c>
      <c r="E104" s="13">
        <v>4676.1315189751476</v>
      </c>
      <c r="F104" s="13">
        <v>4676.1315189751476</v>
      </c>
    </row>
    <row r="105" spans="2:6" x14ac:dyDescent="0.45">
      <c r="B105" s="11">
        <v>102</v>
      </c>
      <c r="C105" s="13">
        <v>44683.407051811308</v>
      </c>
      <c r="D105" s="13" t="e">
        <v>#REF!</v>
      </c>
      <c r="E105" s="13">
        <v>9198.2010517604213</v>
      </c>
      <c r="F105" s="13">
        <v>9198.2010517604213</v>
      </c>
    </row>
    <row r="106" spans="2:6" x14ac:dyDescent="0.45">
      <c r="B106" s="11">
        <v>103</v>
      </c>
      <c r="C106" s="13">
        <v>44488.694705902031</v>
      </c>
      <c r="D106" s="13" t="e">
        <v>#REF!</v>
      </c>
      <c r="E106" s="13">
        <v>7350.0217420595236</v>
      </c>
      <c r="F106" s="13">
        <v>7350.0217420595236</v>
      </c>
    </row>
    <row r="107" spans="2:6" x14ac:dyDescent="0.45">
      <c r="B107" s="11">
        <v>104</v>
      </c>
      <c r="C107" s="13">
        <v>44249.863448820368</v>
      </c>
      <c r="D107" s="13" t="e">
        <v>#REF!</v>
      </c>
      <c r="E107" s="13">
        <v>7294.38125818152</v>
      </c>
      <c r="F107" s="13">
        <v>7294.38125818152</v>
      </c>
    </row>
    <row r="108" spans="2:6" x14ac:dyDescent="0.45">
      <c r="B108" s="11">
        <v>105</v>
      </c>
      <c r="C108" s="13">
        <v>35605.072234291139</v>
      </c>
      <c r="D108" s="13" t="e">
        <v>#REF!</v>
      </c>
      <c r="E108" s="13">
        <v>3310.1448270273095</v>
      </c>
      <c r="F108" s="13">
        <v>3310.1448270273095</v>
      </c>
    </row>
    <row r="109" spans="2:6" x14ac:dyDescent="0.45">
      <c r="B109" s="11">
        <v>106</v>
      </c>
      <c r="C109" s="13">
        <v>47079.824715309456</v>
      </c>
      <c r="D109" s="13" t="e">
        <v>#REF!</v>
      </c>
      <c r="E109" s="13">
        <v>14013.223137801662</v>
      </c>
      <c r="F109" s="13">
        <v>14013.223137801662</v>
      </c>
    </row>
    <row r="110" spans="2:6" x14ac:dyDescent="0.45">
      <c r="B110" s="11">
        <v>107</v>
      </c>
      <c r="C110" s="13">
        <v>44200.164100853421</v>
      </c>
      <c r="D110" s="13" t="e">
        <v>#REF!</v>
      </c>
      <c r="E110" s="13">
        <v>16654.677770418202</v>
      </c>
      <c r="F110" s="13">
        <v>16654.677770418202</v>
      </c>
    </row>
    <row r="111" spans="2:6" x14ac:dyDescent="0.45">
      <c r="B111" s="11">
        <v>108</v>
      </c>
      <c r="C111" s="13">
        <v>32921.065295178756</v>
      </c>
      <c r="D111" s="13" t="e">
        <v>#REF!</v>
      </c>
      <c r="E111" s="13">
        <v>524.70045412842046</v>
      </c>
      <c r="F111" s="13">
        <v>524.70045412842046</v>
      </c>
    </row>
    <row r="112" spans="2:6" x14ac:dyDescent="0.45">
      <c r="B112" s="11">
        <v>109</v>
      </c>
      <c r="C112" s="13">
        <v>36389.862259248905</v>
      </c>
      <c r="D112" s="13" t="e">
        <v>#REF!</v>
      </c>
      <c r="E112" s="13">
        <v>-930.57128314670626</v>
      </c>
      <c r="F112" s="13">
        <v>-930.57128314670626</v>
      </c>
    </row>
    <row r="113" spans="2:6" x14ac:dyDescent="0.45">
      <c r="B113" s="11">
        <v>110</v>
      </c>
      <c r="C113" s="13">
        <v>38436.175112542456</v>
      </c>
      <c r="D113" s="13" t="e">
        <v>#REF!</v>
      </c>
      <c r="E113" s="13">
        <v>3026.0190740153985</v>
      </c>
      <c r="F113" s="13">
        <v>3026.0190740153985</v>
      </c>
    </row>
    <row r="114" spans="2:6" x14ac:dyDescent="0.45">
      <c r="B114" s="11">
        <v>111</v>
      </c>
      <c r="C114" s="13">
        <v>40246.454152274004</v>
      </c>
      <c r="D114" s="13" t="e">
        <v>#REF!</v>
      </c>
      <c r="E114" s="13">
        <v>6594.4253545460488</v>
      </c>
      <c r="F114" s="13">
        <v>6594.4253545460488</v>
      </c>
    </row>
    <row r="115" spans="2:6" x14ac:dyDescent="0.45">
      <c r="B115" s="11">
        <v>112</v>
      </c>
      <c r="C115" s="13">
        <v>43132.039655125227</v>
      </c>
      <c r="D115" s="13" t="e">
        <v>#REF!</v>
      </c>
      <c r="E115" s="13">
        <v>936.03272967661451</v>
      </c>
      <c r="F115" s="13">
        <v>936.03272967661451</v>
      </c>
    </row>
    <row r="116" spans="2:6" x14ac:dyDescent="0.45">
      <c r="B116" s="11">
        <v>113</v>
      </c>
      <c r="C116" s="13">
        <v>45369.58281995936</v>
      </c>
      <c r="D116" s="13" t="e">
        <v>#REF!</v>
      </c>
      <c r="E116" s="13">
        <v>8747.4861015591268</v>
      </c>
      <c r="F116" s="13">
        <v>8747.4861015591268</v>
      </c>
    </row>
    <row r="117" spans="2:6" x14ac:dyDescent="0.45">
      <c r="B117" s="11">
        <v>114</v>
      </c>
      <c r="C117" s="13">
        <v>40481.079051107787</v>
      </c>
      <c r="D117" s="13" t="e">
        <v>#REF!</v>
      </c>
      <c r="E117" s="13">
        <v>4842.5140949026618</v>
      </c>
      <c r="F117" s="13">
        <v>4842.5140949026618</v>
      </c>
    </row>
    <row r="118" spans="2:6" x14ac:dyDescent="0.45">
      <c r="B118" s="11">
        <v>115</v>
      </c>
      <c r="C118" s="13">
        <v>42417.133672958589</v>
      </c>
      <c r="D118" s="13" t="e">
        <v>#REF!</v>
      </c>
      <c r="E118" s="13">
        <v>10988.611809776961</v>
      </c>
      <c r="F118" s="13">
        <v>10988.611809776961</v>
      </c>
    </row>
    <row r="119" spans="2:6" x14ac:dyDescent="0.45">
      <c r="B119" s="11">
        <v>116</v>
      </c>
      <c r="C119" s="13">
        <v>42680.629173260757</v>
      </c>
      <c r="D119" s="13" t="e">
        <v>#REF!</v>
      </c>
      <c r="E119" s="13">
        <v>10667.702639001935</v>
      </c>
      <c r="F119" s="13">
        <v>10667.702639001935</v>
      </c>
    </row>
    <row r="120" spans="2:6" x14ac:dyDescent="0.45">
      <c r="B120" s="11">
        <v>117</v>
      </c>
      <c r="C120" s="13">
        <v>41003.481356230877</v>
      </c>
      <c r="D120" s="13" t="e">
        <v>#REF!</v>
      </c>
      <c r="E120" s="13">
        <v>10649.936658543127</v>
      </c>
      <c r="F120" s="13">
        <v>10649.936658543127</v>
      </c>
    </row>
    <row r="121" spans="2:6" x14ac:dyDescent="0.45">
      <c r="B121" s="11">
        <v>118</v>
      </c>
      <c r="C121" s="13">
        <v>39806.084152913281</v>
      </c>
      <c r="D121" s="13" t="e">
        <v>#REF!</v>
      </c>
      <c r="E121" s="13">
        <v>8251.3283357250839</v>
      </c>
      <c r="F121" s="13">
        <v>8251.3283357250839</v>
      </c>
    </row>
    <row r="122" spans="2:6" x14ac:dyDescent="0.45">
      <c r="B122" s="11">
        <v>119</v>
      </c>
      <c r="C122" s="13">
        <v>50994.463010411499</v>
      </c>
      <c r="D122" s="13" t="e">
        <v>#REF!</v>
      </c>
      <c r="E122" s="13">
        <v>18220.806343191765</v>
      </c>
      <c r="F122" s="13">
        <v>18220.806343191765</v>
      </c>
    </row>
    <row r="123" spans="2:6" x14ac:dyDescent="0.45">
      <c r="B123" s="11">
        <v>120</v>
      </c>
      <c r="C123" s="13">
        <v>41114.976028730729</v>
      </c>
      <c r="D123" s="13" t="e">
        <v>#REF!</v>
      </c>
      <c r="E123" s="13">
        <v>8791.5276133816024</v>
      </c>
      <c r="F123" s="13">
        <v>8791.5276133816024</v>
      </c>
    </row>
    <row r="124" spans="2:6" x14ac:dyDescent="0.45">
      <c r="B124" s="11">
        <v>121</v>
      </c>
      <c r="C124" s="13">
        <v>43481.330642913621</v>
      </c>
      <c r="D124" s="13" t="e">
        <v>#REF!</v>
      </c>
      <c r="E124" s="13">
        <v>13374.565573576489</v>
      </c>
      <c r="F124" s="13">
        <v>13374.565573576489</v>
      </c>
    </row>
    <row r="125" spans="2:6" x14ac:dyDescent="0.45">
      <c r="B125" s="11">
        <v>122</v>
      </c>
      <c r="C125" s="13">
        <v>42401.857966864991</v>
      </c>
      <c r="D125" s="13" t="e">
        <v>#REF!</v>
      </c>
      <c r="E125" s="13">
        <v>8425.1388219917571</v>
      </c>
      <c r="F125" s="13">
        <v>8425.1388219917571</v>
      </c>
    </row>
    <row r="126" spans="2:6" x14ac:dyDescent="0.45">
      <c r="B126" s="11">
        <v>123</v>
      </c>
      <c r="C126" s="13">
        <v>36370.224340708148</v>
      </c>
      <c r="D126" s="13" t="e">
        <v>#REF!</v>
      </c>
      <c r="E126" s="13">
        <v>6491.1814645096165</v>
      </c>
      <c r="F126" s="13">
        <v>6491.1814645096165</v>
      </c>
    </row>
    <row r="127" spans="2:6" x14ac:dyDescent="0.45">
      <c r="B127" s="11">
        <v>124</v>
      </c>
      <c r="C127" s="13">
        <v>41332.927227379267</v>
      </c>
      <c r="D127" s="13" t="e">
        <v>#REF!</v>
      </c>
      <c r="E127" s="13">
        <v>7524.9285265487615</v>
      </c>
      <c r="F127" s="13">
        <v>7524.9285265487615</v>
      </c>
    </row>
    <row r="128" spans="2:6" x14ac:dyDescent="0.45">
      <c r="B128" s="11">
        <v>125</v>
      </c>
      <c r="C128" s="13">
        <v>46263.32199933751</v>
      </c>
      <c r="D128" s="13" t="e">
        <v>#REF!</v>
      </c>
      <c r="E128" s="13">
        <v>11144.483639974214</v>
      </c>
      <c r="F128" s="13">
        <v>11144.483639974214</v>
      </c>
    </row>
    <row r="129" spans="2:6" x14ac:dyDescent="0.45">
      <c r="B129" s="11">
        <v>126</v>
      </c>
      <c r="C129" s="13">
        <v>42871.973583912266</v>
      </c>
      <c r="D129" s="13" t="e">
        <v>#REF!</v>
      </c>
      <c r="E129" s="13">
        <v>10318.248558615733</v>
      </c>
      <c r="F129" s="13">
        <v>10318.248558615733</v>
      </c>
    </row>
    <row r="130" spans="2:6" x14ac:dyDescent="0.45">
      <c r="B130" s="11">
        <v>127</v>
      </c>
      <c r="C130" s="13">
        <v>48716.592569222579</v>
      </c>
      <c r="D130" s="13" t="e">
        <v>#REF!</v>
      </c>
      <c r="E130" s="13">
        <v>15793.646745615948</v>
      </c>
      <c r="F130" s="13">
        <v>15793.646745615948</v>
      </c>
    </row>
    <row r="131" spans="2:6" x14ac:dyDescent="0.45">
      <c r="B131" s="11">
        <v>128</v>
      </c>
      <c r="C131" s="13">
        <v>47486.694775630313</v>
      </c>
      <c r="D131" s="13" t="e">
        <v>#REF!</v>
      </c>
      <c r="E131" s="13">
        <v>14765.287100474783</v>
      </c>
      <c r="F131" s="13">
        <v>14765.287100474783</v>
      </c>
    </row>
    <row r="132" spans="2:6" x14ac:dyDescent="0.45">
      <c r="B132" s="11">
        <v>129</v>
      </c>
      <c r="C132" s="13">
        <v>40552.925285034995</v>
      </c>
      <c r="D132" s="13" t="e">
        <v>#REF!</v>
      </c>
      <c r="E132" s="13">
        <v>7074.4499810348825</v>
      </c>
      <c r="F132" s="13">
        <v>7074.4499810348825</v>
      </c>
    </row>
    <row r="133" spans="2:6" x14ac:dyDescent="0.45">
      <c r="B133" s="11">
        <v>130</v>
      </c>
      <c r="C133" s="13">
        <v>41137.06899911978</v>
      </c>
      <c r="D133" s="13" t="e">
        <v>#REF!</v>
      </c>
      <c r="E133" s="13">
        <v>6762.6072385258585</v>
      </c>
      <c r="F133" s="13">
        <v>6762.6072385258585</v>
      </c>
    </row>
    <row r="134" spans="2:6" x14ac:dyDescent="0.45">
      <c r="B134" s="11">
        <v>131</v>
      </c>
      <c r="C134" s="13">
        <v>42686.42413174067</v>
      </c>
      <c r="D134" s="13" t="e">
        <v>#REF!</v>
      </c>
      <c r="E134" s="13">
        <v>8956.7219969152557</v>
      </c>
      <c r="F134" s="13">
        <v>8956.7219969152557</v>
      </c>
    </row>
    <row r="135" spans="2:6" x14ac:dyDescent="0.45">
      <c r="B135" s="11">
        <v>132</v>
      </c>
      <c r="C135" s="13">
        <v>41099.883704709617</v>
      </c>
      <c r="D135" s="13" t="e">
        <v>#REF!</v>
      </c>
      <c r="E135" s="13">
        <v>4686.9333184050374</v>
      </c>
      <c r="F135" s="13">
        <v>4686.9333184050374</v>
      </c>
    </row>
    <row r="136" spans="2:6" x14ac:dyDescent="0.45">
      <c r="B136" s="11">
        <v>133</v>
      </c>
      <c r="C136" s="13">
        <v>45552.372216836418</v>
      </c>
      <c r="D136" s="13" t="e">
        <v>#REF!</v>
      </c>
      <c r="E136" s="13">
        <v>8896.0324197365389</v>
      </c>
      <c r="F136" s="13">
        <v>8896.0324197365389</v>
      </c>
    </row>
    <row r="137" spans="2:6" x14ac:dyDescent="0.45">
      <c r="B137" s="11">
        <v>134</v>
      </c>
      <c r="C137" s="13">
        <v>42618.665673103053</v>
      </c>
      <c r="D137" s="13" t="e">
        <v>#REF!</v>
      </c>
      <c r="E137" s="13">
        <v>15981.477978279221</v>
      </c>
      <c r="F137" s="13">
        <v>15981.477978279221</v>
      </c>
    </row>
    <row r="138" spans="2:6" x14ac:dyDescent="0.45">
      <c r="B138" s="11">
        <v>135</v>
      </c>
      <c r="C138" s="13">
        <v>45216.814595589749</v>
      </c>
      <c r="D138" s="13" t="e">
        <v>#REF!</v>
      </c>
      <c r="E138" s="13">
        <v>14866.250264920051</v>
      </c>
      <c r="F138" s="13">
        <v>14866.250264920051</v>
      </c>
    </row>
    <row r="139" spans="2:6" x14ac:dyDescent="0.45">
      <c r="B139" s="11">
        <v>136</v>
      </c>
      <c r="C139" s="13">
        <v>39829.144185898207</v>
      </c>
      <c r="D139" s="13" t="e">
        <v>#REF!</v>
      </c>
      <c r="E139" s="13">
        <v>5496.2375743563598</v>
      </c>
      <c r="F139" s="13">
        <v>5496.2375743563598</v>
      </c>
    </row>
    <row r="140" spans="2:6" x14ac:dyDescent="0.45">
      <c r="B140" s="11">
        <v>137</v>
      </c>
      <c r="C140" s="13">
        <v>39217.153123226439</v>
      </c>
      <c r="D140" s="13" t="e">
        <v>#REF!</v>
      </c>
      <c r="E140" s="13">
        <v>1919.3540701881261</v>
      </c>
      <c r="F140" s="13">
        <v>1919.3540701881261</v>
      </c>
    </row>
    <row r="141" spans="2:6" x14ac:dyDescent="0.45">
      <c r="B141" s="11">
        <v>138</v>
      </c>
      <c r="C141" s="13">
        <v>43255.089112506685</v>
      </c>
      <c r="D141" s="13" t="e">
        <v>#REF!</v>
      </c>
      <c r="E141" s="13">
        <v>14806.43443782435</v>
      </c>
      <c r="F141" s="13">
        <v>14806.43443782435</v>
      </c>
    </row>
    <row r="142" spans="2:6" x14ac:dyDescent="0.45">
      <c r="B142" s="11">
        <v>139</v>
      </c>
      <c r="C142" s="13">
        <v>41100.534331535273</v>
      </c>
      <c r="D142" s="13" t="e">
        <v>#REF!</v>
      </c>
      <c r="E142" s="13">
        <v>9525.2743452059622</v>
      </c>
      <c r="F142" s="13">
        <v>9525.2743452059622</v>
      </c>
    </row>
    <row r="143" spans="2:6" x14ac:dyDescent="0.45">
      <c r="B143" s="11">
        <v>140</v>
      </c>
      <c r="C143" s="13">
        <v>37155.12855943654</v>
      </c>
      <c r="D143" s="13" t="e">
        <v>#REF!</v>
      </c>
      <c r="E143" s="13">
        <v>1955.4771874444264</v>
      </c>
      <c r="F143" s="13">
        <v>1955.4771874444264</v>
      </c>
    </row>
    <row r="144" spans="2:6" x14ac:dyDescent="0.45">
      <c r="B144" s="11">
        <v>141</v>
      </c>
      <c r="C144" s="13">
        <v>37705.321343972173</v>
      </c>
      <c r="D144" s="13" t="e">
        <v>#REF!</v>
      </c>
      <c r="E144" s="13">
        <v>9100.724058733429</v>
      </c>
      <c r="F144" s="13">
        <v>9100.724058733429</v>
      </c>
    </row>
    <row r="145" spans="2:6" x14ac:dyDescent="0.45">
      <c r="B145" s="11">
        <v>142</v>
      </c>
      <c r="C145" s="13">
        <v>41804.070249347584</v>
      </c>
      <c r="D145" s="13" t="e">
        <v>#REF!</v>
      </c>
      <c r="E145" s="13">
        <v>8698.2837069577545</v>
      </c>
      <c r="F145" s="13">
        <v>8698.2837069577545</v>
      </c>
    </row>
    <row r="146" spans="2:6" x14ac:dyDescent="0.45">
      <c r="B146" s="11">
        <v>143</v>
      </c>
      <c r="C146" s="13">
        <v>42118.886626658321</v>
      </c>
      <c r="D146" s="13" t="e">
        <v>#REF!</v>
      </c>
      <c r="E146" s="13">
        <v>6862.0003127937607</v>
      </c>
      <c r="F146" s="13">
        <v>6862.0003127937607</v>
      </c>
    </row>
    <row r="147" spans="2:6" x14ac:dyDescent="0.45">
      <c r="B147" s="11">
        <v>144</v>
      </c>
      <c r="C147" s="13">
        <v>28650.744835740436</v>
      </c>
      <c r="D147" s="13" t="e">
        <v>#REF!</v>
      </c>
      <c r="E147" s="13">
        <v>-2668.6586029088885</v>
      </c>
      <c r="F147" s="13">
        <v>-2668.6586029088885</v>
      </c>
    </row>
    <row r="148" spans="2:6" x14ac:dyDescent="0.45">
      <c r="B148" s="11">
        <v>145</v>
      </c>
      <c r="C148" s="13">
        <v>45324.211749310824</v>
      </c>
      <c r="D148" s="13" t="e">
        <v>#REF!</v>
      </c>
      <c r="E148" s="13">
        <v>13942.751358677511</v>
      </c>
      <c r="F148" s="13">
        <v>13942.751358677511</v>
      </c>
    </row>
    <row r="149" spans="2:6" x14ac:dyDescent="0.45">
      <c r="B149" s="11">
        <v>146</v>
      </c>
      <c r="C149" s="13">
        <v>43661.667125456297</v>
      </c>
      <c r="D149" s="13" t="e">
        <v>#REF!</v>
      </c>
      <c r="E149" s="13">
        <v>3091.0226205320851</v>
      </c>
      <c r="F149" s="13">
        <v>3091.0226205320851</v>
      </c>
    </row>
    <row r="150" spans="2:6" x14ac:dyDescent="0.45">
      <c r="B150" s="11">
        <v>147</v>
      </c>
      <c r="C150" s="13">
        <v>41451.299920790181</v>
      </c>
      <c r="D150" s="13" t="e">
        <v>#REF!</v>
      </c>
      <c r="E150" s="13">
        <v>11771.31704756846</v>
      </c>
      <c r="F150" s="13">
        <v>11771.31704756846</v>
      </c>
    </row>
    <row r="151" spans="2:6" x14ac:dyDescent="0.45">
      <c r="B151" s="11">
        <v>148</v>
      </c>
      <c r="C151" s="13">
        <v>40549.801102593228</v>
      </c>
      <c r="D151" s="13" t="e">
        <v>#REF!</v>
      </c>
      <c r="E151" s="13">
        <v>12737.605568245166</v>
      </c>
      <c r="F151" s="13">
        <v>12737.605568245166</v>
      </c>
    </row>
    <row r="152" spans="2:6" x14ac:dyDescent="0.45">
      <c r="B152" s="11">
        <v>149</v>
      </c>
      <c r="C152" s="13">
        <v>47995.772317669165</v>
      </c>
      <c r="D152" s="13" t="e">
        <v>#REF!</v>
      </c>
      <c r="E152" s="13">
        <v>12230.223412947775</v>
      </c>
      <c r="F152" s="13">
        <v>12230.223412947775</v>
      </c>
    </row>
    <row r="153" spans="2:6" x14ac:dyDescent="0.45">
      <c r="B153" s="11">
        <v>150</v>
      </c>
      <c r="C153" s="13">
        <v>46129.984713870348</v>
      </c>
      <c r="D153" s="13" t="e">
        <v>#REF!</v>
      </c>
      <c r="E153" s="13">
        <v>8082.3424781663362</v>
      </c>
      <c r="F153" s="13">
        <v>8082.3424781663362</v>
      </c>
    </row>
    <row r="154" spans="2:6" x14ac:dyDescent="0.45">
      <c r="B154" s="11">
        <v>151</v>
      </c>
      <c r="C154" s="13">
        <v>48001.723462921283</v>
      </c>
      <c r="D154" s="13" t="e">
        <v>#REF!</v>
      </c>
      <c r="E154" s="13">
        <v>14761.670948968875</v>
      </c>
      <c r="F154" s="13">
        <v>14761.670948968875</v>
      </c>
    </row>
    <row r="155" spans="2:6" x14ac:dyDescent="0.45">
      <c r="B155" s="11">
        <v>152</v>
      </c>
      <c r="C155" s="13">
        <v>44310.736548284141</v>
      </c>
      <c r="D155" s="13" t="e">
        <v>#REF!</v>
      </c>
      <c r="E155" s="13">
        <v>12361.799299574919</v>
      </c>
      <c r="F155" s="13">
        <v>12361.799299574919</v>
      </c>
    </row>
    <row r="156" spans="2:6" x14ac:dyDescent="0.45">
      <c r="B156" s="11">
        <v>153</v>
      </c>
      <c r="C156" s="13">
        <v>38749.045048819738</v>
      </c>
      <c r="D156" s="13" t="e">
        <v>#REF!</v>
      </c>
      <c r="E156" s="13">
        <v>1182.1396606751659</v>
      </c>
      <c r="F156" s="13">
        <v>1182.1396606751659</v>
      </c>
    </row>
    <row r="157" spans="2:6" x14ac:dyDescent="0.45">
      <c r="B157" s="11">
        <v>154</v>
      </c>
      <c r="C157" s="13">
        <v>46411.962937879725</v>
      </c>
      <c r="D157" s="13" t="e">
        <v>#REF!</v>
      </c>
      <c r="E157" s="13">
        <v>15915.908218133944</v>
      </c>
      <c r="F157" s="13">
        <v>15915.908218133944</v>
      </c>
    </row>
    <row r="158" spans="2:6" x14ac:dyDescent="0.45">
      <c r="B158" s="11">
        <v>155</v>
      </c>
      <c r="C158" s="13">
        <v>46023.292003102484</v>
      </c>
      <c r="D158" s="13" t="e">
        <v>#REF!</v>
      </c>
      <c r="E158" s="13">
        <v>18092.874266213061</v>
      </c>
      <c r="F158" s="13">
        <v>18092.874266213061</v>
      </c>
    </row>
    <row r="159" spans="2:6" x14ac:dyDescent="0.45">
      <c r="B159" s="11">
        <v>156</v>
      </c>
      <c r="C159" s="13">
        <v>60362.623489084071</v>
      </c>
      <c r="D159" s="13" t="e">
        <v>#REF!</v>
      </c>
      <c r="E159" s="13">
        <v>25961.684140187608</v>
      </c>
      <c r="F159" s="13">
        <v>25961.684140187608</v>
      </c>
    </row>
    <row r="160" spans="2:6" x14ac:dyDescent="0.45">
      <c r="B160" s="11">
        <v>157</v>
      </c>
      <c r="C160" s="13">
        <v>39466.449699434728</v>
      </c>
      <c r="D160" s="13" t="e">
        <v>#REF!</v>
      </c>
      <c r="E160" s="13">
        <v>9399.1276709232588</v>
      </c>
      <c r="F160" s="13">
        <v>9399.1276709232588</v>
      </c>
    </row>
    <row r="161" spans="2:6" x14ac:dyDescent="0.45">
      <c r="B161" s="11">
        <v>158</v>
      </c>
      <c r="C161" s="13">
        <v>35163.289848150423</v>
      </c>
      <c r="D161" s="13" t="e">
        <v>#REF!</v>
      </c>
      <c r="E161" s="13">
        <v>450.44921408193568</v>
      </c>
      <c r="F161" s="13">
        <v>450.44921408193568</v>
      </c>
    </row>
    <row r="162" spans="2:6" x14ac:dyDescent="0.45">
      <c r="B162" s="11">
        <v>159</v>
      </c>
      <c r="C162" s="13">
        <v>43420.411792057523</v>
      </c>
      <c r="D162" s="13" t="e">
        <v>#REF!</v>
      </c>
      <c r="E162" s="13">
        <v>5877.7147418115419</v>
      </c>
      <c r="F162" s="13">
        <v>5877.7147418115419</v>
      </c>
    </row>
    <row r="163" spans="2:6" x14ac:dyDescent="0.45">
      <c r="B163" s="11">
        <v>160</v>
      </c>
      <c r="C163" s="13">
        <v>42807.326662593463</v>
      </c>
      <c r="D163" s="13" t="e">
        <v>#REF!</v>
      </c>
      <c r="E163" s="13">
        <v>5408.26066427551</v>
      </c>
      <c r="F163" s="13">
        <v>5408.26066427551</v>
      </c>
    </row>
    <row r="164" spans="2:6" x14ac:dyDescent="0.45">
      <c r="B164" s="11">
        <v>161</v>
      </c>
      <c r="C164" s="13">
        <v>42140.701003065878</v>
      </c>
      <c r="D164" s="13" t="e">
        <v>#REF!</v>
      </c>
      <c r="E164" s="13">
        <v>12373.146406003354</v>
      </c>
      <c r="F164" s="13">
        <v>12373.146406003354</v>
      </c>
    </row>
    <row r="165" spans="2:6" x14ac:dyDescent="0.45">
      <c r="B165" s="11">
        <v>162</v>
      </c>
      <c r="C165" s="13">
        <v>42244.530445582612</v>
      </c>
      <c r="D165" s="13" t="e">
        <v>#REF!</v>
      </c>
      <c r="E165" s="13">
        <v>11501.587303323671</v>
      </c>
      <c r="F165" s="13">
        <v>11501.587303323671</v>
      </c>
    </row>
    <row r="166" spans="2:6" x14ac:dyDescent="0.45">
      <c r="B166" s="11">
        <v>163</v>
      </c>
      <c r="C166" s="13">
        <v>48777.480069529534</v>
      </c>
      <c r="D166" s="13" t="e">
        <v>#REF!</v>
      </c>
      <c r="E166" s="13">
        <v>12920.445038609882</v>
      </c>
      <c r="F166" s="13">
        <v>12920.445038609882</v>
      </c>
    </row>
    <row r="167" spans="2:6" x14ac:dyDescent="0.45">
      <c r="B167" s="11">
        <v>164</v>
      </c>
      <c r="C167" s="13">
        <v>45799.748319478873</v>
      </c>
      <c r="D167" s="13" t="e">
        <v>#REF!</v>
      </c>
      <c r="E167" s="13">
        <v>16715.368130109455</v>
      </c>
      <c r="F167" s="13">
        <v>16715.368130109455</v>
      </c>
    </row>
    <row r="168" spans="2:6" x14ac:dyDescent="0.45">
      <c r="B168" s="11">
        <v>165</v>
      </c>
      <c r="C168" s="13">
        <v>35285.099602507486</v>
      </c>
      <c r="D168" s="13" t="e">
        <v>#REF!</v>
      </c>
      <c r="E168" s="13">
        <v>-5015.3997293093216</v>
      </c>
      <c r="F168" s="13">
        <v>-5015.3997293093216</v>
      </c>
    </row>
    <row r="169" spans="2:6" x14ac:dyDescent="0.45">
      <c r="B169" s="11">
        <v>166</v>
      </c>
      <c r="C169" s="13">
        <v>45708.207256830567</v>
      </c>
      <c r="D169" s="13" t="e">
        <v>#REF!</v>
      </c>
      <c r="E169" s="13">
        <v>7938.87164676251</v>
      </c>
      <c r="F169" s="13">
        <v>7938.87164676251</v>
      </c>
    </row>
    <row r="170" spans="2:6" x14ac:dyDescent="0.45">
      <c r="B170" s="11">
        <v>167</v>
      </c>
      <c r="C170" s="13">
        <v>45358.920094482717</v>
      </c>
      <c r="D170" s="13" t="e">
        <v>#REF!</v>
      </c>
      <c r="E170" s="13">
        <v>14765.514626427128</v>
      </c>
      <c r="F170" s="13">
        <v>14765.514626427128</v>
      </c>
    </row>
    <row r="171" spans="2:6" x14ac:dyDescent="0.45">
      <c r="B171" s="11">
        <v>168</v>
      </c>
      <c r="C171" s="13">
        <v>52882.556693148756</v>
      </c>
      <c r="D171" s="13" t="e">
        <v>#REF!</v>
      </c>
      <c r="E171" s="13">
        <v>20884.749694614293</v>
      </c>
      <c r="F171" s="13">
        <v>20884.749694614293</v>
      </c>
    </row>
    <row r="172" spans="2:6" x14ac:dyDescent="0.45">
      <c r="B172" s="11">
        <v>169</v>
      </c>
      <c r="C172" s="13">
        <v>41383.940814194721</v>
      </c>
      <c r="D172" s="13" t="e">
        <v>#REF!</v>
      </c>
      <c r="E172" s="13">
        <v>12975.463163368095</v>
      </c>
      <c r="F172" s="13">
        <v>12975.463163368095</v>
      </c>
    </row>
    <row r="173" spans="2:6" x14ac:dyDescent="0.45">
      <c r="B173" s="11">
        <v>170</v>
      </c>
      <c r="C173" s="13">
        <v>40586.85620439901</v>
      </c>
      <c r="D173" s="13" t="e">
        <v>#REF!</v>
      </c>
      <c r="E173" s="13">
        <v>7419.1736833044051</v>
      </c>
      <c r="F173" s="13">
        <v>7419.1736833044051</v>
      </c>
    </row>
    <row r="174" spans="2:6" x14ac:dyDescent="0.45">
      <c r="B174" s="11">
        <v>171</v>
      </c>
      <c r="C174" s="13">
        <v>42583.008924993126</v>
      </c>
      <c r="D174" s="13" t="e">
        <v>#REF!</v>
      </c>
      <c r="E174" s="13">
        <v>15646.017232807772</v>
      </c>
      <c r="F174" s="13">
        <v>15646.017232807772</v>
      </c>
    </row>
    <row r="175" spans="2:6" x14ac:dyDescent="0.45">
      <c r="B175" s="11">
        <v>172</v>
      </c>
      <c r="C175" s="13">
        <v>47783.338406691721</v>
      </c>
      <c r="D175" s="13" t="e">
        <v>#REF!</v>
      </c>
      <c r="E175" s="13">
        <v>15853.392733558365</v>
      </c>
      <c r="F175" s="13">
        <v>15853.392733558365</v>
      </c>
    </row>
    <row r="176" spans="2:6" x14ac:dyDescent="0.45">
      <c r="B176" s="11">
        <v>173</v>
      </c>
      <c r="C176" s="13">
        <v>40857.159865860427</v>
      </c>
      <c r="D176" s="13" t="e">
        <v>#REF!</v>
      </c>
      <c r="E176" s="13">
        <v>6386.1979418703759</v>
      </c>
      <c r="F176" s="13">
        <v>6386.1979418703759</v>
      </c>
    </row>
    <row r="177" spans="2:6" x14ac:dyDescent="0.45">
      <c r="B177" s="11">
        <v>174</v>
      </c>
      <c r="C177" s="13">
        <v>33270.141203166531</v>
      </c>
      <c r="D177" s="13" t="e">
        <v>#REF!</v>
      </c>
      <c r="E177" s="13">
        <v>424.7200993923243</v>
      </c>
      <c r="F177" s="13">
        <v>424.7200993923243</v>
      </c>
    </row>
    <row r="178" spans="2:6" x14ac:dyDescent="0.45">
      <c r="B178" s="11">
        <v>175</v>
      </c>
      <c r="C178" s="13">
        <v>46971.074664468622</v>
      </c>
      <c r="D178" s="13" t="e">
        <v>#REF!</v>
      </c>
      <c r="E178" s="13">
        <v>16927.604898247555</v>
      </c>
      <c r="F178" s="13">
        <v>16927.604898247555</v>
      </c>
    </row>
    <row r="179" spans="2:6" x14ac:dyDescent="0.45">
      <c r="B179" s="11">
        <v>176</v>
      </c>
      <c r="C179" s="13">
        <v>45024.612292518003</v>
      </c>
      <c r="D179" s="13" t="e">
        <v>#REF!</v>
      </c>
      <c r="E179" s="13">
        <v>11319.462309920118</v>
      </c>
      <c r="F179" s="13">
        <v>11319.462309920118</v>
      </c>
    </row>
    <row r="180" spans="2:6" x14ac:dyDescent="0.45">
      <c r="B180" s="11">
        <v>177</v>
      </c>
      <c r="C180" s="13">
        <v>44358.550074900108</v>
      </c>
      <c r="D180" s="13" t="e">
        <v>#REF!</v>
      </c>
      <c r="E180" s="13">
        <v>11128.431673118128</v>
      </c>
      <c r="F180" s="13">
        <v>11128.431673118128</v>
      </c>
    </row>
    <row r="181" spans="2:6" x14ac:dyDescent="0.45">
      <c r="B181" s="11">
        <v>178</v>
      </c>
      <c r="C181" s="13">
        <v>44369.496776183587</v>
      </c>
      <c r="D181" s="13" t="e">
        <v>#REF!</v>
      </c>
      <c r="E181" s="13">
        <v>8219.0624161547985</v>
      </c>
      <c r="F181" s="13">
        <v>8219.0624161547985</v>
      </c>
    </row>
    <row r="182" spans="2:6" x14ac:dyDescent="0.45">
      <c r="B182" s="11">
        <v>179</v>
      </c>
      <c r="C182" s="13">
        <v>44723.680535218766</v>
      </c>
      <c r="D182" s="13" t="e">
        <v>#REF!</v>
      </c>
      <c r="E182" s="13">
        <v>6972.3593301853771</v>
      </c>
      <c r="F182" s="13">
        <v>6972.3593301853771</v>
      </c>
    </row>
    <row r="183" spans="2:6" x14ac:dyDescent="0.45">
      <c r="B183" s="11">
        <v>180</v>
      </c>
      <c r="C183" s="13">
        <v>45107.7155350674</v>
      </c>
      <c r="D183" s="13" t="e">
        <v>#REF!</v>
      </c>
      <c r="E183" s="13">
        <v>5635.8524992618768</v>
      </c>
      <c r="F183" s="13">
        <v>5635.8524992618768</v>
      </c>
    </row>
    <row r="184" spans="2:6" x14ac:dyDescent="0.45">
      <c r="B184" s="11">
        <v>181</v>
      </c>
      <c r="C184" s="13">
        <v>45174.643806796463</v>
      </c>
      <c r="D184" s="13" t="e">
        <v>#REF!</v>
      </c>
      <c r="E184" s="13">
        <v>8634.0149451210891</v>
      </c>
      <c r="F184" s="13">
        <v>8634.0149451210891</v>
      </c>
    </row>
    <row r="185" spans="2:6" x14ac:dyDescent="0.45">
      <c r="B185" s="11">
        <v>182</v>
      </c>
      <c r="C185" s="13">
        <v>44586.710052614057</v>
      </c>
      <c r="D185" s="13" t="e">
        <v>#REF!</v>
      </c>
      <c r="E185" s="13">
        <v>11882.271089765993</v>
      </c>
      <c r="F185" s="13">
        <v>11882.271089765993</v>
      </c>
    </row>
    <row r="186" spans="2:6" x14ac:dyDescent="0.45">
      <c r="B186" s="11">
        <v>183</v>
      </c>
      <c r="C186" s="13">
        <v>43122.232186627472</v>
      </c>
      <c r="D186" s="13" t="e">
        <v>#REF!</v>
      </c>
      <c r="E186" s="13">
        <v>6599.1475645831833</v>
      </c>
      <c r="F186" s="13">
        <v>6599.1475645831833</v>
      </c>
    </row>
    <row r="187" spans="2:6" x14ac:dyDescent="0.45">
      <c r="B187" s="11">
        <v>184</v>
      </c>
      <c r="C187" s="13">
        <v>40477.971191825876</v>
      </c>
      <c r="D187" s="13" t="e">
        <v>#REF!</v>
      </c>
      <c r="E187" s="13">
        <v>9226.4601641348363</v>
      </c>
      <c r="F187" s="13">
        <v>9226.4601641348363</v>
      </c>
    </row>
    <row r="188" spans="2:6" x14ac:dyDescent="0.45">
      <c r="B188" s="11">
        <v>185</v>
      </c>
      <c r="C188" s="13">
        <v>32038.649594390583</v>
      </c>
      <c r="D188" s="13" t="e">
        <v>#REF!</v>
      </c>
      <c r="E188" s="13">
        <v>-5860.2799367513826</v>
      </c>
      <c r="F188" s="13">
        <v>-5860.2799367513826</v>
      </c>
    </row>
    <row r="189" spans="2:6" x14ac:dyDescent="0.45">
      <c r="B189" s="11">
        <v>186</v>
      </c>
      <c r="C189" s="13">
        <v>43145.694768210575</v>
      </c>
      <c r="D189" s="13" t="e">
        <v>#REF!</v>
      </c>
      <c r="E189" s="13">
        <v>12746.324373942003</v>
      </c>
      <c r="F189" s="13">
        <v>12746.324373942003</v>
      </c>
    </row>
    <row r="190" spans="2:6" x14ac:dyDescent="0.45">
      <c r="B190" s="11">
        <v>187</v>
      </c>
      <c r="C190" s="13">
        <v>45169.390061583123</v>
      </c>
      <c r="D190" s="13" t="e">
        <v>#REF!</v>
      </c>
      <c r="E190" s="13">
        <v>15903.159669424473</v>
      </c>
      <c r="F190" s="13">
        <v>15903.159669424473</v>
      </c>
    </row>
    <row r="191" spans="2:6" x14ac:dyDescent="0.45">
      <c r="B191" s="11">
        <v>188</v>
      </c>
      <c r="C191" s="13">
        <v>45543.077208690484</v>
      </c>
      <c r="D191" s="13" t="e">
        <v>#REF!</v>
      </c>
      <c r="E191" s="13">
        <v>11623.11512616943</v>
      </c>
      <c r="F191" s="13">
        <v>11623.11512616943</v>
      </c>
    </row>
    <row r="192" spans="2:6" x14ac:dyDescent="0.45">
      <c r="B192" s="11">
        <v>189</v>
      </c>
      <c r="C192" s="13">
        <v>38657.418031577676</v>
      </c>
      <c r="D192" s="13" t="e">
        <v>#REF!</v>
      </c>
      <c r="E192" s="13">
        <v>3109.315779592037</v>
      </c>
      <c r="F192" s="13">
        <v>3109.315779592037</v>
      </c>
    </row>
    <row r="193" spans="2:6" x14ac:dyDescent="0.45">
      <c r="B193" s="11">
        <v>190</v>
      </c>
      <c r="C193" s="13">
        <v>33882.134600324105</v>
      </c>
      <c r="D193" s="13" t="e">
        <v>#REF!</v>
      </c>
      <c r="E193" s="13">
        <v>1170.2836712322842</v>
      </c>
      <c r="F193" s="13">
        <v>1170.2836712322842</v>
      </c>
    </row>
    <row r="194" spans="2:6" x14ac:dyDescent="0.45">
      <c r="B194" s="11">
        <v>191</v>
      </c>
      <c r="C194" s="13">
        <v>37701.916950053215</v>
      </c>
      <c r="D194" s="13" t="e">
        <v>#REF!</v>
      </c>
      <c r="E194" s="13">
        <v>2131.0524644439984</v>
      </c>
      <c r="F194" s="13">
        <v>2131.0524644439984</v>
      </c>
    </row>
    <row r="195" spans="2:6" x14ac:dyDescent="0.45">
      <c r="B195" s="11">
        <v>192</v>
      </c>
      <c r="C195" s="13">
        <v>43902.711913103049</v>
      </c>
      <c r="D195" s="13" t="e">
        <v>#REF!</v>
      </c>
      <c r="E195" s="13">
        <v>18131.655497170355</v>
      </c>
      <c r="F195" s="13">
        <v>18131.655497170355</v>
      </c>
    </row>
    <row r="196" spans="2:6" x14ac:dyDescent="0.45">
      <c r="B196" s="11">
        <v>193</v>
      </c>
      <c r="C196" s="13">
        <v>36223.489714147538</v>
      </c>
      <c r="D196" s="13" t="e">
        <v>#REF!</v>
      </c>
      <c r="E196" s="13">
        <v>-2233.6377496696687</v>
      </c>
      <c r="F196" s="13">
        <v>-2233.6377496696687</v>
      </c>
    </row>
    <row r="197" spans="2:6" x14ac:dyDescent="0.45">
      <c r="B197" s="11">
        <v>194</v>
      </c>
      <c r="C197" s="13">
        <v>47313.488873180519</v>
      </c>
      <c r="D197" s="13" t="e">
        <v>#REF!</v>
      </c>
      <c r="E197" s="13">
        <v>10857.90117369769</v>
      </c>
      <c r="F197" s="13">
        <v>10857.90117369769</v>
      </c>
    </row>
    <row r="198" spans="2:6" x14ac:dyDescent="0.45">
      <c r="B198" s="11">
        <v>195</v>
      </c>
      <c r="C198" s="13">
        <v>39776.239683063861</v>
      </c>
      <c r="D198" s="13" t="e">
        <v>#REF!</v>
      </c>
      <c r="E198" s="13">
        <v>2345.1326933168893</v>
      </c>
      <c r="F198" s="13">
        <v>2345.1326933168893</v>
      </c>
    </row>
    <row r="199" spans="2:6" x14ac:dyDescent="0.45">
      <c r="B199" s="11">
        <v>196</v>
      </c>
      <c r="C199" s="13">
        <v>39049.312019148376</v>
      </c>
      <c r="D199" s="13" t="e">
        <v>#REF!</v>
      </c>
      <c r="E199" s="13">
        <v>7137.2181500919132</v>
      </c>
      <c r="F199" s="13">
        <v>7137.2181500919132</v>
      </c>
    </row>
    <row r="200" spans="2:6" x14ac:dyDescent="0.45">
      <c r="B200" s="11">
        <v>197</v>
      </c>
      <c r="C200" s="13">
        <v>40690.553292380428</v>
      </c>
      <c r="D200" s="13" t="e">
        <v>#REF!</v>
      </c>
      <c r="E200" s="13">
        <v>6333.4765509126937</v>
      </c>
      <c r="F200" s="13">
        <v>6333.4765509126937</v>
      </c>
    </row>
    <row r="201" spans="2:6" x14ac:dyDescent="0.45">
      <c r="B201" s="11">
        <v>198</v>
      </c>
      <c r="C201" s="13">
        <v>44072.889830561413</v>
      </c>
      <c r="D201" s="13" t="e">
        <v>#REF!</v>
      </c>
      <c r="E201" s="13">
        <v>11219.828287883176</v>
      </c>
      <c r="F201" s="13">
        <v>11219.828287883176</v>
      </c>
    </row>
    <row r="202" spans="2:6" x14ac:dyDescent="0.45">
      <c r="B202" s="11">
        <v>199</v>
      </c>
      <c r="C202" s="13">
        <v>47046.247692610094</v>
      </c>
      <c r="D202" s="13" t="e">
        <v>#REF!</v>
      </c>
      <c r="E202" s="13">
        <v>6188.3665537292427</v>
      </c>
      <c r="F202" s="13">
        <v>6188.3665537292427</v>
      </c>
    </row>
    <row r="203" spans="2:6" x14ac:dyDescent="0.45">
      <c r="B203" s="11">
        <v>200</v>
      </c>
      <c r="C203" s="13">
        <v>36182.799493316357</v>
      </c>
      <c r="D203" s="13" t="e">
        <v>#REF!</v>
      </c>
      <c r="E203" s="13">
        <v>2422.1486735743092</v>
      </c>
      <c r="F203" s="13">
        <v>2422.1486735743092</v>
      </c>
    </row>
    <row r="204" spans="2:6" x14ac:dyDescent="0.45">
      <c r="B204" s="11">
        <v>201</v>
      </c>
      <c r="C204" s="13">
        <v>51076.26462468932</v>
      </c>
      <c r="D204" s="13" t="e">
        <v>#REF!</v>
      </c>
      <c r="E204" s="13">
        <v>22182.470647748502</v>
      </c>
      <c r="F204" s="13">
        <v>22182.470647748502</v>
      </c>
    </row>
    <row r="205" spans="2:6" x14ac:dyDescent="0.45">
      <c r="B205" s="11">
        <v>202</v>
      </c>
      <c r="C205" s="13">
        <v>37915.279352528582</v>
      </c>
      <c r="D205" s="13" t="e">
        <v>#REF!</v>
      </c>
      <c r="E205" s="13">
        <v>6149.4072618185273</v>
      </c>
      <c r="F205" s="13">
        <v>6149.4072618185273</v>
      </c>
    </row>
    <row r="206" spans="2:6" x14ac:dyDescent="0.45">
      <c r="B206" s="11">
        <v>203</v>
      </c>
      <c r="C206" s="13">
        <v>43547.270843683458</v>
      </c>
      <c r="D206" s="13" t="e">
        <v>#REF!</v>
      </c>
      <c r="E206" s="13">
        <v>6666.9158304396742</v>
      </c>
      <c r="F206" s="13">
        <v>6666.9158304396742</v>
      </c>
    </row>
    <row r="207" spans="2:6" x14ac:dyDescent="0.45">
      <c r="B207" s="11">
        <v>204</v>
      </c>
      <c r="C207" s="13">
        <v>44400.00162292485</v>
      </c>
      <c r="D207" s="13" t="e">
        <v>#REF!</v>
      </c>
      <c r="E207" s="13">
        <v>7282.9620179351268</v>
      </c>
      <c r="F207" s="13">
        <v>7282.9620179351268</v>
      </c>
    </row>
    <row r="208" spans="2:6" x14ac:dyDescent="0.45">
      <c r="B208" s="11">
        <v>205</v>
      </c>
      <c r="C208" s="13">
        <v>42569.623510803271</v>
      </c>
      <c r="D208" s="13" t="e">
        <v>#REF!</v>
      </c>
      <c r="E208" s="13">
        <v>9839.8413646738209</v>
      </c>
      <c r="F208" s="13">
        <v>9839.8413646738209</v>
      </c>
    </row>
    <row r="209" spans="2:6" x14ac:dyDescent="0.45">
      <c r="B209" s="11">
        <v>206</v>
      </c>
      <c r="C209" s="13">
        <v>40125.040059839324</v>
      </c>
      <c r="D209" s="13" t="e">
        <v>#REF!</v>
      </c>
      <c r="E209" s="13">
        <v>-1090.6382062561424</v>
      </c>
      <c r="F209" s="13">
        <v>-1090.6382062561424</v>
      </c>
    </row>
    <row r="210" spans="2:6" x14ac:dyDescent="0.45">
      <c r="B210" s="11">
        <v>207</v>
      </c>
      <c r="C210" s="13">
        <v>42920.512114080928</v>
      </c>
      <c r="D210" s="13" t="e">
        <v>#REF!</v>
      </c>
      <c r="E210" s="13">
        <v>10790.093681326061</v>
      </c>
      <c r="F210" s="13">
        <v>10790.093681326061</v>
      </c>
    </row>
    <row r="211" spans="2:6" x14ac:dyDescent="0.45">
      <c r="B211" s="11">
        <v>208</v>
      </c>
      <c r="C211" s="13">
        <v>39992.155350711204</v>
      </c>
      <c r="D211" s="13" t="e">
        <v>#REF!</v>
      </c>
      <c r="E211" s="13">
        <v>4854.4533911621011</v>
      </c>
      <c r="F211" s="13">
        <v>4854.4533911621011</v>
      </c>
    </row>
    <row r="212" spans="2:6" x14ac:dyDescent="0.45">
      <c r="B212" s="11">
        <v>209</v>
      </c>
      <c r="C212" s="13">
        <v>42195.032322951665</v>
      </c>
      <c r="D212" s="13" t="e">
        <v>#REF!</v>
      </c>
      <c r="E212" s="13">
        <v>6687.6215352546169</v>
      </c>
      <c r="F212" s="13">
        <v>6687.6215352546169</v>
      </c>
    </row>
    <row r="213" spans="2:6" x14ac:dyDescent="0.45">
      <c r="B213" s="11">
        <v>210</v>
      </c>
      <c r="C213" s="13">
        <v>42065.632148214878</v>
      </c>
      <c r="D213" s="13" t="e">
        <v>#REF!</v>
      </c>
      <c r="E213" s="13">
        <v>9853.3314390036576</v>
      </c>
      <c r="F213" s="13">
        <v>9853.3314390036576</v>
      </c>
    </row>
    <row r="214" spans="2:6" x14ac:dyDescent="0.45">
      <c r="B214" s="11">
        <v>211</v>
      </c>
      <c r="C214" s="13">
        <v>50348.937767632844</v>
      </c>
      <c r="D214" s="13" t="e">
        <v>#REF!</v>
      </c>
      <c r="E214" s="13">
        <v>11695.517552381019</v>
      </c>
      <c r="F214" s="13">
        <v>11695.517552381019</v>
      </c>
    </row>
    <row r="215" spans="2:6" x14ac:dyDescent="0.45">
      <c r="B215" s="11">
        <v>212</v>
      </c>
      <c r="C215" s="13">
        <v>39132.009693317232</v>
      </c>
      <c r="D215" s="13" t="e">
        <v>#REF!</v>
      </c>
      <c r="E215" s="13">
        <v>9458.4382072081225</v>
      </c>
      <c r="F215" s="13">
        <v>9458.4382072081225</v>
      </c>
    </row>
    <row r="216" spans="2:6" x14ac:dyDescent="0.45">
      <c r="B216" s="11">
        <v>213</v>
      </c>
      <c r="C216" s="13">
        <v>46682.060404898599</v>
      </c>
      <c r="D216" s="13" t="e">
        <v>#REF!</v>
      </c>
      <c r="E216" s="13">
        <v>16629.548533982932</v>
      </c>
      <c r="F216" s="13">
        <v>16629.548533982932</v>
      </c>
    </row>
    <row r="217" spans="2:6" x14ac:dyDescent="0.45">
      <c r="B217" s="11">
        <v>214</v>
      </c>
      <c r="C217" s="13">
        <v>46060.402020674817</v>
      </c>
      <c r="D217" s="13" t="e">
        <v>#REF!</v>
      </c>
      <c r="E217" s="13">
        <v>9944.8283648230681</v>
      </c>
      <c r="F217" s="13">
        <v>9944.8283648230681</v>
      </c>
    </row>
    <row r="218" spans="2:6" x14ac:dyDescent="0.45">
      <c r="B218" s="11">
        <v>215</v>
      </c>
      <c r="C218" s="13">
        <v>55799.002830237107</v>
      </c>
      <c r="D218" s="13" t="e">
        <v>#REF!</v>
      </c>
      <c r="E218" s="13">
        <v>22924.913262541293</v>
      </c>
      <c r="F218" s="13">
        <v>22924.913262541293</v>
      </c>
    </row>
    <row r="219" spans="2:6" x14ac:dyDescent="0.45">
      <c r="B219" s="11">
        <v>216</v>
      </c>
      <c r="C219" s="13">
        <v>48576.13742361981</v>
      </c>
      <c r="D219" s="13" t="e">
        <v>#REF!</v>
      </c>
      <c r="E219" s="13">
        <v>19852.834109264397</v>
      </c>
      <c r="F219" s="13">
        <v>19852.834109264397</v>
      </c>
    </row>
    <row r="220" spans="2:6" x14ac:dyDescent="0.45">
      <c r="B220" s="11">
        <v>217</v>
      </c>
      <c r="C220" s="13">
        <v>36698.178125528015</v>
      </c>
      <c r="D220" s="13" t="e">
        <v>#REF!</v>
      </c>
      <c r="E220" s="13">
        <v>-2995.8704041382134</v>
      </c>
      <c r="F220" s="13">
        <v>-2995.8704041382134</v>
      </c>
    </row>
    <row r="221" spans="2:6" x14ac:dyDescent="0.45">
      <c r="B221" s="11">
        <v>218</v>
      </c>
      <c r="C221" s="13">
        <v>44803.142888472117</v>
      </c>
      <c r="D221" s="13" t="e">
        <v>#REF!</v>
      </c>
      <c r="E221" s="13">
        <v>9952.1520274103386</v>
      </c>
      <c r="F221" s="13">
        <v>9952.1520274103386</v>
      </c>
    </row>
    <row r="222" spans="2:6" x14ac:dyDescent="0.45">
      <c r="B222" s="11">
        <v>219</v>
      </c>
      <c r="C222" s="13">
        <v>42845.173509925968</v>
      </c>
      <c r="D222" s="13" t="e">
        <v>#REF!</v>
      </c>
      <c r="E222" s="13">
        <v>10920.475481437485</v>
      </c>
      <c r="F222" s="13">
        <v>10920.475481437485</v>
      </c>
    </row>
    <row r="223" spans="2:6" x14ac:dyDescent="0.45">
      <c r="B223" s="11">
        <v>220</v>
      </c>
      <c r="C223" s="13">
        <v>40974.322217693734</v>
      </c>
      <c r="D223" s="13" t="e">
        <v>#REF!</v>
      </c>
      <c r="E223" s="13">
        <v>10589.792403522533</v>
      </c>
      <c r="F223" s="13">
        <v>10589.792403522533</v>
      </c>
    </row>
    <row r="224" spans="2:6" x14ac:dyDescent="0.45">
      <c r="B224" s="11">
        <v>221</v>
      </c>
      <c r="C224" s="13">
        <v>49517.603334653206</v>
      </c>
      <c r="D224" s="13" t="e">
        <v>#REF!</v>
      </c>
      <c r="E224" s="13">
        <v>14116.65175278449</v>
      </c>
      <c r="F224" s="13">
        <v>14116.65175278449</v>
      </c>
    </row>
    <row r="225" spans="2:6" x14ac:dyDescent="0.45">
      <c r="B225" s="11">
        <v>222</v>
      </c>
      <c r="C225" s="13">
        <v>44884.206431819468</v>
      </c>
      <c r="D225" s="13" t="e">
        <v>#REF!</v>
      </c>
      <c r="E225" s="13">
        <v>9763.6419527293056</v>
      </c>
      <c r="F225" s="13">
        <v>9763.6419527293056</v>
      </c>
    </row>
    <row r="226" spans="2:6" x14ac:dyDescent="0.45">
      <c r="B226" s="11">
        <v>223</v>
      </c>
      <c r="C226" s="13">
        <v>44382.376959149027</v>
      </c>
      <c r="D226" s="13" t="e">
        <v>#REF!</v>
      </c>
      <c r="E226" s="13">
        <v>8215.2277964353016</v>
      </c>
      <c r="F226" s="13">
        <v>8215.2277964353016</v>
      </c>
    </row>
    <row r="227" spans="2:6" x14ac:dyDescent="0.45">
      <c r="B227" s="11">
        <v>224</v>
      </c>
      <c r="C227" s="13">
        <v>46467.276440413225</v>
      </c>
      <c r="D227" s="13" t="e">
        <v>#REF!</v>
      </c>
      <c r="E227" s="13">
        <v>15810.302597062366</v>
      </c>
      <c r="F227" s="13">
        <v>15810.302597062366</v>
      </c>
    </row>
    <row r="228" spans="2:6" x14ac:dyDescent="0.45">
      <c r="B228" s="11">
        <v>225</v>
      </c>
      <c r="C228" s="13">
        <v>35404.873835367573</v>
      </c>
      <c r="D228" s="13" t="e">
        <v>#REF!</v>
      </c>
      <c r="E228" s="13">
        <v>3076.3258515248826</v>
      </c>
      <c r="F228" s="13">
        <v>3076.3258515248826</v>
      </c>
    </row>
    <row r="229" spans="2:6" x14ac:dyDescent="0.45">
      <c r="B229" s="11">
        <v>226</v>
      </c>
      <c r="C229" s="13">
        <v>42474.077674689528</v>
      </c>
      <c r="D229" s="13" t="e">
        <v>#REF!</v>
      </c>
      <c r="E229" s="13">
        <v>10457.451459089903</v>
      </c>
      <c r="F229" s="13">
        <v>10457.451459089903</v>
      </c>
    </row>
    <row r="230" spans="2:6" x14ac:dyDescent="0.45">
      <c r="B230" s="11">
        <v>227</v>
      </c>
      <c r="C230" s="13">
        <v>32458.75156146974</v>
      </c>
      <c r="D230" s="13" t="e">
        <v>#REF!</v>
      </c>
      <c r="E230" s="13">
        <v>1034.067769521007</v>
      </c>
      <c r="F230" s="13">
        <v>1034.067769521007</v>
      </c>
    </row>
    <row r="231" spans="2:6" x14ac:dyDescent="0.45">
      <c r="B231" s="11">
        <v>228</v>
      </c>
      <c r="C231" s="13">
        <v>44122.006911296208</v>
      </c>
      <c r="D231" s="13" t="e">
        <v>#REF!</v>
      </c>
      <c r="E231" s="13">
        <v>9217.1076474766451</v>
      </c>
      <c r="F231" s="13">
        <v>9217.1076474766451</v>
      </c>
    </row>
    <row r="232" spans="2:6" x14ac:dyDescent="0.45">
      <c r="B232" s="11">
        <v>229</v>
      </c>
      <c r="C232" s="13">
        <v>39713.516354477288</v>
      </c>
      <c r="D232" s="13" t="e">
        <v>#REF!</v>
      </c>
      <c r="E232" s="13">
        <v>6095.3796252414359</v>
      </c>
      <c r="F232" s="13">
        <v>6095.3796252414359</v>
      </c>
    </row>
    <row r="233" spans="2:6" x14ac:dyDescent="0.45">
      <c r="B233" s="11">
        <v>230</v>
      </c>
      <c r="C233" s="13">
        <v>53083.078791549058</v>
      </c>
      <c r="D233" s="13" t="e">
        <v>#REF!</v>
      </c>
      <c r="E233" s="13">
        <v>16843.250235736021</v>
      </c>
      <c r="F233" s="13">
        <v>16843.250235736021</v>
      </c>
    </row>
    <row r="234" spans="2:6" x14ac:dyDescent="0.45">
      <c r="B234" s="11">
        <v>231</v>
      </c>
      <c r="C234" s="13">
        <v>44920.805045762332</v>
      </c>
      <c r="D234" s="13" t="e">
        <v>#REF!</v>
      </c>
      <c r="E234" s="13">
        <v>15354.364213353998</v>
      </c>
      <c r="F234" s="13">
        <v>15354.364213353998</v>
      </c>
    </row>
    <row r="235" spans="2:6" x14ac:dyDescent="0.45">
      <c r="B235" s="11">
        <v>232</v>
      </c>
      <c r="C235" s="13">
        <v>40890.981552859521</v>
      </c>
      <c r="D235" s="13" t="e">
        <v>#REF!</v>
      </c>
      <c r="E235" s="13">
        <v>9301.9238640265976</v>
      </c>
      <c r="F235" s="13">
        <v>9301.9238640265976</v>
      </c>
    </row>
    <row r="236" spans="2:6" x14ac:dyDescent="0.45">
      <c r="B236" s="11">
        <v>233</v>
      </c>
      <c r="C236" s="13">
        <v>32501.8724186904</v>
      </c>
      <c r="D236" s="13" t="e">
        <v>#REF!</v>
      </c>
      <c r="E236" s="13">
        <v>-4545.5616249787254</v>
      </c>
      <c r="F236" s="13">
        <v>-4545.5616249787254</v>
      </c>
    </row>
    <row r="237" spans="2:6" x14ac:dyDescent="0.45">
      <c r="B237" s="11">
        <v>234</v>
      </c>
      <c r="C237" s="13">
        <v>43882.008172984293</v>
      </c>
      <c r="D237" s="13" t="e">
        <v>#REF!</v>
      </c>
      <c r="E237" s="13">
        <v>16835.332078210879</v>
      </c>
      <c r="F237" s="13">
        <v>16835.332078210879</v>
      </c>
    </row>
    <row r="238" spans="2:6" x14ac:dyDescent="0.45">
      <c r="B238" s="11">
        <v>235</v>
      </c>
      <c r="C238" s="13">
        <v>36320.215406653646</v>
      </c>
      <c r="D238" s="13" t="e">
        <v>#REF!</v>
      </c>
      <c r="E238" s="13">
        <v>-443.92570641162911</v>
      </c>
      <c r="F238" s="13">
        <v>-443.92570641162911</v>
      </c>
    </row>
    <row r="239" spans="2:6" x14ac:dyDescent="0.45">
      <c r="B239" s="11">
        <v>236</v>
      </c>
      <c r="C239" s="13">
        <v>42461.757044808248</v>
      </c>
      <c r="D239" s="13" t="e">
        <v>#REF!</v>
      </c>
      <c r="E239" s="13">
        <v>12221.427760630384</v>
      </c>
      <c r="F239" s="13">
        <v>12221.427760630384</v>
      </c>
    </row>
    <row r="240" spans="2:6" x14ac:dyDescent="0.45">
      <c r="B240" s="11">
        <v>237</v>
      </c>
      <c r="C240" s="13">
        <v>36793.311674483586</v>
      </c>
      <c r="D240" s="13" t="e">
        <v>#REF!</v>
      </c>
      <c r="E240" s="13">
        <v>3439.8648347721387</v>
      </c>
      <c r="F240" s="13">
        <v>3439.8648347721387</v>
      </c>
    </row>
    <row r="241" spans="2:6" x14ac:dyDescent="0.45">
      <c r="B241" s="11">
        <v>238</v>
      </c>
      <c r="C241" s="13">
        <v>34390.369321195059</v>
      </c>
      <c r="D241" s="13" t="e">
        <v>#REF!</v>
      </c>
      <c r="E241" s="13">
        <v>-2978.5673093219348</v>
      </c>
      <c r="F241" s="13">
        <v>-2978.5673093219348</v>
      </c>
    </row>
    <row r="242" spans="2:6" x14ac:dyDescent="0.45">
      <c r="B242" s="11">
        <v>239</v>
      </c>
      <c r="C242" s="13">
        <v>46630.563558239737</v>
      </c>
      <c r="D242" s="13" t="e">
        <v>#REF!</v>
      </c>
      <c r="E242" s="13">
        <v>16884.107824518745</v>
      </c>
      <c r="F242" s="13">
        <v>16884.107824518745</v>
      </c>
    </row>
    <row r="243" spans="2:6" x14ac:dyDescent="0.45">
      <c r="B243" s="11">
        <v>240</v>
      </c>
      <c r="C243" s="13">
        <v>40336.72605803045</v>
      </c>
      <c r="D243" s="13" t="e">
        <v>#REF!</v>
      </c>
      <c r="E243" s="13">
        <v>10391.3717113573</v>
      </c>
      <c r="F243" s="13">
        <v>10391.3717113573</v>
      </c>
    </row>
    <row r="244" spans="2:6" x14ac:dyDescent="0.45">
      <c r="B244" s="11">
        <v>241</v>
      </c>
      <c r="C244" s="13">
        <v>44285.950408681972</v>
      </c>
      <c r="D244" s="13" t="e">
        <v>#REF!</v>
      </c>
      <c r="E244" s="13">
        <v>8677.3278685665209</v>
      </c>
      <c r="F244" s="13">
        <v>8677.3278685665209</v>
      </c>
    </row>
    <row r="245" spans="2:6" x14ac:dyDescent="0.45">
      <c r="B245" s="11">
        <v>242</v>
      </c>
      <c r="C245" s="13">
        <v>38591.170504745489</v>
      </c>
      <c r="D245" s="13" t="e">
        <v>#REF!</v>
      </c>
      <c r="E245" s="13">
        <v>5350.517558838128</v>
      </c>
      <c r="F245" s="13">
        <v>5350.517558838128</v>
      </c>
    </row>
    <row r="246" spans="2:6" x14ac:dyDescent="0.45">
      <c r="B246" s="11">
        <v>243</v>
      </c>
      <c r="C246" s="13">
        <v>47114.542808560291</v>
      </c>
      <c r="D246" s="13" t="e">
        <v>#REF!</v>
      </c>
      <c r="E246" s="13">
        <v>15724.054753717774</v>
      </c>
      <c r="F246" s="13">
        <v>15724.054753717774</v>
      </c>
    </row>
    <row r="247" spans="2:6" x14ac:dyDescent="0.45">
      <c r="B247" s="11">
        <v>244</v>
      </c>
      <c r="C247" s="13">
        <v>36747.762761683378</v>
      </c>
      <c r="D247" s="13" t="e">
        <v>#REF!</v>
      </c>
      <c r="E247" s="13">
        <v>-174.69676300774245</v>
      </c>
      <c r="F247" s="13">
        <v>-174.69676300774245</v>
      </c>
    </row>
    <row r="248" spans="2:6" x14ac:dyDescent="0.45">
      <c r="B248" s="11">
        <v>245</v>
      </c>
      <c r="C248" s="13">
        <v>36536.097794787616</v>
      </c>
      <c r="D248" s="13" t="e">
        <v>#REF!</v>
      </c>
      <c r="E248" s="13">
        <v>5414.1156326080018</v>
      </c>
      <c r="F248" s="13">
        <v>5414.1156326080018</v>
      </c>
    </row>
    <row r="249" spans="2:6" x14ac:dyDescent="0.45">
      <c r="B249" s="11">
        <v>246</v>
      </c>
      <c r="C249" s="13">
        <v>43433.235082811116</v>
      </c>
      <c r="D249" s="13" t="e">
        <v>#REF!</v>
      </c>
      <c r="E249" s="13">
        <v>6014.0067626205946</v>
      </c>
      <c r="F249" s="13">
        <v>6014.0067626205946</v>
      </c>
    </row>
    <row r="250" spans="2:6" x14ac:dyDescent="0.45">
      <c r="B250" s="11">
        <v>247</v>
      </c>
      <c r="C250" s="13">
        <v>44536.645271268164</v>
      </c>
      <c r="D250" s="13" t="e">
        <v>#REF!</v>
      </c>
      <c r="E250" s="13">
        <v>14245.600551009771</v>
      </c>
      <c r="F250" s="13">
        <v>14245.600551009771</v>
      </c>
    </row>
    <row r="251" spans="2:6" x14ac:dyDescent="0.45">
      <c r="B251" s="11">
        <v>248</v>
      </c>
      <c r="C251" s="13">
        <v>47648.514433588949</v>
      </c>
      <c r="D251" s="13" t="e">
        <v>#REF!</v>
      </c>
      <c r="E251" s="13">
        <v>10816.120056490625</v>
      </c>
      <c r="F251" s="13">
        <v>10816.120056490625</v>
      </c>
    </row>
    <row r="252" spans="2:6" x14ac:dyDescent="0.45">
      <c r="B252" s="11">
        <v>249</v>
      </c>
      <c r="C252" s="13">
        <v>50433.049821861605</v>
      </c>
      <c r="D252" s="13" t="e">
        <v>#REF!</v>
      </c>
      <c r="E252" s="13">
        <v>17413.83086294384</v>
      </c>
      <c r="F252" s="13">
        <v>17413.83086294384</v>
      </c>
    </row>
    <row r="253" spans="2:6" x14ac:dyDescent="0.45">
      <c r="B253" s="11">
        <v>250</v>
      </c>
      <c r="C253" s="13">
        <v>45983.713978052045</v>
      </c>
      <c r="D253" s="13" t="e">
        <v>#REF!</v>
      </c>
      <c r="E253" s="13">
        <v>14415.304021031072</v>
      </c>
      <c r="F253" s="13">
        <v>14415.304021031072</v>
      </c>
    </row>
    <row r="254" spans="2:6" x14ac:dyDescent="0.45">
      <c r="B254" s="11">
        <v>251</v>
      </c>
      <c r="C254" s="13">
        <v>46159.894765554054</v>
      </c>
      <c r="D254" s="13" t="e">
        <v>#REF!</v>
      </c>
      <c r="E254" s="13">
        <v>13769.044927910551</v>
      </c>
      <c r="F254" s="13">
        <v>13769.044927910551</v>
      </c>
    </row>
    <row r="255" spans="2:6" x14ac:dyDescent="0.45">
      <c r="B255" s="11">
        <v>252</v>
      </c>
      <c r="C255" s="13">
        <v>36331.741048115429</v>
      </c>
      <c r="D255" s="13" t="e">
        <v>#REF!</v>
      </c>
      <c r="E255" s="13">
        <v>7671.5691699510589</v>
      </c>
      <c r="F255" s="13">
        <v>7671.5691699510589</v>
      </c>
    </row>
    <row r="256" spans="2:6" x14ac:dyDescent="0.45">
      <c r="B256" s="11">
        <v>253</v>
      </c>
      <c r="C256" s="13">
        <v>50257.234130481127</v>
      </c>
      <c r="D256" s="13" t="e">
        <v>#REF!</v>
      </c>
      <c r="E256" s="13">
        <v>13532.409539498314</v>
      </c>
      <c r="F256" s="13">
        <v>13532.409539498314</v>
      </c>
    </row>
    <row r="257" spans="2:6" x14ac:dyDescent="0.45">
      <c r="B257" s="11">
        <v>254</v>
      </c>
      <c r="C257" s="13">
        <v>45299.503071255742</v>
      </c>
      <c r="D257" s="13" t="e">
        <v>#REF!</v>
      </c>
      <c r="E257" s="13">
        <v>18167.023350847434</v>
      </c>
      <c r="F257" s="13">
        <v>18167.023350847434</v>
      </c>
    </row>
    <row r="258" spans="2:6" x14ac:dyDescent="0.45">
      <c r="B258" s="11">
        <v>255</v>
      </c>
      <c r="C258" s="13">
        <v>39400.109536916629</v>
      </c>
      <c r="D258" s="13" t="e">
        <v>#REF!</v>
      </c>
      <c r="E258" s="13">
        <v>-1465.5006898697388</v>
      </c>
      <c r="F258" s="13">
        <v>-1465.5006898697388</v>
      </c>
    </row>
    <row r="259" spans="2:6" x14ac:dyDescent="0.45">
      <c r="B259" s="11">
        <v>256</v>
      </c>
      <c r="C259" s="13">
        <v>40927.289738670792</v>
      </c>
      <c r="D259" s="13" t="e">
        <v>#REF!</v>
      </c>
      <c r="E259" s="13">
        <v>7055.1030423951988</v>
      </c>
      <c r="F259" s="13">
        <v>7055.1030423951988</v>
      </c>
    </row>
    <row r="260" spans="2:6" x14ac:dyDescent="0.45">
      <c r="B260" s="11">
        <v>257</v>
      </c>
      <c r="C260" s="13">
        <v>43265.826248286838</v>
      </c>
      <c r="D260" s="13" t="e">
        <v>#REF!</v>
      </c>
      <c r="E260" s="13">
        <v>13745.635697303565</v>
      </c>
      <c r="F260" s="13">
        <v>13745.635697303565</v>
      </c>
    </row>
    <row r="261" spans="2:6" x14ac:dyDescent="0.45">
      <c r="B261" s="11">
        <v>258</v>
      </c>
      <c r="C261" s="13">
        <v>49219.440465401844</v>
      </c>
      <c r="D261" s="13" t="e">
        <v>#REF!</v>
      </c>
      <c r="E261" s="13">
        <v>16608.996398689684</v>
      </c>
      <c r="F261" s="13">
        <v>16608.996398689684</v>
      </c>
    </row>
    <row r="262" spans="2:6" x14ac:dyDescent="0.45">
      <c r="B262" s="11">
        <v>259</v>
      </c>
      <c r="C262" s="13">
        <v>44134.772794997662</v>
      </c>
      <c r="D262" s="13" t="e">
        <v>#REF!</v>
      </c>
      <c r="E262" s="13">
        <v>11308.628405691878</v>
      </c>
      <c r="F262" s="13">
        <v>11308.628405691878</v>
      </c>
    </row>
    <row r="263" spans="2:6" x14ac:dyDescent="0.45">
      <c r="B263" s="11">
        <v>260</v>
      </c>
      <c r="C263" s="13">
        <v>36697.973020411067</v>
      </c>
      <c r="D263" s="13" t="e">
        <v>#REF!</v>
      </c>
      <c r="E263" s="13">
        <v>8390.7124268761254</v>
      </c>
      <c r="F263" s="13">
        <v>8390.7124268761254</v>
      </c>
    </row>
    <row r="264" spans="2:6" x14ac:dyDescent="0.45">
      <c r="B264" s="11">
        <v>261</v>
      </c>
      <c r="C264" s="13">
        <v>43373.890662141574</v>
      </c>
      <c r="D264" s="13" t="e">
        <v>#REF!</v>
      </c>
      <c r="E264" s="13">
        <v>14080.501593662731</v>
      </c>
      <c r="F264" s="13">
        <v>14080.501593662731</v>
      </c>
    </row>
    <row r="265" spans="2:6" x14ac:dyDescent="0.45">
      <c r="B265" s="11">
        <v>262</v>
      </c>
      <c r="C265" s="13">
        <v>47128.781771967726</v>
      </c>
      <c r="D265" s="13" t="e">
        <v>#REF!</v>
      </c>
      <c r="E265" s="13">
        <v>14366.626902748998</v>
      </c>
      <c r="F265" s="13">
        <v>14366.626902748998</v>
      </c>
    </row>
    <row r="266" spans="2:6" x14ac:dyDescent="0.45">
      <c r="B266" s="11">
        <v>263</v>
      </c>
      <c r="C266" s="13">
        <v>39450.114368383816</v>
      </c>
      <c r="D266" s="13" t="e">
        <v>#REF!</v>
      </c>
      <c r="E266" s="13">
        <v>6877.2936651541304</v>
      </c>
      <c r="F266" s="13">
        <v>6877.2936651541304</v>
      </c>
    </row>
    <row r="267" spans="2:6" x14ac:dyDescent="0.45">
      <c r="B267" s="11">
        <v>264</v>
      </c>
      <c r="C267" s="13">
        <v>43755.382677221394</v>
      </c>
      <c r="D267" s="13" t="e">
        <v>#REF!</v>
      </c>
      <c r="E267" s="13">
        <v>4888.9287619112683</v>
      </c>
      <c r="F267" s="13">
        <v>4888.9287619112683</v>
      </c>
    </row>
    <row r="268" spans="2:6" x14ac:dyDescent="0.45">
      <c r="B268" s="11">
        <v>265</v>
      </c>
      <c r="C268" s="13">
        <v>46418.17602897188</v>
      </c>
      <c r="D268" s="13" t="e">
        <v>#REF!</v>
      </c>
      <c r="E268" s="13">
        <v>11626.420560991795</v>
      </c>
      <c r="F268" s="13">
        <v>11626.420560991795</v>
      </c>
    </row>
    <row r="269" spans="2:6" x14ac:dyDescent="0.45">
      <c r="B269" s="11">
        <v>266</v>
      </c>
      <c r="C269" s="13">
        <v>40704.314862900486</v>
      </c>
      <c r="D269" s="13" t="e">
        <v>#REF!</v>
      </c>
      <c r="E269" s="13">
        <v>6906.7791355575382</v>
      </c>
      <c r="F269" s="13">
        <v>6906.7791355575382</v>
      </c>
    </row>
    <row r="270" spans="2:6" x14ac:dyDescent="0.45">
      <c r="B270" s="11">
        <v>267</v>
      </c>
      <c r="C270" s="13">
        <v>40635.974885388714</v>
      </c>
      <c r="D270" s="13" t="e">
        <v>#REF!</v>
      </c>
      <c r="E270" s="13">
        <v>13756.669471665617</v>
      </c>
      <c r="F270" s="13">
        <v>13756.669471665617</v>
      </c>
    </row>
    <row r="271" spans="2:6" x14ac:dyDescent="0.45">
      <c r="B271" s="11">
        <v>268</v>
      </c>
      <c r="C271" s="13">
        <v>36960.08924850398</v>
      </c>
      <c r="D271" s="13" t="e">
        <v>#REF!</v>
      </c>
      <c r="E271" s="13">
        <v>9233.3806716389408</v>
      </c>
      <c r="F271" s="13">
        <v>9233.3806716389408</v>
      </c>
    </row>
    <row r="272" spans="2:6" x14ac:dyDescent="0.45">
      <c r="B272" s="11">
        <v>269</v>
      </c>
      <c r="C272" s="13">
        <v>44751.005641622352</v>
      </c>
      <c r="D272" s="13" t="e">
        <v>#REF!</v>
      </c>
      <c r="E272" s="13">
        <v>10476.860033006596</v>
      </c>
      <c r="F272" s="13">
        <v>10476.860033006596</v>
      </c>
    </row>
    <row r="273" spans="2:6" x14ac:dyDescent="0.45">
      <c r="B273" s="11">
        <v>270</v>
      </c>
      <c r="C273" s="13">
        <v>38125.906574652348</v>
      </c>
      <c r="D273" s="13" t="e">
        <v>#REF!</v>
      </c>
      <c r="E273" s="13">
        <v>4726.7229647736076</v>
      </c>
      <c r="F273" s="13">
        <v>4726.7229647736076</v>
      </c>
    </row>
    <row r="274" spans="2:6" x14ac:dyDescent="0.45">
      <c r="B274" s="11">
        <v>271</v>
      </c>
      <c r="C274" s="13">
        <v>40575.0900382377</v>
      </c>
      <c r="D274" s="13" t="e">
        <v>#REF!</v>
      </c>
      <c r="E274" s="13">
        <v>2694.0502864181035</v>
      </c>
      <c r="F274" s="13">
        <v>2694.0502864181035</v>
      </c>
    </row>
    <row r="275" spans="2:6" x14ac:dyDescent="0.45">
      <c r="B275" s="11">
        <v>272</v>
      </c>
      <c r="C275" s="13">
        <v>38260.201142932834</v>
      </c>
      <c r="D275" s="13" t="e">
        <v>#REF!</v>
      </c>
      <c r="E275" s="13">
        <v>11761.898906466906</v>
      </c>
      <c r="F275" s="13">
        <v>11761.898906466906</v>
      </c>
    </row>
    <row r="276" spans="2:6" x14ac:dyDescent="0.45">
      <c r="B276" s="11">
        <v>273</v>
      </c>
      <c r="C276" s="13">
        <v>45285.314419239374</v>
      </c>
      <c r="D276" s="13" t="e">
        <v>#REF!</v>
      </c>
      <c r="E276" s="13">
        <v>16481.031077933694</v>
      </c>
      <c r="F276" s="13">
        <v>16481.031077933694</v>
      </c>
    </row>
    <row r="277" spans="2:6" x14ac:dyDescent="0.45">
      <c r="B277" s="11">
        <v>274</v>
      </c>
      <c r="C277" s="13">
        <v>48022.576714820148</v>
      </c>
      <c r="D277" s="13" t="e">
        <v>#REF!</v>
      </c>
      <c r="E277" s="13">
        <v>16509.715483776825</v>
      </c>
      <c r="F277" s="13">
        <v>16509.715483776825</v>
      </c>
    </row>
    <row r="278" spans="2:6" x14ac:dyDescent="0.45">
      <c r="B278" s="11">
        <v>275</v>
      </c>
      <c r="C278" s="13">
        <v>44245.720893323742</v>
      </c>
      <c r="D278" s="13" t="e">
        <v>#REF!</v>
      </c>
      <c r="E278" s="13">
        <v>6074.3969574710154</v>
      </c>
      <c r="F278" s="13">
        <v>6074.3969574710154</v>
      </c>
    </row>
    <row r="279" spans="2:6" x14ac:dyDescent="0.45">
      <c r="B279" s="11">
        <v>276</v>
      </c>
      <c r="C279" s="13">
        <v>26969.236877246462</v>
      </c>
      <c r="D279" s="13" t="e">
        <v>#REF!</v>
      </c>
      <c r="E279" s="13">
        <v>-3456.2316158412277</v>
      </c>
      <c r="F279" s="13">
        <v>-3456.2316158412277</v>
      </c>
    </row>
    <row r="280" spans="2:6" x14ac:dyDescent="0.45">
      <c r="B280" s="11">
        <v>277</v>
      </c>
      <c r="C280" s="13">
        <v>50060.151393257111</v>
      </c>
      <c r="D280" s="13" t="e">
        <v>#REF!</v>
      </c>
      <c r="E280" s="13">
        <v>18884.732496543857</v>
      </c>
      <c r="F280" s="13">
        <v>18884.732496543857</v>
      </c>
    </row>
    <row r="281" spans="2:6" x14ac:dyDescent="0.45">
      <c r="B281" s="11">
        <v>278</v>
      </c>
      <c r="C281" s="13">
        <v>41413.46046672103</v>
      </c>
      <c r="D281" s="13" t="e">
        <v>#REF!</v>
      </c>
      <c r="E281" s="13">
        <v>6625.9702349511299</v>
      </c>
      <c r="F281" s="13">
        <v>6625.9702349511299</v>
      </c>
    </row>
    <row r="282" spans="2:6" x14ac:dyDescent="0.45">
      <c r="B282" s="11">
        <v>279</v>
      </c>
      <c r="C282" s="13">
        <v>41423.883129514776</v>
      </c>
      <c r="D282" s="13" t="e">
        <v>#REF!</v>
      </c>
      <c r="E282" s="13">
        <v>7902.2172613723451</v>
      </c>
      <c r="F282" s="13">
        <v>7902.2172613723451</v>
      </c>
    </row>
    <row r="283" spans="2:6" x14ac:dyDescent="0.45">
      <c r="B283" s="11">
        <v>280</v>
      </c>
      <c r="C283" s="13">
        <v>49306.202005408697</v>
      </c>
      <c r="D283" s="13" t="e">
        <v>#REF!</v>
      </c>
      <c r="E283" s="13">
        <v>18504.804109751858</v>
      </c>
      <c r="F283" s="13">
        <v>18504.804109751858</v>
      </c>
    </row>
    <row r="284" spans="2:6" x14ac:dyDescent="0.45">
      <c r="B284" s="11">
        <v>281</v>
      </c>
      <c r="C284" s="13">
        <v>48515.854577543585</v>
      </c>
      <c r="D284" s="13" t="e">
        <v>#REF!</v>
      </c>
      <c r="E284" s="13">
        <v>14362.052632514169</v>
      </c>
      <c r="F284" s="13">
        <v>14362.052632514169</v>
      </c>
    </row>
    <row r="285" spans="2:6" x14ac:dyDescent="0.45">
      <c r="B285" s="11">
        <v>282</v>
      </c>
      <c r="C285" s="13">
        <v>39988.026524340472</v>
      </c>
      <c r="D285" s="13" t="e">
        <v>#REF!</v>
      </c>
      <c r="E285" s="13">
        <v>6164.2085866309399</v>
      </c>
      <c r="F285" s="13">
        <v>6164.2085866309399</v>
      </c>
    </row>
    <row r="286" spans="2:6" x14ac:dyDescent="0.45">
      <c r="B286" s="11">
        <v>283</v>
      </c>
      <c r="C286" s="13">
        <v>37441.449382993538</v>
      </c>
      <c r="D286" s="13" t="e">
        <v>#REF!</v>
      </c>
      <c r="E286" s="13">
        <v>2911.3949429854993</v>
      </c>
      <c r="F286" s="13">
        <v>2911.3949429854993</v>
      </c>
    </row>
    <row r="287" spans="2:6" x14ac:dyDescent="0.45">
      <c r="B287" s="11">
        <v>284</v>
      </c>
      <c r="C287" s="13">
        <v>41311.82509521758</v>
      </c>
      <c r="D287" s="13" t="e">
        <v>#REF!</v>
      </c>
      <c r="E287" s="13">
        <v>5882.013776077094</v>
      </c>
      <c r="F287" s="13">
        <v>5882.013776077094</v>
      </c>
    </row>
    <row r="288" spans="2:6" x14ac:dyDescent="0.45">
      <c r="B288" s="11">
        <v>285</v>
      </c>
      <c r="C288" s="13">
        <v>33410.082385330868</v>
      </c>
      <c r="D288" s="13" t="e">
        <v>#REF!</v>
      </c>
      <c r="E288" s="13">
        <v>3493.2461311060961</v>
      </c>
      <c r="F288" s="13">
        <v>3493.2461311060961</v>
      </c>
    </row>
    <row r="289" spans="2:6" x14ac:dyDescent="0.45">
      <c r="B289" s="11">
        <v>286</v>
      </c>
      <c r="C289" s="13">
        <v>34437.346777462575</v>
      </c>
      <c r="D289" s="13" t="e">
        <v>#REF!</v>
      </c>
      <c r="E289" s="13">
        <v>982.56978439512113</v>
      </c>
      <c r="F289" s="13">
        <v>982.56978439512113</v>
      </c>
    </row>
    <row r="290" spans="2:6" x14ac:dyDescent="0.45">
      <c r="B290" s="11">
        <v>287</v>
      </c>
      <c r="C290" s="13">
        <v>43008.221459254491</v>
      </c>
      <c r="D290" s="13" t="e">
        <v>#REF!</v>
      </c>
      <c r="E290" s="13">
        <v>8454.6479156539499</v>
      </c>
      <c r="F290" s="13">
        <v>8454.6479156539499</v>
      </c>
    </row>
    <row r="291" spans="2:6" x14ac:dyDescent="0.45">
      <c r="B291" s="11">
        <v>288</v>
      </c>
      <c r="C291" s="13">
        <v>42145.37554505936</v>
      </c>
      <c r="D291" s="13" t="e">
        <v>#REF!</v>
      </c>
      <c r="E291" s="13">
        <v>12813.788962635226</v>
      </c>
      <c r="F291" s="13">
        <v>12813.788962635226</v>
      </c>
    </row>
    <row r="292" spans="2:6" x14ac:dyDescent="0.45">
      <c r="B292" s="11">
        <v>289</v>
      </c>
      <c r="C292" s="13">
        <v>39160.329859678925</v>
      </c>
      <c r="D292" s="13" t="e">
        <v>#REF!</v>
      </c>
      <c r="E292" s="13">
        <v>5536.3138228015378</v>
      </c>
      <c r="F292" s="13">
        <v>5536.3138228015378</v>
      </c>
    </row>
    <row r="293" spans="2:6" x14ac:dyDescent="0.45">
      <c r="B293" s="11">
        <v>290</v>
      </c>
      <c r="C293" s="13">
        <v>47849.432581126428</v>
      </c>
      <c r="D293" s="13" t="e">
        <v>#REF!</v>
      </c>
      <c r="E293" s="13">
        <v>16402.432643682689</v>
      </c>
      <c r="F293" s="13">
        <v>16402.432643682689</v>
      </c>
    </row>
    <row r="294" spans="2:6" x14ac:dyDescent="0.45">
      <c r="B294" s="11">
        <v>291</v>
      </c>
      <c r="C294" s="13">
        <v>39885.190341943191</v>
      </c>
      <c r="D294" s="13" t="e">
        <v>#REF!</v>
      </c>
      <c r="E294" s="13">
        <v>5670.4221619444561</v>
      </c>
      <c r="F294" s="13">
        <v>5670.4221619444561</v>
      </c>
    </row>
    <row r="295" spans="2:6" x14ac:dyDescent="0.45">
      <c r="B295" s="11">
        <v>292</v>
      </c>
      <c r="C295" s="13">
        <v>40086.268111527213</v>
      </c>
      <c r="D295" s="13" t="e">
        <v>#REF!</v>
      </c>
      <c r="E295" s="13">
        <v>4808.3607818585106</v>
      </c>
      <c r="F295" s="13">
        <v>4808.3607818585106</v>
      </c>
    </row>
    <row r="296" spans="2:6" x14ac:dyDescent="0.45">
      <c r="B296" s="11">
        <v>293</v>
      </c>
      <c r="C296" s="13">
        <v>35551.647879507676</v>
      </c>
      <c r="D296" s="13" t="e">
        <v>#REF!</v>
      </c>
      <c r="E296" s="13">
        <v>1437.677107264125</v>
      </c>
      <c r="F296" s="13">
        <v>1437.677107264125</v>
      </c>
    </row>
    <row r="297" spans="2:6" x14ac:dyDescent="0.45">
      <c r="B297" s="11">
        <v>294</v>
      </c>
      <c r="C297" s="13">
        <v>43504.826611887882</v>
      </c>
      <c r="D297" s="13" t="e">
        <v>#REF!</v>
      </c>
      <c r="E297" s="13">
        <v>13578.450519906688</v>
      </c>
      <c r="F297" s="13">
        <v>13578.450519906688</v>
      </c>
    </row>
    <row r="298" spans="2:6" x14ac:dyDescent="0.45">
      <c r="B298" s="11">
        <v>295</v>
      </c>
      <c r="C298" s="13">
        <v>37050.110371427116</v>
      </c>
      <c r="D298" s="13" t="e">
        <v>#REF!</v>
      </c>
      <c r="E298" s="13">
        <v>2071.9592082173945</v>
      </c>
      <c r="F298" s="13">
        <v>2071.9592082173945</v>
      </c>
    </row>
    <row r="299" spans="2:6" x14ac:dyDescent="0.45">
      <c r="B299" s="11">
        <v>296</v>
      </c>
      <c r="C299" s="13">
        <v>47738.273566188152</v>
      </c>
      <c r="D299" s="13" t="e">
        <v>#REF!</v>
      </c>
      <c r="E299" s="13">
        <v>14593.506678177111</v>
      </c>
      <c r="F299" s="13">
        <v>14593.506678177111</v>
      </c>
    </row>
    <row r="300" spans="2:6" x14ac:dyDescent="0.45">
      <c r="B300" s="11">
        <v>297</v>
      </c>
      <c r="C300" s="13">
        <v>38969.515786391843</v>
      </c>
      <c r="D300" s="13" t="e">
        <v>#REF!</v>
      </c>
      <c r="E300" s="13">
        <v>6434.5672804809183</v>
      </c>
      <c r="F300" s="13">
        <v>6434.5672804809183</v>
      </c>
    </row>
    <row r="301" spans="2:6" x14ac:dyDescent="0.45">
      <c r="B301" s="11">
        <v>298</v>
      </c>
      <c r="C301" s="13">
        <v>35360.104240236455</v>
      </c>
      <c r="D301" s="13" t="e">
        <v>#REF!</v>
      </c>
      <c r="E301" s="13">
        <v>1584.6865498551997</v>
      </c>
      <c r="F301" s="13">
        <v>1584.6865498551997</v>
      </c>
    </row>
    <row r="302" spans="2:6" x14ac:dyDescent="0.45">
      <c r="B302" s="11">
        <v>299</v>
      </c>
      <c r="C302" s="13">
        <v>42793.635622865528</v>
      </c>
      <c r="D302" s="13" t="e">
        <v>#REF!</v>
      </c>
      <c r="E302" s="13">
        <v>5145.5856315208566</v>
      </c>
      <c r="F302" s="13">
        <v>5145.5856315208566</v>
      </c>
    </row>
    <row r="303" spans="2:6" x14ac:dyDescent="0.45">
      <c r="B303" s="11">
        <v>300</v>
      </c>
      <c r="C303" s="13">
        <v>34752.757593391543</v>
      </c>
      <c r="D303" s="13" t="e">
        <v>#REF!</v>
      </c>
      <c r="E303" s="13">
        <v>-2242.6255362418033</v>
      </c>
      <c r="F303" s="13">
        <v>-2242.6255362418033</v>
      </c>
    </row>
    <row r="304" spans="2:6" x14ac:dyDescent="0.45">
      <c r="B304" s="11">
        <v>301</v>
      </c>
      <c r="C304" s="13">
        <v>42323.132027514243</v>
      </c>
      <c r="D304" s="13" t="e">
        <v>#REF!</v>
      </c>
      <c r="E304" s="13">
        <v>10666.029493176735</v>
      </c>
      <c r="F304" s="13">
        <v>10666.029493176735</v>
      </c>
    </row>
    <row r="305" spans="2:6" x14ac:dyDescent="0.45">
      <c r="B305" s="11">
        <v>302</v>
      </c>
      <c r="C305" s="13">
        <v>43941.242298528487</v>
      </c>
      <c r="D305" s="13" t="e">
        <v>#REF!</v>
      </c>
      <c r="E305" s="13">
        <v>10487.241535113211</v>
      </c>
      <c r="F305" s="13">
        <v>10487.241535113211</v>
      </c>
    </row>
    <row r="306" spans="2:6" x14ac:dyDescent="0.45">
      <c r="B306" s="11">
        <v>303</v>
      </c>
      <c r="C306" s="13">
        <v>49579.291315578805</v>
      </c>
      <c r="D306" s="13" t="e">
        <v>#REF!</v>
      </c>
      <c r="E306" s="13">
        <v>13360.162527318475</v>
      </c>
      <c r="F306" s="13">
        <v>13360.162527318475</v>
      </c>
    </row>
    <row r="307" spans="2:6" x14ac:dyDescent="0.45">
      <c r="B307" s="11">
        <v>304</v>
      </c>
      <c r="C307" s="13">
        <v>43050.810924211342</v>
      </c>
      <c r="D307" s="13" t="e">
        <v>#REF!</v>
      </c>
      <c r="E307" s="13">
        <v>9124.2543790046093</v>
      </c>
      <c r="F307" s="13">
        <v>9124.2543790046093</v>
      </c>
    </row>
    <row r="308" spans="2:6" x14ac:dyDescent="0.45">
      <c r="B308" s="11">
        <v>305</v>
      </c>
      <c r="C308" s="13">
        <v>44283.922802504072</v>
      </c>
      <c r="D308" s="13" t="e">
        <v>#REF!</v>
      </c>
      <c r="E308" s="13">
        <v>9728.1464019657997</v>
      </c>
      <c r="F308" s="13">
        <v>9728.1464019657997</v>
      </c>
    </row>
    <row r="309" spans="2:6" x14ac:dyDescent="0.45">
      <c r="B309" s="11">
        <v>306</v>
      </c>
      <c r="C309" s="13">
        <v>44573.33469030173</v>
      </c>
      <c r="D309" s="13" t="e">
        <v>#REF!</v>
      </c>
      <c r="E309" s="13">
        <v>9077.0549656942931</v>
      </c>
      <c r="F309" s="13">
        <v>9077.0549656942931</v>
      </c>
    </row>
    <row r="310" spans="2:6" x14ac:dyDescent="0.45">
      <c r="B310" s="11">
        <v>307</v>
      </c>
      <c r="C310" s="13">
        <v>41847.598721099617</v>
      </c>
      <c r="D310" s="13" t="e">
        <v>#REF!</v>
      </c>
      <c r="E310" s="13">
        <v>12541.663448666142</v>
      </c>
      <c r="F310" s="13">
        <v>12541.663448666142</v>
      </c>
    </row>
    <row r="311" spans="2:6" x14ac:dyDescent="0.45">
      <c r="B311" s="11">
        <v>308</v>
      </c>
      <c r="C311" s="13">
        <v>46245.817902766445</v>
      </c>
      <c r="D311" s="13" t="e">
        <v>#REF!</v>
      </c>
      <c r="E311" s="13">
        <v>11187.494375506689</v>
      </c>
      <c r="F311" s="13">
        <v>11187.494375506689</v>
      </c>
    </row>
    <row r="312" spans="2:6" x14ac:dyDescent="0.45">
      <c r="B312" s="11">
        <v>309</v>
      </c>
      <c r="C312" s="13">
        <v>36844.522862847858</v>
      </c>
      <c r="D312" s="13" t="e">
        <v>#REF!</v>
      </c>
      <c r="E312" s="13">
        <v>359.59888562909964</v>
      </c>
      <c r="F312" s="13">
        <v>359.59888562909964</v>
      </c>
    </row>
    <row r="313" spans="2:6" x14ac:dyDescent="0.45">
      <c r="B313" s="11">
        <v>310</v>
      </c>
      <c r="C313" s="13">
        <v>44974.388253482088</v>
      </c>
      <c r="D313" s="13" t="e">
        <v>#REF!</v>
      </c>
      <c r="E313" s="13">
        <v>9163.7215501502797</v>
      </c>
      <c r="F313" s="13">
        <v>9163.7215501502797</v>
      </c>
    </row>
    <row r="314" spans="2:6" x14ac:dyDescent="0.45">
      <c r="B314" s="11">
        <v>311</v>
      </c>
      <c r="C314" s="13">
        <v>38394.236411305821</v>
      </c>
      <c r="D314" s="13" t="e">
        <v>#REF!</v>
      </c>
      <c r="E314" s="13">
        <v>8376.5136418916518</v>
      </c>
      <c r="F314" s="13">
        <v>8376.5136418916518</v>
      </c>
    </row>
    <row r="315" spans="2:6" x14ac:dyDescent="0.45">
      <c r="B315" s="11">
        <v>312</v>
      </c>
      <c r="C315" s="13">
        <v>44853.647129650686</v>
      </c>
      <c r="D315" s="13" t="e">
        <v>#REF!</v>
      </c>
      <c r="E315" s="13">
        <v>8365.3533647640234</v>
      </c>
      <c r="F315" s="13">
        <v>8365.3533647640234</v>
      </c>
    </row>
    <row r="316" spans="2:6" x14ac:dyDescent="0.45">
      <c r="B316" s="11">
        <v>313</v>
      </c>
      <c r="C316" s="13">
        <v>46709.159966619758</v>
      </c>
      <c r="D316" s="13" t="e">
        <v>#REF!</v>
      </c>
      <c r="E316" s="13">
        <v>14289.185005183605</v>
      </c>
      <c r="F316" s="13">
        <v>14289.185005183605</v>
      </c>
    </row>
    <row r="317" spans="2:6" x14ac:dyDescent="0.45">
      <c r="B317" s="11">
        <v>314</v>
      </c>
      <c r="C317" s="13">
        <v>39765.748970780645</v>
      </c>
      <c r="D317" s="13" t="e">
        <v>#REF!</v>
      </c>
      <c r="E317" s="13">
        <v>3867.3852420171638</v>
      </c>
      <c r="F317" s="13">
        <v>3867.3852420171638</v>
      </c>
    </row>
    <row r="318" spans="2:6" x14ac:dyDescent="0.45">
      <c r="B318" s="11">
        <v>315</v>
      </c>
      <c r="C318" s="13">
        <v>44726.164924484321</v>
      </c>
      <c r="D318" s="13" t="e">
        <v>#REF!</v>
      </c>
      <c r="E318" s="13">
        <v>19889.902109428636</v>
      </c>
      <c r="F318" s="13">
        <v>19889.902109428636</v>
      </c>
    </row>
    <row r="319" spans="2:6" x14ac:dyDescent="0.45">
      <c r="B319" s="11">
        <v>316</v>
      </c>
      <c r="C319" s="13">
        <v>36966.006504509452</v>
      </c>
      <c r="D319" s="13" t="e">
        <v>#REF!</v>
      </c>
      <c r="E319" s="13">
        <v>-2958.599176636033</v>
      </c>
      <c r="F319" s="13">
        <v>-2958.599176636033</v>
      </c>
    </row>
    <row r="320" spans="2:6" x14ac:dyDescent="0.45">
      <c r="B320" s="11">
        <v>317</v>
      </c>
      <c r="C320" s="13">
        <v>41069.421504827224</v>
      </c>
      <c r="D320" s="13" t="e">
        <v>#REF!</v>
      </c>
      <c r="E320" s="13">
        <v>9433.3241187350141</v>
      </c>
      <c r="F320" s="13">
        <v>9433.3241187350141</v>
      </c>
    </row>
    <row r="321" spans="2:6" x14ac:dyDescent="0.45">
      <c r="B321" s="11">
        <v>318</v>
      </c>
      <c r="C321" s="13">
        <v>41952.738127599878</v>
      </c>
      <c r="D321" s="13" t="e">
        <v>#REF!</v>
      </c>
      <c r="E321" s="13">
        <v>7226.2154799152859</v>
      </c>
      <c r="F321" s="13">
        <v>7226.2154799152859</v>
      </c>
    </row>
    <row r="322" spans="2:6" x14ac:dyDescent="0.45">
      <c r="B322" s="11">
        <v>319</v>
      </c>
      <c r="C322" s="13">
        <v>40124.794247405895</v>
      </c>
      <c r="D322" s="13" t="e">
        <v>#REF!</v>
      </c>
      <c r="E322" s="13">
        <v>7618.0763394962642</v>
      </c>
      <c r="F322" s="13">
        <v>7618.0763394962642</v>
      </c>
    </row>
    <row r="323" spans="2:6" x14ac:dyDescent="0.45">
      <c r="B323" s="11">
        <v>320</v>
      </c>
      <c r="C323" s="13">
        <v>50553.28428229229</v>
      </c>
      <c r="D323" s="13" t="e">
        <v>#REF!</v>
      </c>
      <c r="E323" s="13">
        <v>15737.740774484171</v>
      </c>
      <c r="F323" s="13">
        <v>15737.740774484171</v>
      </c>
    </row>
    <row r="324" spans="2:6" x14ac:dyDescent="0.45">
      <c r="B324" s="11">
        <v>321</v>
      </c>
      <c r="C324" s="13">
        <v>40154.661710551896</v>
      </c>
      <c r="D324" s="13" t="e">
        <v>#REF!</v>
      </c>
      <c r="E324" s="13">
        <v>10425.692634405295</v>
      </c>
      <c r="F324" s="13">
        <v>10425.692634405295</v>
      </c>
    </row>
    <row r="325" spans="2:6" x14ac:dyDescent="0.45">
      <c r="B325" s="11">
        <v>322</v>
      </c>
      <c r="C325" s="13">
        <v>44467.859383271032</v>
      </c>
      <c r="D325" s="13" t="e">
        <v>#REF!</v>
      </c>
      <c r="E325" s="13">
        <v>11367.500482321582</v>
      </c>
      <c r="F325" s="13">
        <v>11367.500482321582</v>
      </c>
    </row>
    <row r="326" spans="2:6" x14ac:dyDescent="0.45">
      <c r="B326" s="11">
        <v>323</v>
      </c>
      <c r="C326" s="13">
        <v>43935.665479168019</v>
      </c>
      <c r="D326" s="13" t="e">
        <v>#REF!</v>
      </c>
      <c r="E326" s="13">
        <v>8912.8957395701582</v>
      </c>
      <c r="F326" s="13">
        <v>8912.8957395701582</v>
      </c>
    </row>
    <row r="327" spans="2:6" x14ac:dyDescent="0.45">
      <c r="B327" s="11">
        <v>324</v>
      </c>
      <c r="C327" s="13">
        <v>39054.867955998649</v>
      </c>
      <c r="D327" s="13" t="e">
        <v>#REF!</v>
      </c>
      <c r="E327" s="13">
        <v>7595.9400164030239</v>
      </c>
      <c r="F327" s="13">
        <v>7595.9400164030239</v>
      </c>
    </row>
    <row r="328" spans="2:6" x14ac:dyDescent="0.45">
      <c r="B328" s="11">
        <v>325</v>
      </c>
      <c r="C328" s="13">
        <v>42830.916741594541</v>
      </c>
      <c r="D328" s="13" t="e">
        <v>#REF!</v>
      </c>
      <c r="E328" s="13">
        <v>5505.3754287577958</v>
      </c>
      <c r="F328" s="13">
        <v>5505.3754287577958</v>
      </c>
    </row>
    <row r="329" spans="2:6" x14ac:dyDescent="0.45">
      <c r="B329" s="11">
        <v>326</v>
      </c>
      <c r="C329" s="13">
        <v>41644.137899476256</v>
      </c>
      <c r="D329" s="13" t="e">
        <v>#REF!</v>
      </c>
      <c r="E329" s="13">
        <v>5510.9416831583767</v>
      </c>
      <c r="F329" s="13">
        <v>5510.9416831583767</v>
      </c>
    </row>
    <row r="330" spans="2:6" x14ac:dyDescent="0.45">
      <c r="B330" s="11">
        <v>327</v>
      </c>
      <c r="C330" s="13">
        <v>50211.121472061655</v>
      </c>
      <c r="D330" s="13" t="e">
        <v>#REF!</v>
      </c>
      <c r="E330" s="13">
        <v>16866.605012042433</v>
      </c>
      <c r="F330" s="13">
        <v>16866.605012042433</v>
      </c>
    </row>
    <row r="331" spans="2:6" x14ac:dyDescent="0.45">
      <c r="B331" s="11">
        <v>328</v>
      </c>
      <c r="C331" s="13">
        <v>32413.316329425132</v>
      </c>
      <c r="D331" s="13" t="e">
        <v>#REF!</v>
      </c>
      <c r="E331" s="13">
        <v>155.98275466904488</v>
      </c>
      <c r="F331" s="13">
        <v>155.98275466904488</v>
      </c>
    </row>
    <row r="332" spans="2:6" x14ac:dyDescent="0.45">
      <c r="B332" s="11">
        <v>329</v>
      </c>
      <c r="C332" s="13">
        <v>44537.374363304902</v>
      </c>
      <c r="D332" s="13" t="e">
        <v>#REF!</v>
      </c>
      <c r="E332" s="13">
        <v>7183.5075167246914</v>
      </c>
      <c r="F332" s="13">
        <v>7183.5075167246914</v>
      </c>
    </row>
    <row r="333" spans="2:6" x14ac:dyDescent="0.45">
      <c r="B333" s="11">
        <v>330</v>
      </c>
      <c r="C333" s="13">
        <v>47146.208159159411</v>
      </c>
      <c r="D333" s="13" t="e">
        <v>#REF!</v>
      </c>
      <c r="E333" s="13">
        <v>7467.643704103969</v>
      </c>
      <c r="F333" s="13">
        <v>7467.643704103969</v>
      </c>
    </row>
    <row r="334" spans="2:6" x14ac:dyDescent="0.45">
      <c r="B334" s="11">
        <v>331</v>
      </c>
      <c r="C334" s="13">
        <v>42428.31176274953</v>
      </c>
      <c r="D334" s="13" t="e">
        <v>#REF!</v>
      </c>
      <c r="E334" s="13">
        <v>15325.602043018269</v>
      </c>
      <c r="F334" s="13">
        <v>15325.602043018269</v>
      </c>
    </row>
    <row r="335" spans="2:6" x14ac:dyDescent="0.45">
      <c r="B335" s="11">
        <v>332</v>
      </c>
      <c r="C335" s="13">
        <v>44376.269211949861</v>
      </c>
      <c r="D335" s="13" t="e">
        <v>#REF!</v>
      </c>
      <c r="E335" s="13">
        <v>11411.501682546885</v>
      </c>
      <c r="F335" s="13">
        <v>11411.501682546885</v>
      </c>
    </row>
    <row r="336" spans="2:6" x14ac:dyDescent="0.45">
      <c r="B336" s="11">
        <v>333</v>
      </c>
      <c r="C336" s="13">
        <v>39216.340751771117</v>
      </c>
      <c r="D336" s="13" t="e">
        <v>#REF!</v>
      </c>
      <c r="E336" s="13">
        <v>3132.3555496787085</v>
      </c>
      <c r="F336" s="13">
        <v>3132.3555496787085</v>
      </c>
    </row>
    <row r="337" spans="2:6" x14ac:dyDescent="0.45">
      <c r="B337" s="11">
        <v>334</v>
      </c>
      <c r="C337" s="13">
        <v>39858.202506042624</v>
      </c>
      <c r="D337" s="13" t="e">
        <v>#REF!</v>
      </c>
      <c r="E337" s="13">
        <v>5550.7793364347781</v>
      </c>
      <c r="F337" s="13">
        <v>5550.7793364347781</v>
      </c>
    </row>
    <row r="338" spans="2:6" x14ac:dyDescent="0.45">
      <c r="B338" s="11">
        <v>335</v>
      </c>
      <c r="C338" s="13">
        <v>39856.576807361358</v>
      </c>
      <c r="D338" s="13" t="e">
        <v>#REF!</v>
      </c>
      <c r="E338" s="13">
        <v>2722.9613408962359</v>
      </c>
      <c r="F338" s="13">
        <v>2722.9613408962359</v>
      </c>
    </row>
    <row r="339" spans="2:6" x14ac:dyDescent="0.45">
      <c r="B339" s="11">
        <v>336</v>
      </c>
      <c r="C339" s="13">
        <v>51668.900170840323</v>
      </c>
      <c r="D339" s="13" t="e">
        <v>#REF!</v>
      </c>
      <c r="E339" s="13">
        <v>15589.831871741873</v>
      </c>
      <c r="F339" s="13">
        <v>15589.831871741873</v>
      </c>
    </row>
    <row r="340" spans="2:6" x14ac:dyDescent="0.45">
      <c r="B340" s="11">
        <v>337</v>
      </c>
      <c r="C340" s="13">
        <v>56061.017698487616</v>
      </c>
      <c r="D340" s="13" t="e">
        <v>#REF!</v>
      </c>
      <c r="E340" s="13">
        <v>25309.291074547193</v>
      </c>
      <c r="F340" s="13">
        <v>25309.291074547193</v>
      </c>
    </row>
    <row r="341" spans="2:6" x14ac:dyDescent="0.45">
      <c r="B341" s="11">
        <v>338</v>
      </c>
      <c r="C341" s="13">
        <v>40769.363477423874</v>
      </c>
      <c r="D341" s="13" t="e">
        <v>#REF!</v>
      </c>
      <c r="E341" s="13">
        <v>9002.8118512637138</v>
      </c>
      <c r="F341" s="13">
        <v>9002.8118512637138</v>
      </c>
    </row>
    <row r="342" spans="2:6" x14ac:dyDescent="0.45">
      <c r="B342" s="11">
        <v>339</v>
      </c>
      <c r="C342" s="13">
        <v>34109.30210696478</v>
      </c>
      <c r="D342" s="13" t="e">
        <v>#REF!</v>
      </c>
      <c r="E342" s="13">
        <v>4343.9626300182499</v>
      </c>
      <c r="F342" s="13">
        <v>4343.9626300182499</v>
      </c>
    </row>
    <row r="343" spans="2:6" x14ac:dyDescent="0.45">
      <c r="B343" s="11">
        <v>340</v>
      </c>
      <c r="C343" s="13">
        <v>45343.041823834865</v>
      </c>
      <c r="D343" s="13" t="e">
        <v>#REF!</v>
      </c>
      <c r="E343" s="13">
        <v>7237.307166086408</v>
      </c>
      <c r="F343" s="13">
        <v>7237.307166086408</v>
      </c>
    </row>
    <row r="344" spans="2:6" x14ac:dyDescent="0.45">
      <c r="B344" s="11">
        <v>341</v>
      </c>
      <c r="C344" s="13">
        <v>46420.210637972043</v>
      </c>
      <c r="D344" s="13" t="e">
        <v>#REF!</v>
      </c>
      <c r="E344" s="13">
        <v>11757.311485307229</v>
      </c>
      <c r="F344" s="13">
        <v>11757.311485307229</v>
      </c>
    </row>
    <row r="345" spans="2:6" x14ac:dyDescent="0.45">
      <c r="B345" s="11">
        <v>342</v>
      </c>
      <c r="C345" s="13">
        <v>35923.000113476868</v>
      </c>
      <c r="D345" s="13" t="e">
        <v>#REF!</v>
      </c>
      <c r="E345" s="13">
        <v>4328.7998891610459</v>
      </c>
      <c r="F345" s="13">
        <v>4328.7998891610459</v>
      </c>
    </row>
    <row r="346" spans="2:6" x14ac:dyDescent="0.45">
      <c r="B346" s="11">
        <v>343</v>
      </c>
      <c r="C346" s="13">
        <v>44071.882379148141</v>
      </c>
      <c r="D346" s="13" t="e">
        <v>#REF!</v>
      </c>
      <c r="E346" s="13">
        <v>6574.2055560397157</v>
      </c>
      <c r="F346" s="13">
        <v>6574.2055560397157</v>
      </c>
    </row>
    <row r="347" spans="2:6" x14ac:dyDescent="0.45">
      <c r="B347" s="11">
        <v>344</v>
      </c>
      <c r="C347" s="13">
        <v>40743.915454556613</v>
      </c>
      <c r="D347" s="13" t="e">
        <v>#REF!</v>
      </c>
      <c r="E347" s="13">
        <v>12526.979091824174</v>
      </c>
      <c r="F347" s="13">
        <v>12526.979091824174</v>
      </c>
    </row>
    <row r="348" spans="2:6" x14ac:dyDescent="0.45">
      <c r="B348" s="11">
        <v>345</v>
      </c>
      <c r="C348" s="13">
        <v>35703.659323572268</v>
      </c>
      <c r="D348" s="13" t="e">
        <v>#REF!</v>
      </c>
      <c r="E348" s="13">
        <v>1863.6778093176022</v>
      </c>
      <c r="F348" s="13">
        <v>1863.6778093176022</v>
      </c>
    </row>
    <row r="349" spans="2:6" x14ac:dyDescent="0.45">
      <c r="B349" s="11">
        <v>346</v>
      </c>
      <c r="C349" s="13">
        <v>51149.124853189962</v>
      </c>
      <c r="D349" s="13" t="e">
        <v>#REF!</v>
      </c>
      <c r="E349" s="13">
        <v>16248.638412481596</v>
      </c>
      <c r="F349" s="13">
        <v>16248.638412481596</v>
      </c>
    </row>
    <row r="350" spans="2:6" x14ac:dyDescent="0.45">
      <c r="B350" s="11">
        <v>347</v>
      </c>
      <c r="C350" s="13">
        <v>41962.24036373014</v>
      </c>
      <c r="D350" s="13" t="e">
        <v>#REF!</v>
      </c>
      <c r="E350" s="13">
        <v>14976.516759640308</v>
      </c>
      <c r="F350" s="13">
        <v>14976.516759640308</v>
      </c>
    </row>
    <row r="351" spans="2:6" x14ac:dyDescent="0.45">
      <c r="B351" s="11">
        <v>348</v>
      </c>
      <c r="C351" s="13">
        <v>40973.641734789751</v>
      </c>
      <c r="D351" s="13" t="e">
        <v>#REF!</v>
      </c>
      <c r="E351" s="13">
        <v>897.96847811997577</v>
      </c>
      <c r="F351" s="13">
        <v>897.96847811997577</v>
      </c>
    </row>
    <row r="352" spans="2:6" x14ac:dyDescent="0.45">
      <c r="B352" s="11">
        <v>349</v>
      </c>
      <c r="C352" s="13">
        <v>43035.852384108824</v>
      </c>
      <c r="D352" s="13" t="e">
        <v>#REF!</v>
      </c>
      <c r="E352" s="13">
        <v>11350.028894428367</v>
      </c>
      <c r="F352" s="13">
        <v>11350.028894428367</v>
      </c>
    </row>
    <row r="353" spans="2:6" x14ac:dyDescent="0.45">
      <c r="B353" s="11">
        <v>350</v>
      </c>
      <c r="C353" s="13">
        <v>41513.176588939954</v>
      </c>
      <c r="D353" s="13" t="e">
        <v>#REF!</v>
      </c>
      <c r="E353" s="13">
        <v>11383.619872854902</v>
      </c>
      <c r="F353" s="13">
        <v>11383.619872854902</v>
      </c>
    </row>
    <row r="354" spans="2:6" x14ac:dyDescent="0.45">
      <c r="B354" s="11">
        <v>351</v>
      </c>
      <c r="C354" s="13">
        <v>40275.897158641594</v>
      </c>
      <c r="D354" s="13" t="e">
        <v>#REF!</v>
      </c>
      <c r="E354" s="13">
        <v>5959.9342539806694</v>
      </c>
      <c r="F354" s="13">
        <v>5959.9342539806694</v>
      </c>
    </row>
    <row r="355" spans="2:6" x14ac:dyDescent="0.45">
      <c r="B355" s="11">
        <v>352</v>
      </c>
      <c r="C355" s="13">
        <v>48688.868991085496</v>
      </c>
      <c r="D355" s="13" t="e">
        <v>#REF!</v>
      </c>
      <c r="E355" s="13">
        <v>13934.438608004799</v>
      </c>
      <c r="F355" s="13">
        <v>13934.438608004799</v>
      </c>
    </row>
    <row r="356" spans="2:6" x14ac:dyDescent="0.45">
      <c r="B356" s="11">
        <v>353</v>
      </c>
      <c r="C356" s="13">
        <v>43914.716918440725</v>
      </c>
      <c r="D356" s="13" t="e">
        <v>#REF!</v>
      </c>
      <c r="E356" s="13">
        <v>5298.7141421384058</v>
      </c>
      <c r="F356" s="13">
        <v>5298.7141421384058</v>
      </c>
    </row>
    <row r="357" spans="2:6" x14ac:dyDescent="0.45">
      <c r="B357" s="11">
        <v>354</v>
      </c>
      <c r="C357" s="13">
        <v>43765.737901206361</v>
      </c>
      <c r="D357" s="13" t="e">
        <v>#REF!</v>
      </c>
      <c r="E357" s="13">
        <v>13916.222594892895</v>
      </c>
      <c r="F357" s="13">
        <v>13916.222594892895</v>
      </c>
    </row>
    <row r="358" spans="2:6" x14ac:dyDescent="0.45">
      <c r="B358" s="11">
        <v>355</v>
      </c>
      <c r="C358" s="13">
        <v>33534.42170048644</v>
      </c>
      <c r="D358" s="13" t="e">
        <v>#REF!</v>
      </c>
      <c r="E358" s="13">
        <v>407.1572886752374</v>
      </c>
      <c r="F358" s="13">
        <v>407.1572886752374</v>
      </c>
    </row>
    <row r="359" spans="2:6" x14ac:dyDescent="0.45">
      <c r="B359" s="11">
        <v>356</v>
      </c>
      <c r="C359" s="13">
        <v>40628.575653558044</v>
      </c>
      <c r="D359" s="13" t="e">
        <v>#REF!</v>
      </c>
      <c r="E359" s="13">
        <v>5415.1852719092403</v>
      </c>
      <c r="F359" s="13">
        <v>5415.1852719092403</v>
      </c>
    </row>
    <row r="360" spans="2:6" x14ac:dyDescent="0.45">
      <c r="B360" s="11">
        <v>357</v>
      </c>
      <c r="C360" s="13">
        <v>38559.52509125277</v>
      </c>
      <c r="D360" s="13" t="e">
        <v>#REF!</v>
      </c>
      <c r="E360" s="13">
        <v>7262.208442725454</v>
      </c>
      <c r="F360" s="13">
        <v>7262.208442725454</v>
      </c>
    </row>
    <row r="361" spans="2:6" x14ac:dyDescent="0.45">
      <c r="B361" s="11">
        <v>358</v>
      </c>
      <c r="C361" s="13">
        <v>51462.673183584957</v>
      </c>
      <c r="D361" s="13" t="e">
        <v>#REF!</v>
      </c>
      <c r="E361" s="13">
        <v>17360.660996458559</v>
      </c>
      <c r="F361" s="13">
        <v>17360.660996458559</v>
      </c>
    </row>
    <row r="362" spans="2:6" x14ac:dyDescent="0.45">
      <c r="B362" s="11">
        <v>359</v>
      </c>
      <c r="C362" s="13">
        <v>30947.271532658771</v>
      </c>
      <c r="D362" s="13" t="e">
        <v>#REF!</v>
      </c>
      <c r="E362" s="13">
        <v>-1354.5956528943152</v>
      </c>
      <c r="F362" s="13">
        <v>-1354.5956528943152</v>
      </c>
    </row>
    <row r="363" spans="2:6" x14ac:dyDescent="0.45">
      <c r="B363" s="11">
        <v>360</v>
      </c>
      <c r="C363" s="13">
        <v>38918.770015418151</v>
      </c>
      <c r="D363" s="13" t="e">
        <v>#REF!</v>
      </c>
      <c r="E363" s="13">
        <v>5034.5221807032467</v>
      </c>
      <c r="F363" s="13">
        <v>5034.5221807032467</v>
      </c>
    </row>
    <row r="364" spans="2:6" x14ac:dyDescent="0.45">
      <c r="B364" s="11">
        <v>361</v>
      </c>
      <c r="C364" s="13">
        <v>40893.993249473206</v>
      </c>
      <c r="D364" s="13" t="e">
        <v>#REF!</v>
      </c>
      <c r="E364" s="13">
        <v>7561.26169594563</v>
      </c>
      <c r="F364" s="13">
        <v>7561.26169594563</v>
      </c>
    </row>
    <row r="365" spans="2:6" x14ac:dyDescent="0.45">
      <c r="B365" s="11">
        <v>362</v>
      </c>
      <c r="C365" s="13">
        <v>50081.520437031562</v>
      </c>
      <c r="D365" s="13" t="e">
        <v>#REF!</v>
      </c>
      <c r="E365" s="13">
        <v>16968.260003940202</v>
      </c>
      <c r="F365" s="13">
        <v>16968.260003940202</v>
      </c>
    </row>
    <row r="366" spans="2:6" x14ac:dyDescent="0.45">
      <c r="B366" s="11">
        <v>363</v>
      </c>
      <c r="C366" s="13">
        <v>36497.607939002548</v>
      </c>
      <c r="D366" s="13" t="e">
        <v>#REF!</v>
      </c>
      <c r="E366" s="13">
        <v>5419.4708120036312</v>
      </c>
      <c r="F366" s="13">
        <v>5419.4708120036312</v>
      </c>
    </row>
    <row r="367" spans="2:6" x14ac:dyDescent="0.45">
      <c r="B367" s="11">
        <v>364</v>
      </c>
      <c r="C367" s="13">
        <v>44067.182840614856</v>
      </c>
      <c r="D367" s="13" t="e">
        <v>#REF!</v>
      </c>
      <c r="E367" s="13">
        <v>10090.181490168612</v>
      </c>
      <c r="F367" s="13">
        <v>10090.181490168612</v>
      </c>
    </row>
    <row r="368" spans="2:6" x14ac:dyDescent="0.45">
      <c r="B368" s="11">
        <v>365</v>
      </c>
      <c r="C368" s="13">
        <v>42293.596402788098</v>
      </c>
      <c r="D368" s="13" t="e">
        <v>#REF!</v>
      </c>
      <c r="E368" s="13">
        <v>6378.0552679366047</v>
      </c>
      <c r="F368" s="13">
        <v>6378.0552679366047</v>
      </c>
    </row>
    <row r="369" spans="2:6" x14ac:dyDescent="0.45">
      <c r="B369" s="11">
        <v>366</v>
      </c>
      <c r="C369" s="13">
        <v>44735.73470522921</v>
      </c>
      <c r="D369" s="13" t="e">
        <v>#REF!</v>
      </c>
      <c r="E369" s="13">
        <v>9624.0058149876604</v>
      </c>
      <c r="F369" s="13">
        <v>9624.0058149876604</v>
      </c>
    </row>
    <row r="370" spans="2:6" x14ac:dyDescent="0.45">
      <c r="B370" s="11">
        <v>367</v>
      </c>
      <c r="C370" s="13">
        <v>34943.523428712986</v>
      </c>
      <c r="D370" s="13" t="e">
        <v>#REF!</v>
      </c>
      <c r="E370" s="13">
        <v>827.06774323842637</v>
      </c>
      <c r="F370" s="13">
        <v>827.06774323842637</v>
      </c>
    </row>
    <row r="371" spans="2:6" x14ac:dyDescent="0.45">
      <c r="B371" s="11">
        <v>368</v>
      </c>
      <c r="C371" s="13">
        <v>30885.334398020663</v>
      </c>
      <c r="D371" s="13" t="e">
        <v>#REF!</v>
      </c>
      <c r="E371" s="13">
        <v>-3202.0358223336261</v>
      </c>
      <c r="F371" s="13">
        <v>-3202.0358223336261</v>
      </c>
    </row>
    <row r="372" spans="2:6" x14ac:dyDescent="0.45">
      <c r="B372" s="11">
        <v>369</v>
      </c>
      <c r="C372" s="13">
        <v>38497.59718151627</v>
      </c>
      <c r="D372" s="13" t="e">
        <v>#REF!</v>
      </c>
      <c r="E372" s="13">
        <v>4356.2527822601733</v>
      </c>
      <c r="F372" s="13">
        <v>4356.2527822601733</v>
      </c>
    </row>
    <row r="373" spans="2:6" x14ac:dyDescent="0.45">
      <c r="B373" s="11">
        <v>370</v>
      </c>
      <c r="C373" s="13">
        <v>44377.264719649655</v>
      </c>
      <c r="D373" s="13" t="e">
        <v>#REF!</v>
      </c>
      <c r="E373" s="13">
        <v>8704.8759388257549</v>
      </c>
      <c r="F373" s="13">
        <v>8704.8759388257549</v>
      </c>
    </row>
    <row r="374" spans="2:6" x14ac:dyDescent="0.45">
      <c r="B374" s="11">
        <v>371</v>
      </c>
      <c r="C374" s="13">
        <v>39734.016224125677</v>
      </c>
      <c r="D374" s="13" t="e">
        <v>#REF!</v>
      </c>
      <c r="E374" s="13">
        <v>6060.437470768682</v>
      </c>
      <c r="F374" s="13">
        <v>6060.437470768682</v>
      </c>
    </row>
    <row r="375" spans="2:6" x14ac:dyDescent="0.45">
      <c r="B375" s="11">
        <v>372</v>
      </c>
      <c r="C375" s="13">
        <v>36600.041390792634</v>
      </c>
      <c r="D375" s="13" t="e">
        <v>#REF!</v>
      </c>
      <c r="E375" s="13">
        <v>-487.64514190680075</v>
      </c>
      <c r="F375" s="13">
        <v>-487.64514190680075</v>
      </c>
    </row>
    <row r="376" spans="2:6" x14ac:dyDescent="0.45">
      <c r="B376" s="11">
        <v>373</v>
      </c>
      <c r="C376" s="13">
        <v>33053.138420790237</v>
      </c>
      <c r="D376" s="13" t="e">
        <v>#REF!</v>
      </c>
      <c r="E376" s="13">
        <v>-1411.301116505897</v>
      </c>
      <c r="F376" s="13">
        <v>-1411.301116505897</v>
      </c>
    </row>
    <row r="377" spans="2:6" x14ac:dyDescent="0.45">
      <c r="B377" s="11">
        <v>374</v>
      </c>
      <c r="C377" s="13">
        <v>40263.072313911922</v>
      </c>
      <c r="D377" s="13" t="e">
        <v>#REF!</v>
      </c>
      <c r="E377" s="13">
        <v>12332.924280929807</v>
      </c>
      <c r="F377" s="13">
        <v>12332.924280929807</v>
      </c>
    </row>
    <row r="378" spans="2:6" x14ac:dyDescent="0.45">
      <c r="B378" s="11">
        <v>375</v>
      </c>
      <c r="C378" s="13">
        <v>45696.838982592744</v>
      </c>
      <c r="D378" s="13" t="e">
        <v>#REF!</v>
      </c>
      <c r="E378" s="13">
        <v>14239.437518232398</v>
      </c>
      <c r="F378" s="13">
        <v>14239.437518232398</v>
      </c>
    </row>
    <row r="379" spans="2:6" x14ac:dyDescent="0.45">
      <c r="B379" s="11">
        <v>376</v>
      </c>
      <c r="C379" s="13">
        <v>38964.584521288132</v>
      </c>
      <c r="D379" s="13" t="e">
        <v>#REF!</v>
      </c>
      <c r="E379" s="13">
        <v>8664.3798780447505</v>
      </c>
      <c r="F379" s="13">
        <v>8664.3798780447505</v>
      </c>
    </row>
    <row r="380" spans="2:6" x14ac:dyDescent="0.45">
      <c r="B380" s="11">
        <v>377</v>
      </c>
      <c r="C380" s="13">
        <v>46826.323056618407</v>
      </c>
      <c r="D380" s="13" t="e">
        <v>#REF!</v>
      </c>
      <c r="E380" s="13">
        <v>12389.329146169806</v>
      </c>
      <c r="F380" s="13">
        <v>12389.329146169806</v>
      </c>
    </row>
    <row r="381" spans="2:6" x14ac:dyDescent="0.45">
      <c r="B381" s="11">
        <v>378</v>
      </c>
      <c r="C381" s="13">
        <v>41429.090364226038</v>
      </c>
      <c r="D381" s="13" t="e">
        <v>#REF!</v>
      </c>
      <c r="E381" s="13">
        <v>8465.1146269672008</v>
      </c>
      <c r="F381" s="13">
        <v>8465.1146269672008</v>
      </c>
    </row>
    <row r="382" spans="2:6" x14ac:dyDescent="0.45">
      <c r="B382" s="11">
        <v>379</v>
      </c>
      <c r="C382" s="13">
        <v>33849.858779587325</v>
      </c>
      <c r="D382" s="13" t="e">
        <v>#REF!</v>
      </c>
      <c r="E382" s="13">
        <v>-4462.4844246435259</v>
      </c>
      <c r="F382" s="13">
        <v>-4462.4844246435259</v>
      </c>
    </row>
    <row r="383" spans="2:6" x14ac:dyDescent="0.45">
      <c r="B383" s="11">
        <v>380</v>
      </c>
      <c r="C383" s="13">
        <v>44596.346453867052</v>
      </c>
      <c r="D383" s="13" t="e">
        <v>#REF!</v>
      </c>
      <c r="E383" s="13">
        <v>12772.469816757563</v>
      </c>
      <c r="F383" s="13">
        <v>12772.469816757563</v>
      </c>
    </row>
    <row r="384" spans="2:6" x14ac:dyDescent="0.45">
      <c r="B384" s="11">
        <v>381</v>
      </c>
      <c r="C384" s="13">
        <v>39179.963217514793</v>
      </c>
      <c r="D384" s="13" t="e">
        <v>#REF!</v>
      </c>
      <c r="E384" s="13">
        <v>2569.2138753286122</v>
      </c>
      <c r="F384" s="13">
        <v>2569.2138753286122</v>
      </c>
    </row>
    <row r="385" spans="2:6" x14ac:dyDescent="0.45">
      <c r="B385" s="11">
        <v>382</v>
      </c>
      <c r="C385" s="13">
        <v>46540.388633621973</v>
      </c>
      <c r="D385" s="13" t="e">
        <v>#REF!</v>
      </c>
      <c r="E385" s="13">
        <v>15161.829728165816</v>
      </c>
      <c r="F385" s="13">
        <v>15161.829728165816</v>
      </c>
    </row>
    <row r="386" spans="2:6" x14ac:dyDescent="0.45">
      <c r="B386" s="11">
        <v>383</v>
      </c>
      <c r="C386" s="13">
        <v>39127.554797053715</v>
      </c>
      <c r="D386" s="13" t="e">
        <v>#REF!</v>
      </c>
      <c r="E386" s="13">
        <v>4160.7815565472438</v>
      </c>
      <c r="F386" s="13">
        <v>4160.7815565472438</v>
      </c>
    </row>
    <row r="387" spans="2:6" x14ac:dyDescent="0.45">
      <c r="B387" s="11">
        <v>384</v>
      </c>
      <c r="C387" s="13">
        <v>46995.42671424841</v>
      </c>
      <c r="D387" s="13" t="e">
        <v>#REF!</v>
      </c>
      <c r="E387" s="13">
        <v>11491.403207470768</v>
      </c>
      <c r="F387" s="13">
        <v>11491.403207470768</v>
      </c>
    </row>
    <row r="388" spans="2:6" x14ac:dyDescent="0.45">
      <c r="B388" s="11">
        <v>385</v>
      </c>
      <c r="C388" s="13">
        <v>48328.253132919956</v>
      </c>
      <c r="D388" s="13" t="e">
        <v>#REF!</v>
      </c>
      <c r="E388" s="13">
        <v>13529.7567966473</v>
      </c>
      <c r="F388" s="13">
        <v>13529.7567966473</v>
      </c>
    </row>
    <row r="389" spans="2:6" x14ac:dyDescent="0.45">
      <c r="B389" s="11">
        <v>386</v>
      </c>
      <c r="C389" s="13">
        <v>46553.96820596746</v>
      </c>
      <c r="D389" s="13" t="e">
        <v>#REF!</v>
      </c>
      <c r="E389" s="13">
        <v>16497.703679314312</v>
      </c>
      <c r="F389" s="13">
        <v>16497.703679314312</v>
      </c>
    </row>
    <row r="390" spans="2:6" x14ac:dyDescent="0.45">
      <c r="B390" s="11">
        <v>387</v>
      </c>
      <c r="C390" s="13">
        <v>42417.518015837682</v>
      </c>
      <c r="D390" s="13" t="e">
        <v>#REF!</v>
      </c>
      <c r="E390" s="13">
        <v>13026.643950950334</v>
      </c>
      <c r="F390" s="13">
        <v>13026.643950950334</v>
      </c>
    </row>
    <row r="391" spans="2:6" x14ac:dyDescent="0.45">
      <c r="B391" s="11">
        <v>388</v>
      </c>
      <c r="C391" s="13">
        <v>48064.416376436588</v>
      </c>
      <c r="D391" s="13" t="e">
        <v>#REF!</v>
      </c>
      <c r="E391" s="13">
        <v>11689.731603946348</v>
      </c>
      <c r="F391" s="13">
        <v>11689.731603946348</v>
      </c>
    </row>
    <row r="392" spans="2:6" x14ac:dyDescent="0.45">
      <c r="B392" s="11">
        <v>389</v>
      </c>
      <c r="C392" s="13">
        <v>43590.553744520941</v>
      </c>
      <c r="D392" s="13" t="e">
        <v>#REF!</v>
      </c>
      <c r="E392" s="13">
        <v>14026.528081648808</v>
      </c>
      <c r="F392" s="13">
        <v>14026.528081648808</v>
      </c>
    </row>
    <row r="393" spans="2:6" x14ac:dyDescent="0.45">
      <c r="B393" s="11">
        <v>390</v>
      </c>
      <c r="C393" s="13">
        <v>44623.058765364542</v>
      </c>
      <c r="D393" s="13" t="e">
        <v>#REF!</v>
      </c>
      <c r="E393" s="13">
        <v>11365.070708151252</v>
      </c>
      <c r="F393" s="13">
        <v>11365.070708151252</v>
      </c>
    </row>
    <row r="394" spans="2:6" x14ac:dyDescent="0.45">
      <c r="B394" s="11">
        <v>391</v>
      </c>
      <c r="C394" s="13">
        <v>47326.157264522502</v>
      </c>
      <c r="D394" s="13" t="e">
        <v>#REF!</v>
      </c>
      <c r="E394" s="13">
        <v>15334.000589911684</v>
      </c>
      <c r="F394" s="13">
        <v>15334.000589911684</v>
      </c>
    </row>
    <row r="395" spans="2:6" x14ac:dyDescent="0.45">
      <c r="B395" s="11">
        <v>392</v>
      </c>
      <c r="C395" s="13">
        <v>39510.577105971257</v>
      </c>
      <c r="D395" s="13" t="e">
        <v>#REF!</v>
      </c>
      <c r="E395" s="13">
        <v>2095.5825691825357</v>
      </c>
      <c r="F395" s="13">
        <v>2095.5825691825357</v>
      </c>
    </row>
    <row r="396" spans="2:6" x14ac:dyDescent="0.45">
      <c r="B396" s="11">
        <v>393</v>
      </c>
      <c r="C396" s="13">
        <v>51696.602100255412</v>
      </c>
      <c r="D396" s="13" t="e">
        <v>#REF!</v>
      </c>
      <c r="E396" s="13">
        <v>15212.617086597736</v>
      </c>
      <c r="F396" s="13">
        <v>15212.617086597736</v>
      </c>
    </row>
    <row r="397" spans="2:6" x14ac:dyDescent="0.45">
      <c r="B397" s="11">
        <v>394</v>
      </c>
      <c r="C397" s="13">
        <v>38996.099469068729</v>
      </c>
      <c r="D397" s="13" t="e">
        <v>#REF!</v>
      </c>
      <c r="E397" s="13">
        <v>1125.906091663222</v>
      </c>
      <c r="F397" s="13">
        <v>1125.906091663222</v>
      </c>
    </row>
    <row r="398" spans="2:6" x14ac:dyDescent="0.45">
      <c r="B398" s="11">
        <v>395</v>
      </c>
      <c r="C398" s="13">
        <v>38143.984058891074</v>
      </c>
      <c r="D398" s="13" t="e">
        <v>#REF!</v>
      </c>
      <c r="E398" s="13">
        <v>107.1443941115308</v>
      </c>
      <c r="F398" s="13">
        <v>107.1443941115308</v>
      </c>
    </row>
    <row r="399" spans="2:6" x14ac:dyDescent="0.45">
      <c r="B399" s="11">
        <v>396</v>
      </c>
      <c r="C399" s="13">
        <v>40164.006006005598</v>
      </c>
      <c r="D399" s="13" t="e">
        <v>#REF!</v>
      </c>
      <c r="E399" s="13">
        <v>4171.7836089336597</v>
      </c>
      <c r="F399" s="13">
        <v>4171.7836089336597</v>
      </c>
    </row>
    <row r="400" spans="2:6" x14ac:dyDescent="0.45">
      <c r="B400" s="11">
        <v>397</v>
      </c>
      <c r="C400" s="13">
        <v>41856.72047042544</v>
      </c>
      <c r="D400" s="13" t="e">
        <v>#REF!</v>
      </c>
      <c r="E400" s="13">
        <v>8119.806335672929</v>
      </c>
      <c r="F400" s="13">
        <v>8119.806335672929</v>
      </c>
    </row>
    <row r="401" spans="2:6" x14ac:dyDescent="0.45">
      <c r="B401" s="11">
        <v>398</v>
      </c>
      <c r="C401" s="13">
        <v>45004.915774308844</v>
      </c>
      <c r="D401" s="13" t="e">
        <v>#REF!</v>
      </c>
      <c r="E401" s="13">
        <v>10094.425215399022</v>
      </c>
      <c r="F401" s="13">
        <v>10094.425215399022</v>
      </c>
    </row>
    <row r="402" spans="2:6" x14ac:dyDescent="0.45">
      <c r="B402" s="11">
        <v>399</v>
      </c>
      <c r="C402" s="13">
        <v>43089.196132982368</v>
      </c>
      <c r="D402" s="13" t="e">
        <v>#REF!</v>
      </c>
      <c r="E402" s="13">
        <v>6884.1135161780603</v>
      </c>
      <c r="F402" s="13">
        <v>6884.1135161780603</v>
      </c>
    </row>
    <row r="403" spans="2:6" x14ac:dyDescent="0.45">
      <c r="B403" s="11">
        <v>400</v>
      </c>
      <c r="C403" s="13">
        <v>46870.361857770135</v>
      </c>
      <c r="D403" s="13" t="e">
        <v>#REF!</v>
      </c>
      <c r="E403" s="13">
        <v>11924.42879366954</v>
      </c>
      <c r="F403" s="13">
        <v>11924.42879366954</v>
      </c>
    </row>
    <row r="404" spans="2:6" x14ac:dyDescent="0.45">
      <c r="B404" s="11">
        <v>401</v>
      </c>
      <c r="C404" s="13">
        <v>39804.958982599332</v>
      </c>
      <c r="D404" s="13" t="e">
        <v>#REF!</v>
      </c>
      <c r="E404" s="13">
        <v>5891.9421545104206</v>
      </c>
      <c r="F404" s="13">
        <v>5891.9421545104206</v>
      </c>
    </row>
    <row r="405" spans="2:6" x14ac:dyDescent="0.45">
      <c r="B405" s="11">
        <v>402</v>
      </c>
      <c r="C405" s="13">
        <v>42255.399434812323</v>
      </c>
      <c r="D405" s="13" t="e">
        <v>#REF!</v>
      </c>
      <c r="E405" s="13">
        <v>2245.4149339712508</v>
      </c>
      <c r="F405" s="13">
        <v>2245.4149339712508</v>
      </c>
    </row>
    <row r="406" spans="2:6" x14ac:dyDescent="0.45">
      <c r="B406" s="11">
        <v>403</v>
      </c>
      <c r="C406" s="13">
        <v>42522.381462147277</v>
      </c>
      <c r="D406" s="13" t="e">
        <v>#REF!</v>
      </c>
      <c r="E406" s="13">
        <v>15532.75516696862</v>
      </c>
      <c r="F406" s="13">
        <v>15532.75516696862</v>
      </c>
    </row>
    <row r="407" spans="2:6" x14ac:dyDescent="0.45">
      <c r="B407" s="11">
        <v>404</v>
      </c>
      <c r="C407" s="13">
        <v>42691.273110877286</v>
      </c>
      <c r="D407" s="13" t="e">
        <v>#REF!</v>
      </c>
      <c r="E407" s="13">
        <v>7428.2011704577953</v>
      </c>
      <c r="F407" s="13">
        <v>7428.2011704577953</v>
      </c>
    </row>
    <row r="408" spans="2:6" x14ac:dyDescent="0.45">
      <c r="B408" s="11">
        <v>405</v>
      </c>
      <c r="C408" s="13">
        <v>52413.047200748144</v>
      </c>
      <c r="D408" s="13" t="e">
        <v>#REF!</v>
      </c>
      <c r="E408" s="13">
        <v>16976.452975145356</v>
      </c>
      <c r="F408" s="13">
        <v>16976.452975145356</v>
      </c>
    </row>
    <row r="409" spans="2:6" x14ac:dyDescent="0.45">
      <c r="B409" s="11">
        <v>406</v>
      </c>
      <c r="C409" s="13">
        <v>45445.689025641739</v>
      </c>
      <c r="D409" s="13" t="e">
        <v>#REF!</v>
      </c>
      <c r="E409" s="13">
        <v>8981.2778889139154</v>
      </c>
      <c r="F409" s="13">
        <v>8981.2778889139154</v>
      </c>
    </row>
    <row r="410" spans="2:6" x14ac:dyDescent="0.45">
      <c r="B410" s="11">
        <v>407</v>
      </c>
      <c r="C410" s="13">
        <v>42842.712557254272</v>
      </c>
      <c r="D410" s="13" t="e">
        <v>#REF!</v>
      </c>
      <c r="E410" s="13">
        <v>14554.809954949318</v>
      </c>
      <c r="F410" s="13">
        <v>14554.809954949318</v>
      </c>
    </row>
    <row r="411" spans="2:6" x14ac:dyDescent="0.45">
      <c r="B411" s="11">
        <v>408</v>
      </c>
      <c r="C411" s="13">
        <v>49201.36459524485</v>
      </c>
      <c r="D411" s="13" t="e">
        <v>#REF!</v>
      </c>
      <c r="E411" s="13">
        <v>18623.079331172172</v>
      </c>
      <c r="F411" s="13">
        <v>18623.079331172172</v>
      </c>
    </row>
    <row r="412" spans="2:6" x14ac:dyDescent="0.45">
      <c r="B412" s="11">
        <v>409</v>
      </c>
      <c r="C412" s="13">
        <v>51478.455053972255</v>
      </c>
      <c r="D412" s="13" t="e">
        <v>#REF!</v>
      </c>
      <c r="E412" s="13">
        <v>15210.363942797519</v>
      </c>
      <c r="F412" s="13">
        <v>15210.363942797519</v>
      </c>
    </row>
    <row r="413" spans="2:6" x14ac:dyDescent="0.45">
      <c r="B413" s="11">
        <v>410</v>
      </c>
      <c r="C413" s="13">
        <v>42762.01930290091</v>
      </c>
      <c r="D413" s="13" t="e">
        <v>#REF!</v>
      </c>
      <c r="E413" s="13">
        <v>5963.7295708898328</v>
      </c>
      <c r="F413" s="13">
        <v>5963.7295708898328</v>
      </c>
    </row>
    <row r="414" spans="2:6" x14ac:dyDescent="0.45">
      <c r="B414" s="11">
        <v>411</v>
      </c>
      <c r="C414" s="13">
        <v>35928.305052871729</v>
      </c>
      <c r="D414" s="13" t="e">
        <v>#REF!</v>
      </c>
      <c r="E414" s="13">
        <v>3806.0002749732212</v>
      </c>
      <c r="F414" s="13">
        <v>3806.0002749732212</v>
      </c>
    </row>
    <row r="415" spans="2:6" x14ac:dyDescent="0.45">
      <c r="B415" s="11">
        <v>412</v>
      </c>
      <c r="C415" s="13">
        <v>45979.8430100197</v>
      </c>
      <c r="D415" s="13" t="e">
        <v>#REF!</v>
      </c>
      <c r="E415" s="13">
        <v>8322.7089808029596</v>
      </c>
      <c r="F415" s="13">
        <v>8322.7089808029596</v>
      </c>
    </row>
    <row r="416" spans="2:6" x14ac:dyDescent="0.45">
      <c r="B416" s="11">
        <v>413</v>
      </c>
      <c r="C416" s="13">
        <v>47700.827828053851</v>
      </c>
      <c r="D416" s="13" t="e">
        <v>#REF!</v>
      </c>
      <c r="E416" s="13">
        <v>11620.259818360684</v>
      </c>
      <c r="F416" s="13">
        <v>11620.259818360684</v>
      </c>
    </row>
    <row r="417" spans="2:6" x14ac:dyDescent="0.45">
      <c r="B417" s="11">
        <v>414</v>
      </c>
      <c r="C417" s="13">
        <v>41235.496690026921</v>
      </c>
      <c r="D417" s="13" t="e">
        <v>#REF!</v>
      </c>
      <c r="E417" s="13">
        <v>11801.953728347975</v>
      </c>
      <c r="F417" s="13">
        <v>11801.953728347975</v>
      </c>
    </row>
    <row r="418" spans="2:6" x14ac:dyDescent="0.45">
      <c r="B418" s="11">
        <v>415</v>
      </c>
      <c r="C418" s="13">
        <v>41949.296181699625</v>
      </c>
      <c r="D418" s="13" t="e">
        <v>#REF!</v>
      </c>
      <c r="E418" s="13">
        <v>7208.4424279684063</v>
      </c>
      <c r="F418" s="13">
        <v>7208.4424279684063</v>
      </c>
    </row>
    <row r="419" spans="2:6" x14ac:dyDescent="0.45">
      <c r="B419" s="11">
        <v>416</v>
      </c>
      <c r="C419" s="13">
        <v>48182.575989292636</v>
      </c>
      <c r="D419" s="13" t="e">
        <v>#REF!</v>
      </c>
      <c r="E419" s="13">
        <v>11541.903417957979</v>
      </c>
      <c r="F419" s="13">
        <v>11541.903417957979</v>
      </c>
    </row>
    <row r="420" spans="2:6" x14ac:dyDescent="0.45">
      <c r="B420" s="11">
        <v>417</v>
      </c>
      <c r="C420" s="13">
        <v>44082.933981415357</v>
      </c>
      <c r="D420" s="13" t="e">
        <v>#REF!</v>
      </c>
      <c r="E420" s="13">
        <v>8149.2838242992102</v>
      </c>
      <c r="F420" s="13">
        <v>8149.2838242992102</v>
      </c>
    </row>
    <row r="421" spans="2:6" x14ac:dyDescent="0.45">
      <c r="B421" s="11">
        <v>418</v>
      </c>
      <c r="C421" s="13">
        <v>41448.772467769879</v>
      </c>
      <c r="D421" s="13" t="e">
        <v>#REF!</v>
      </c>
      <c r="E421" s="13">
        <v>10228.783465990608</v>
      </c>
      <c r="F421" s="13">
        <v>10228.783465990608</v>
      </c>
    </row>
    <row r="422" spans="2:6" x14ac:dyDescent="0.45">
      <c r="B422" s="11">
        <v>419</v>
      </c>
      <c r="C422" s="13">
        <v>50255.871327401794</v>
      </c>
      <c r="D422" s="13" t="e">
        <v>#REF!</v>
      </c>
      <c r="E422" s="13">
        <v>14385.197977081065</v>
      </c>
      <c r="F422" s="13">
        <v>14385.197977081065</v>
      </c>
    </row>
    <row r="423" spans="2:6" x14ac:dyDescent="0.45">
      <c r="B423" s="11">
        <v>420</v>
      </c>
      <c r="C423" s="13">
        <v>45516.335767510776</v>
      </c>
      <c r="D423" s="13" t="e">
        <v>#REF!</v>
      </c>
      <c r="E423" s="13">
        <v>17363.117709670678</v>
      </c>
      <c r="F423" s="13">
        <v>17363.117709670678</v>
      </c>
    </row>
    <row r="424" spans="2:6" x14ac:dyDescent="0.45">
      <c r="B424" s="11">
        <v>421</v>
      </c>
      <c r="C424" s="13">
        <v>45945.79685388373</v>
      </c>
      <c r="D424" s="13" t="e">
        <v>#REF!</v>
      </c>
      <c r="E424" s="13">
        <v>12179.383530509502</v>
      </c>
      <c r="F424" s="13">
        <v>12179.383530509502</v>
      </c>
    </row>
    <row r="425" spans="2:6" x14ac:dyDescent="0.45">
      <c r="B425" s="11">
        <v>422</v>
      </c>
      <c r="C425" s="13">
        <v>58089.19838798351</v>
      </c>
      <c r="D425" s="13" t="e">
        <v>#REF!</v>
      </c>
      <c r="E425" s="13">
        <v>23322.770293230496</v>
      </c>
      <c r="F425" s="13">
        <v>23322.770293230496</v>
      </c>
    </row>
    <row r="426" spans="2:6" x14ac:dyDescent="0.45">
      <c r="B426" s="11">
        <v>423</v>
      </c>
      <c r="C426" s="13">
        <v>41698.130958133559</v>
      </c>
      <c r="D426" s="13" t="e">
        <v>#REF!</v>
      </c>
      <c r="E426" s="13">
        <v>4607.9682650595723</v>
      </c>
      <c r="F426" s="13">
        <v>4607.9682650595723</v>
      </c>
    </row>
    <row r="427" spans="2:6" x14ac:dyDescent="0.45">
      <c r="B427" s="11">
        <v>424</v>
      </c>
      <c r="C427" s="13">
        <v>46562.409145693076</v>
      </c>
      <c r="D427" s="13" t="e">
        <v>#REF!</v>
      </c>
      <c r="E427" s="13">
        <v>12537.877524057007</v>
      </c>
      <c r="F427" s="13">
        <v>12537.877524057007</v>
      </c>
    </row>
    <row r="428" spans="2:6" x14ac:dyDescent="0.45">
      <c r="B428" s="11">
        <v>425</v>
      </c>
      <c r="C428" s="13">
        <v>45310.431188244569</v>
      </c>
      <c r="D428" s="13" t="e">
        <v>#REF!</v>
      </c>
      <c r="E428" s="13">
        <v>16442.770200856674</v>
      </c>
      <c r="F428" s="13">
        <v>16442.770200856674</v>
      </c>
    </row>
    <row r="429" spans="2:6" x14ac:dyDescent="0.45">
      <c r="B429" s="11">
        <v>426</v>
      </c>
      <c r="C429" s="13">
        <v>45955.921681095337</v>
      </c>
      <c r="D429" s="13" t="e">
        <v>#REF!</v>
      </c>
      <c r="E429" s="13">
        <v>13319.387235173137</v>
      </c>
      <c r="F429" s="13">
        <v>13319.387235173137</v>
      </c>
    </row>
    <row r="430" spans="2:6" x14ac:dyDescent="0.45">
      <c r="B430" s="11">
        <v>427</v>
      </c>
      <c r="C430" s="13">
        <v>48761.254948049471</v>
      </c>
      <c r="D430" s="13" t="e">
        <v>#REF!</v>
      </c>
      <c r="E430" s="13">
        <v>17666.600835358822</v>
      </c>
      <c r="F430" s="13">
        <v>17666.600835358822</v>
      </c>
    </row>
    <row r="431" spans="2:6" x14ac:dyDescent="0.45">
      <c r="B431" s="11">
        <v>428</v>
      </c>
      <c r="C431" s="13">
        <v>36301.288178132032</v>
      </c>
      <c r="D431" s="13" t="e">
        <v>#REF!</v>
      </c>
      <c r="E431" s="13">
        <v>831.84640379900065</v>
      </c>
      <c r="F431" s="13">
        <v>831.84640379900065</v>
      </c>
    </row>
    <row r="432" spans="2:6" x14ac:dyDescent="0.45">
      <c r="B432" s="11">
        <v>429</v>
      </c>
      <c r="C432" s="13">
        <v>40836.837961145982</v>
      </c>
      <c r="D432" s="13" t="e">
        <v>#REF!</v>
      </c>
      <c r="E432" s="13">
        <v>3950.2278335992241</v>
      </c>
      <c r="F432" s="13">
        <v>3950.2278335992241</v>
      </c>
    </row>
    <row r="433" spans="2:6" x14ac:dyDescent="0.45">
      <c r="B433" s="11">
        <v>430</v>
      </c>
      <c r="C433" s="13">
        <v>44526.608321649408</v>
      </c>
      <c r="D433" s="13" t="e">
        <v>#REF!</v>
      </c>
      <c r="E433" s="13">
        <v>12486.282577753685</v>
      </c>
      <c r="F433" s="13">
        <v>12486.282577753685</v>
      </c>
    </row>
    <row r="434" spans="2:6" x14ac:dyDescent="0.45">
      <c r="B434" s="11">
        <v>431</v>
      </c>
      <c r="C434" s="13">
        <v>50566.628433412152</v>
      </c>
      <c r="D434" s="13" t="e">
        <v>#REF!</v>
      </c>
      <c r="E434" s="13">
        <v>19763.580224647943</v>
      </c>
      <c r="F434" s="13">
        <v>19763.580224647943</v>
      </c>
    </row>
    <row r="435" spans="2:6" x14ac:dyDescent="0.45">
      <c r="B435" s="11">
        <v>432</v>
      </c>
      <c r="C435" s="13">
        <v>36168.679898618931</v>
      </c>
      <c r="D435" s="13" t="e">
        <v>#REF!</v>
      </c>
      <c r="E435" s="13">
        <v>7329.6324917001957</v>
      </c>
      <c r="F435" s="13">
        <v>7329.6324917001957</v>
      </c>
    </row>
    <row r="436" spans="2:6" x14ac:dyDescent="0.45">
      <c r="B436" s="11">
        <v>433</v>
      </c>
      <c r="C436" s="13">
        <v>37388.891306662044</v>
      </c>
      <c r="D436" s="13" t="e">
        <v>#REF!</v>
      </c>
      <c r="E436" s="13">
        <v>-741.14968721572768</v>
      </c>
      <c r="F436" s="13">
        <v>-741.14968721572768</v>
      </c>
    </row>
    <row r="437" spans="2:6" x14ac:dyDescent="0.45">
      <c r="B437" s="11">
        <v>434</v>
      </c>
      <c r="C437" s="13">
        <v>36959.236429310869</v>
      </c>
      <c r="D437" s="13" t="e">
        <v>#REF!</v>
      </c>
      <c r="E437" s="13">
        <v>3397.0107752863828</v>
      </c>
      <c r="F437" s="13">
        <v>3397.0107752863828</v>
      </c>
    </row>
    <row r="438" spans="2:6" x14ac:dyDescent="0.45">
      <c r="B438" s="11">
        <v>435</v>
      </c>
      <c r="C438" s="13">
        <v>32281.965584993879</v>
      </c>
      <c r="D438" s="13" t="e">
        <v>#REF!</v>
      </c>
      <c r="E438" s="13">
        <v>-6171.1153261184099</v>
      </c>
      <c r="F438" s="13">
        <v>-6171.1153261184099</v>
      </c>
    </row>
    <row r="439" spans="2:6" x14ac:dyDescent="0.45">
      <c r="B439" s="11">
        <v>436</v>
      </c>
      <c r="C439" s="13">
        <v>46518.93211589384</v>
      </c>
      <c r="D439" s="13" t="e">
        <v>#REF!</v>
      </c>
      <c r="E439" s="13">
        <v>17365.922138849648</v>
      </c>
      <c r="F439" s="13">
        <v>17365.922138849648</v>
      </c>
    </row>
    <row r="440" spans="2:6" x14ac:dyDescent="0.45">
      <c r="B440" s="11">
        <v>437</v>
      </c>
      <c r="C440" s="13">
        <v>41442.337587944057</v>
      </c>
      <c r="D440" s="13" t="e">
        <v>#REF!</v>
      </c>
      <c r="E440" s="13">
        <v>14230.22088394035</v>
      </c>
      <c r="F440" s="13">
        <v>14230.22088394035</v>
      </c>
    </row>
    <row r="441" spans="2:6" x14ac:dyDescent="0.45">
      <c r="B441" s="11">
        <v>438</v>
      </c>
      <c r="C441" s="13">
        <v>48315.152504858881</v>
      </c>
      <c r="D441" s="13" t="e">
        <v>#REF!</v>
      </c>
      <c r="E441" s="13">
        <v>12684.480417303334</v>
      </c>
      <c r="F441" s="13">
        <v>12684.480417303334</v>
      </c>
    </row>
    <row r="442" spans="2:6" x14ac:dyDescent="0.45">
      <c r="B442" s="11">
        <v>439</v>
      </c>
      <c r="C442" s="13">
        <v>47620.050199168632</v>
      </c>
      <c r="D442" s="13" t="e">
        <v>#REF!</v>
      </c>
      <c r="E442" s="13">
        <v>21536.165100345788</v>
      </c>
      <c r="F442" s="13">
        <v>21536.165100345788</v>
      </c>
    </row>
    <row r="443" spans="2:6" x14ac:dyDescent="0.45">
      <c r="B443" s="11">
        <v>440</v>
      </c>
      <c r="C443" s="13">
        <v>45644.368092046068</v>
      </c>
      <c r="D443" s="13" t="e">
        <v>#REF!</v>
      </c>
      <c r="E443" s="13">
        <v>14408.807559656372</v>
      </c>
      <c r="F443" s="13">
        <v>14408.807559656372</v>
      </c>
    </row>
    <row r="444" spans="2:6" x14ac:dyDescent="0.45">
      <c r="B444" s="11">
        <v>441</v>
      </c>
      <c r="C444" s="13">
        <v>41053.345946117421</v>
      </c>
      <c r="D444" s="13" t="e">
        <v>#REF!</v>
      </c>
      <c r="E444" s="13">
        <v>10165.547404618537</v>
      </c>
      <c r="F444" s="13">
        <v>10165.547404618537</v>
      </c>
    </row>
    <row r="445" spans="2:6" x14ac:dyDescent="0.45">
      <c r="B445" s="11">
        <v>442</v>
      </c>
      <c r="C445" s="13">
        <v>46290.957787429848</v>
      </c>
      <c r="D445" s="13" t="e">
        <v>#REF!</v>
      </c>
      <c r="E445" s="13">
        <v>11601.729086703073</v>
      </c>
      <c r="F445" s="13">
        <v>11601.729086703073</v>
      </c>
    </row>
    <row r="446" spans="2:6" x14ac:dyDescent="0.45">
      <c r="B446" s="11">
        <v>443</v>
      </c>
      <c r="C446" s="13">
        <v>48831.029655423838</v>
      </c>
      <c r="D446" s="13" t="e">
        <v>#REF!</v>
      </c>
      <c r="E446" s="13">
        <v>17739.156768347621</v>
      </c>
      <c r="F446" s="13">
        <v>17739.156768347621</v>
      </c>
    </row>
    <row r="447" spans="2:6" x14ac:dyDescent="0.45">
      <c r="B447" s="11">
        <v>444</v>
      </c>
      <c r="C447" s="13">
        <v>42784.007205904898</v>
      </c>
      <c r="D447" s="13" t="e">
        <v>#REF!</v>
      </c>
      <c r="E447" s="13">
        <v>4296.4572378756284</v>
      </c>
      <c r="F447" s="13">
        <v>4296.4572378756284</v>
      </c>
    </row>
    <row r="448" spans="2:6" x14ac:dyDescent="0.45">
      <c r="B448" s="11">
        <v>445</v>
      </c>
      <c r="C448" s="13">
        <v>46984.7123514013</v>
      </c>
      <c r="D448" s="13" t="e">
        <v>#REF!</v>
      </c>
      <c r="E448" s="13">
        <v>17389.110173764398</v>
      </c>
      <c r="F448" s="13">
        <v>17389.110173764398</v>
      </c>
    </row>
    <row r="449" spans="2:6" x14ac:dyDescent="0.45">
      <c r="B449" s="11">
        <v>446</v>
      </c>
      <c r="C449" s="13">
        <v>39238.674171646155</v>
      </c>
      <c r="D449" s="13" t="e">
        <v>#REF!</v>
      </c>
      <c r="E449" s="13">
        <v>7794.6888710268604</v>
      </c>
      <c r="F449" s="13">
        <v>7794.6888710268604</v>
      </c>
    </row>
    <row r="450" spans="2:6" x14ac:dyDescent="0.45">
      <c r="B450" s="11">
        <v>447</v>
      </c>
      <c r="C450" s="13">
        <v>44318.172921471043</v>
      </c>
      <c r="D450" s="13" t="e">
        <v>#REF!</v>
      </c>
      <c r="E450" s="13">
        <v>11454.23430871464</v>
      </c>
      <c r="F450" s="13">
        <v>11454.23430871464</v>
      </c>
    </row>
    <row r="451" spans="2:6" x14ac:dyDescent="0.45">
      <c r="B451" s="11">
        <v>448</v>
      </c>
      <c r="C451" s="13">
        <v>44056.110162774967</v>
      </c>
      <c r="D451" s="13" t="e">
        <v>#REF!</v>
      </c>
      <c r="E451" s="13">
        <v>11632.503806966139</v>
      </c>
      <c r="F451" s="13">
        <v>11632.503806966139</v>
      </c>
    </row>
    <row r="452" spans="2:6" x14ac:dyDescent="0.45">
      <c r="B452" s="11">
        <v>449</v>
      </c>
      <c r="C452" s="13">
        <v>37722.824543257026</v>
      </c>
      <c r="D452" s="13" t="e">
        <v>#REF!</v>
      </c>
      <c r="E452" s="13">
        <v>-643.67868693454602</v>
      </c>
      <c r="F452" s="13">
        <v>-643.67868693454602</v>
      </c>
    </row>
    <row r="453" spans="2:6" x14ac:dyDescent="0.45">
      <c r="B453" s="11">
        <v>450</v>
      </c>
      <c r="C453" s="13">
        <v>36061.159187325124</v>
      </c>
      <c r="D453" s="13" t="e">
        <v>#REF!</v>
      </c>
      <c r="E453" s="13">
        <v>2465.5270443217032</v>
      </c>
      <c r="F453" s="13">
        <v>2465.5270443217032</v>
      </c>
    </row>
    <row r="454" spans="2:6" x14ac:dyDescent="0.45">
      <c r="B454" s="11">
        <v>451</v>
      </c>
      <c r="C454" s="13">
        <v>38419.379162103898</v>
      </c>
      <c r="D454" s="13" t="e">
        <v>#REF!</v>
      </c>
      <c r="E454" s="13">
        <v>8921.1447775675551</v>
      </c>
      <c r="F454" s="13">
        <v>8921.1447775675551</v>
      </c>
    </row>
    <row r="455" spans="2:6" x14ac:dyDescent="0.45">
      <c r="B455" s="11">
        <v>452</v>
      </c>
      <c r="C455" s="13">
        <v>54106.04516795239</v>
      </c>
      <c r="D455" s="13" t="e">
        <v>#REF!</v>
      </c>
      <c r="E455" s="13">
        <v>21108.111530561717</v>
      </c>
      <c r="F455" s="13">
        <v>21108.111530561717</v>
      </c>
    </row>
    <row r="456" spans="2:6" x14ac:dyDescent="0.45">
      <c r="B456" s="11">
        <v>453</v>
      </c>
      <c r="C456" s="13">
        <v>43297.951786885635</v>
      </c>
      <c r="D456" s="13" t="e">
        <v>#REF!</v>
      </c>
      <c r="E456" s="13">
        <v>10275.87943289167</v>
      </c>
      <c r="F456" s="13">
        <v>10275.87943289167</v>
      </c>
    </row>
    <row r="457" spans="2:6" x14ac:dyDescent="0.45">
      <c r="B457" s="11">
        <v>454</v>
      </c>
      <c r="C457" s="13">
        <v>36201.454709605932</v>
      </c>
      <c r="D457" s="13" t="e">
        <v>#REF!</v>
      </c>
      <c r="E457" s="13">
        <v>3363.8354466349379</v>
      </c>
      <c r="F457" s="13">
        <v>3363.8354466349379</v>
      </c>
    </row>
    <row r="458" spans="2:6" x14ac:dyDescent="0.45">
      <c r="B458" s="11">
        <v>455</v>
      </c>
      <c r="C458" s="13">
        <v>34131.051080372752</v>
      </c>
      <c r="D458" s="13" t="e">
        <v>#REF!</v>
      </c>
      <c r="E458" s="13">
        <v>2365.2536379684707</v>
      </c>
      <c r="F458" s="13">
        <v>2365.2536379684707</v>
      </c>
    </row>
    <row r="459" spans="2:6" x14ac:dyDescent="0.45">
      <c r="B459" s="11">
        <v>456</v>
      </c>
      <c r="C459" s="13">
        <v>39125.106377923432</v>
      </c>
      <c r="D459" s="13" t="e">
        <v>#REF!</v>
      </c>
      <c r="E459" s="13">
        <v>2939.0352746218141</v>
      </c>
      <c r="F459" s="13">
        <v>2939.0352746218141</v>
      </c>
    </row>
    <row r="460" spans="2:6" x14ac:dyDescent="0.45">
      <c r="B460" s="11">
        <v>457</v>
      </c>
      <c r="C460" s="13">
        <v>42087.625713074762</v>
      </c>
      <c r="D460" s="13" t="e">
        <v>#REF!</v>
      </c>
      <c r="E460" s="13">
        <v>6643.7545707750787</v>
      </c>
      <c r="F460" s="13">
        <v>6643.7545707750787</v>
      </c>
    </row>
    <row r="461" spans="2:6" x14ac:dyDescent="0.45">
      <c r="B461" s="11">
        <v>458</v>
      </c>
      <c r="C461" s="13">
        <v>38913.444598141097</v>
      </c>
      <c r="D461" s="13" t="e">
        <v>#REF!</v>
      </c>
      <c r="E461" s="13">
        <v>1371.5774837634804</v>
      </c>
      <c r="F461" s="13">
        <v>1371.5774837634804</v>
      </c>
    </row>
    <row r="462" spans="2:6" x14ac:dyDescent="0.45">
      <c r="B462" s="11">
        <v>459</v>
      </c>
      <c r="C462" s="13">
        <v>44191.087396540868</v>
      </c>
      <c r="D462" s="13" t="e">
        <v>#REF!</v>
      </c>
      <c r="E462" s="13">
        <v>14561.796468616534</v>
      </c>
      <c r="F462" s="13">
        <v>14561.796468616534</v>
      </c>
    </row>
    <row r="463" spans="2:6" x14ac:dyDescent="0.45">
      <c r="B463" s="11">
        <v>460</v>
      </c>
      <c r="C463" s="13">
        <v>55999.370391636105</v>
      </c>
      <c r="D463" s="13" t="e">
        <v>#REF!</v>
      </c>
      <c r="E463" s="13">
        <v>22858.657883826498</v>
      </c>
      <c r="F463" s="13">
        <v>22858.657883826498</v>
      </c>
    </row>
    <row r="464" spans="2:6" x14ac:dyDescent="0.45">
      <c r="B464" s="11">
        <v>461</v>
      </c>
      <c r="C464" s="13">
        <v>40596.861832086455</v>
      </c>
      <c r="D464" s="13" t="e">
        <v>#REF!</v>
      </c>
      <c r="E464" s="13">
        <v>11809.033060744863</v>
      </c>
      <c r="F464" s="13">
        <v>11809.033060744863</v>
      </c>
    </row>
    <row r="465" spans="2:6" x14ac:dyDescent="0.45">
      <c r="B465" s="11">
        <v>462</v>
      </c>
      <c r="C465" s="13">
        <v>45888.71762083059</v>
      </c>
      <c r="D465" s="13" t="e">
        <v>#REF!</v>
      </c>
      <c r="E465" s="13">
        <v>12824.034528323491</v>
      </c>
      <c r="F465" s="13">
        <v>12824.034528323491</v>
      </c>
    </row>
    <row r="466" spans="2:6" x14ac:dyDescent="0.45">
      <c r="B466" s="11">
        <v>463</v>
      </c>
      <c r="C466" s="13">
        <v>34125.104255340731</v>
      </c>
      <c r="D466" s="13" t="e">
        <v>#REF!</v>
      </c>
      <c r="E466" s="13">
        <v>1707.0478132473745</v>
      </c>
      <c r="F466" s="13">
        <v>1707.0478132473745</v>
      </c>
    </row>
    <row r="467" spans="2:6" x14ac:dyDescent="0.45">
      <c r="B467" s="11">
        <v>464</v>
      </c>
      <c r="C467" s="13">
        <v>46242.028929549648</v>
      </c>
      <c r="D467" s="13" t="e">
        <v>#REF!</v>
      </c>
      <c r="E467" s="13">
        <v>17630.722665461628</v>
      </c>
      <c r="F467" s="13">
        <v>17630.722665461628</v>
      </c>
    </row>
    <row r="468" spans="2:6" x14ac:dyDescent="0.45">
      <c r="B468" s="11">
        <v>465</v>
      </c>
      <c r="C468" s="13">
        <v>51290.375214806831</v>
      </c>
      <c r="D468" s="13" t="e">
        <v>#REF!</v>
      </c>
      <c r="E468" s="13">
        <v>21335.993374859048</v>
      </c>
      <c r="F468" s="13">
        <v>21335.993374859048</v>
      </c>
    </row>
    <row r="469" spans="2:6" x14ac:dyDescent="0.45">
      <c r="B469" s="11">
        <v>466</v>
      </c>
      <c r="C469" s="13">
        <v>52161.391471148381</v>
      </c>
      <c r="D469" s="13" t="e">
        <v>#REF!</v>
      </c>
      <c r="E469" s="13">
        <v>21927.164029369611</v>
      </c>
      <c r="F469" s="13">
        <v>21927.164029369611</v>
      </c>
    </row>
    <row r="470" spans="2:6" x14ac:dyDescent="0.45">
      <c r="B470" s="11">
        <v>467</v>
      </c>
      <c r="C470" s="13">
        <v>46482.232202347179</v>
      </c>
      <c r="D470" s="13" t="e">
        <v>#REF!</v>
      </c>
      <c r="E470" s="13">
        <v>17046.900106368223</v>
      </c>
      <c r="F470" s="13">
        <v>17046.900106368223</v>
      </c>
    </row>
    <row r="471" spans="2:6" x14ac:dyDescent="0.45">
      <c r="B471" s="11">
        <v>468</v>
      </c>
      <c r="C471" s="13">
        <v>43976.141284165904</v>
      </c>
      <c r="D471" s="13" t="e">
        <v>#REF!</v>
      </c>
      <c r="E471" s="13">
        <v>12941.962539823004</v>
      </c>
      <c r="F471" s="13">
        <v>12941.962539823004</v>
      </c>
    </row>
    <row r="472" spans="2:6" x14ac:dyDescent="0.45">
      <c r="B472" s="11">
        <v>469</v>
      </c>
      <c r="C472" s="13">
        <v>36880.482874493471</v>
      </c>
      <c r="D472" s="13" t="e">
        <v>#REF!</v>
      </c>
      <c r="E472" s="13">
        <v>1848.9876954061283</v>
      </c>
      <c r="F472" s="13">
        <v>1848.9876954061283</v>
      </c>
    </row>
    <row r="473" spans="2:6" x14ac:dyDescent="0.45">
      <c r="B473" s="11">
        <v>470</v>
      </c>
      <c r="C473" s="13">
        <v>40898.314799467582</v>
      </c>
      <c r="D473" s="13" t="e">
        <v>#REF!</v>
      </c>
      <c r="E473" s="13">
        <v>9924.0108893250435</v>
      </c>
      <c r="F473" s="13">
        <v>9924.0108893250435</v>
      </c>
    </row>
    <row r="474" spans="2:6" x14ac:dyDescent="0.45">
      <c r="B474" s="11">
        <v>471</v>
      </c>
      <c r="C474" s="13">
        <v>40212.913572958918</v>
      </c>
      <c r="D474" s="13" t="e">
        <v>#REF!</v>
      </c>
      <c r="E474" s="13">
        <v>8758.6788333934455</v>
      </c>
      <c r="F474" s="13">
        <v>8758.6788333934455</v>
      </c>
    </row>
    <row r="475" spans="2:6" x14ac:dyDescent="0.45">
      <c r="B475" s="11">
        <v>472</v>
      </c>
      <c r="C475" s="13">
        <v>50957.089812068145</v>
      </c>
      <c r="D475" s="13" t="e">
        <v>#REF!</v>
      </c>
      <c r="E475" s="13">
        <v>13807.47209958432</v>
      </c>
      <c r="F475" s="13">
        <v>13807.47209958432</v>
      </c>
    </row>
    <row r="476" spans="2:6" x14ac:dyDescent="0.45">
      <c r="B476" s="11">
        <v>473</v>
      </c>
      <c r="C476" s="13">
        <v>39020.907646285006</v>
      </c>
      <c r="D476" s="13" t="e">
        <v>#REF!</v>
      </c>
      <c r="E476" s="13">
        <v>4368.0112237588291</v>
      </c>
      <c r="F476" s="13">
        <v>4368.0112237588291</v>
      </c>
    </row>
    <row r="477" spans="2:6" x14ac:dyDescent="0.45">
      <c r="B477" s="11">
        <v>474</v>
      </c>
      <c r="C477" s="13">
        <v>37644.352829102289</v>
      </c>
      <c r="D477" s="13" t="e">
        <v>#REF!</v>
      </c>
      <c r="E477" s="13">
        <v>3124.5077889399863</v>
      </c>
      <c r="F477" s="13">
        <v>3124.5077889399863</v>
      </c>
    </row>
    <row r="478" spans="2:6" x14ac:dyDescent="0.45">
      <c r="B478" s="11">
        <v>475</v>
      </c>
      <c r="C478" s="13">
        <v>45095.299517303036</v>
      </c>
      <c r="D478" s="13" t="e">
        <v>#REF!</v>
      </c>
      <c r="E478" s="13">
        <v>10896.019166721226</v>
      </c>
      <c r="F478" s="13">
        <v>10896.019166721226</v>
      </c>
    </row>
    <row r="479" spans="2:6" x14ac:dyDescent="0.45">
      <c r="B479" s="11">
        <v>476</v>
      </c>
      <c r="C479" s="13">
        <v>47011.930931482071</v>
      </c>
      <c r="D479" s="13" t="e">
        <v>#REF!</v>
      </c>
      <c r="E479" s="13">
        <v>10393.7421546429</v>
      </c>
      <c r="F479" s="13">
        <v>10393.7421546429</v>
      </c>
    </row>
    <row r="480" spans="2:6" x14ac:dyDescent="0.45">
      <c r="B480" s="11">
        <v>477</v>
      </c>
      <c r="C480" s="13">
        <v>42464.277587099197</v>
      </c>
      <c r="D480" s="13" t="e">
        <v>#REF!</v>
      </c>
      <c r="E480" s="13">
        <v>3889.2136800617559</v>
      </c>
      <c r="F480" s="13">
        <v>3889.2136800617559</v>
      </c>
    </row>
    <row r="481" spans="2:6" x14ac:dyDescent="0.45">
      <c r="B481" s="11">
        <v>478</v>
      </c>
      <c r="C481" s="13">
        <v>45354.622239001001</v>
      </c>
      <c r="D481" s="13" t="e">
        <v>#REF!</v>
      </c>
      <c r="E481" s="13">
        <v>11739.813426363737</v>
      </c>
      <c r="F481" s="13">
        <v>11739.813426363737</v>
      </c>
    </row>
    <row r="482" spans="2:6" x14ac:dyDescent="0.45">
      <c r="B482" s="11">
        <v>479</v>
      </c>
      <c r="C482" s="13">
        <v>41861.024031959154</v>
      </c>
      <c r="D482" s="13" t="e">
        <v>#REF!</v>
      </c>
      <c r="E482" s="13">
        <v>8783.7137271965876</v>
      </c>
      <c r="F482" s="13">
        <v>8783.7137271965876</v>
      </c>
    </row>
    <row r="483" spans="2:6" x14ac:dyDescent="0.45">
      <c r="B483" s="11">
        <v>480</v>
      </c>
      <c r="C483" s="13">
        <v>44738.286268350254</v>
      </c>
      <c r="D483" s="13" t="e">
        <v>#REF!</v>
      </c>
      <c r="E483" s="13">
        <v>14369.947280769142</v>
      </c>
      <c r="F483" s="13">
        <v>14369.947280769142</v>
      </c>
    </row>
    <row r="484" spans="2:6" x14ac:dyDescent="0.45">
      <c r="B484" s="11">
        <v>481</v>
      </c>
      <c r="C484" s="13">
        <v>40747.93228773446</v>
      </c>
      <c r="D484" s="13" t="e">
        <v>#REF!</v>
      </c>
      <c r="E484" s="13">
        <v>4907.0722246483056</v>
      </c>
      <c r="F484" s="13">
        <v>4907.0722246483056</v>
      </c>
    </row>
    <row r="485" spans="2:6" x14ac:dyDescent="0.45">
      <c r="B485" s="11">
        <v>482</v>
      </c>
      <c r="C485" s="13">
        <v>42448.688345925111</v>
      </c>
      <c r="D485" s="13" t="e">
        <v>#REF!</v>
      </c>
      <c r="E485" s="13">
        <v>8043.4748327118759</v>
      </c>
      <c r="F485" s="13">
        <v>8043.4748327118759</v>
      </c>
    </row>
    <row r="486" spans="2:6" x14ac:dyDescent="0.45">
      <c r="B486" s="11">
        <v>483</v>
      </c>
      <c r="C486" s="13">
        <v>34156.186258341513</v>
      </c>
      <c r="D486" s="13" t="e">
        <v>#REF!</v>
      </c>
      <c r="E486" s="13">
        <v>5267.6841860128889</v>
      </c>
      <c r="F486" s="13">
        <v>5267.6841860128889</v>
      </c>
    </row>
    <row r="487" spans="2:6" x14ac:dyDescent="0.45">
      <c r="B487" s="11">
        <v>484</v>
      </c>
      <c r="C487" s="13">
        <v>55105.288842366572</v>
      </c>
      <c r="D487" s="13" t="e">
        <v>#REF!</v>
      </c>
      <c r="E487" s="13">
        <v>25736.716637462116</v>
      </c>
      <c r="F487" s="13">
        <v>25736.716637462116</v>
      </c>
    </row>
    <row r="488" spans="2:6" x14ac:dyDescent="0.45">
      <c r="B488" s="11">
        <v>485</v>
      </c>
      <c r="C488" s="13">
        <v>40045.039847956912</v>
      </c>
      <c r="D488" s="13" t="e">
        <v>#REF!</v>
      </c>
      <c r="E488" s="13">
        <v>11285.487259913682</v>
      </c>
      <c r="F488" s="13">
        <v>11285.487259913682</v>
      </c>
    </row>
    <row r="489" spans="2:6" x14ac:dyDescent="0.45">
      <c r="B489" s="11">
        <v>486</v>
      </c>
      <c r="C489" s="13">
        <v>52421.408992147437</v>
      </c>
      <c r="D489" s="13" t="e">
        <v>#REF!</v>
      </c>
      <c r="E489" s="13">
        <v>14945.82800256032</v>
      </c>
      <c r="F489" s="13">
        <v>14945.82800256032</v>
      </c>
    </row>
    <row r="490" spans="2:6" x14ac:dyDescent="0.45">
      <c r="B490" s="11">
        <v>487</v>
      </c>
      <c r="C490" s="13">
        <v>41924.785148450042</v>
      </c>
      <c r="D490" s="13" t="e">
        <v>#REF!</v>
      </c>
      <c r="E490" s="13">
        <v>6232.3674661222558</v>
      </c>
      <c r="F490" s="13">
        <v>6232.3674661222558</v>
      </c>
    </row>
    <row r="491" spans="2:6" x14ac:dyDescent="0.45">
      <c r="B491" s="11">
        <v>488</v>
      </c>
      <c r="C491" s="13">
        <v>36872.133714141048</v>
      </c>
      <c r="D491" s="13" t="e">
        <v>#REF!</v>
      </c>
      <c r="E491" s="13">
        <v>2432.9856572212539</v>
      </c>
      <c r="F491" s="13">
        <v>2432.9856572212539</v>
      </c>
    </row>
    <row r="492" spans="2:6" x14ac:dyDescent="0.45">
      <c r="B492" s="11">
        <v>489</v>
      </c>
      <c r="C492" s="13">
        <v>39420.84532125049</v>
      </c>
      <c r="D492" s="13" t="e">
        <v>#REF!</v>
      </c>
      <c r="E492" s="13">
        <v>901.10902048718481</v>
      </c>
      <c r="F492" s="13">
        <v>901.10902048718481</v>
      </c>
    </row>
    <row r="493" spans="2:6" x14ac:dyDescent="0.45">
      <c r="B493" s="11">
        <v>490</v>
      </c>
      <c r="C493" s="13">
        <v>38736.946458972416</v>
      </c>
      <c r="D493" s="13" t="e">
        <v>#REF!</v>
      </c>
      <c r="E493" s="13">
        <v>8287.6863865187061</v>
      </c>
      <c r="F493" s="13">
        <v>8287.6863865187061</v>
      </c>
    </row>
    <row r="494" spans="2:6" x14ac:dyDescent="0.45">
      <c r="B494" s="11">
        <v>491</v>
      </c>
      <c r="C494" s="13">
        <v>52458.391126306815</v>
      </c>
      <c r="D494" s="13" t="e">
        <v>#REF!</v>
      </c>
      <c r="E494" s="13">
        <v>24622.121229957847</v>
      </c>
      <c r="F494" s="13">
        <v>24622.121229957847</v>
      </c>
    </row>
    <row r="495" spans="2:6" x14ac:dyDescent="0.45">
      <c r="B495" s="11">
        <v>492</v>
      </c>
      <c r="C495" s="13">
        <v>32787.034520551351</v>
      </c>
      <c r="D495" s="13" t="e">
        <v>#REF!</v>
      </c>
      <c r="E495" s="13">
        <v>-3217.2076528830294</v>
      </c>
      <c r="F495" s="13">
        <v>-3217.2076528830294</v>
      </c>
    </row>
    <row r="496" spans="2:6" x14ac:dyDescent="0.45">
      <c r="B496" s="11">
        <v>493</v>
      </c>
      <c r="C496" s="13">
        <v>36707.851828922154</v>
      </c>
      <c r="D496" s="13" t="e">
        <v>#REF!</v>
      </c>
      <c r="E496" s="13">
        <v>257.59891602776315</v>
      </c>
      <c r="F496" s="13">
        <v>257.59891602776315</v>
      </c>
    </row>
    <row r="497" spans="2:6" x14ac:dyDescent="0.45">
      <c r="B497" s="11">
        <v>494</v>
      </c>
      <c r="C497" s="13">
        <v>50406.410954168692</v>
      </c>
      <c r="D497" s="13" t="e">
        <v>#REF!</v>
      </c>
      <c r="E497" s="13">
        <v>14988.127587877007</v>
      </c>
      <c r="F497" s="13">
        <v>14988.127587877007</v>
      </c>
    </row>
    <row r="498" spans="2:6" x14ac:dyDescent="0.45">
      <c r="B498" s="11">
        <v>495</v>
      </c>
      <c r="C498" s="13">
        <v>42015.290978249192</v>
      </c>
      <c r="D498" s="13" t="e">
        <v>#REF!</v>
      </c>
      <c r="E498" s="13">
        <v>9173.3925984943453</v>
      </c>
      <c r="F498" s="13">
        <v>9173.3925984943453</v>
      </c>
    </row>
    <row r="499" spans="2:6" x14ac:dyDescent="0.45">
      <c r="B499" s="11">
        <v>496</v>
      </c>
      <c r="C499" s="13">
        <v>42520.095139823083</v>
      </c>
      <c r="D499" s="13" t="e">
        <v>#REF!</v>
      </c>
      <c r="E499" s="13">
        <v>13965.85673479698</v>
      </c>
      <c r="F499" s="13">
        <v>13965.85673479698</v>
      </c>
    </row>
    <row r="500" spans="2:6" x14ac:dyDescent="0.45">
      <c r="B500" s="11">
        <v>497</v>
      </c>
      <c r="C500" s="13">
        <v>37829.181104935422</v>
      </c>
      <c r="D500" s="13" t="e">
        <v>#REF!</v>
      </c>
      <c r="E500" s="13">
        <v>10264.58968546391</v>
      </c>
      <c r="F500" s="13">
        <v>10264.58968546391</v>
      </c>
    </row>
    <row r="501" spans="2:6" x14ac:dyDescent="0.45">
      <c r="B501" s="11">
        <v>498</v>
      </c>
      <c r="C501" s="13">
        <v>53025.826509613209</v>
      </c>
      <c r="D501" s="13" t="e">
        <v>#REF!</v>
      </c>
      <c r="E501" s="13">
        <v>18330.428655671014</v>
      </c>
      <c r="F501" s="13">
        <v>18330.428655671014</v>
      </c>
    </row>
    <row r="502" spans="2:6" x14ac:dyDescent="0.45">
      <c r="B502" s="11">
        <v>499</v>
      </c>
      <c r="C502" s="13">
        <v>45347.762878842143</v>
      </c>
      <c r="D502" s="13" t="e">
        <v>#REF!</v>
      </c>
      <c r="E502" s="13">
        <v>12031.232617234702</v>
      </c>
      <c r="F502" s="13">
        <v>12031.232617234702</v>
      </c>
    </row>
    <row r="503" spans="2:6" x14ac:dyDescent="0.45">
      <c r="B503" s="11">
        <v>500</v>
      </c>
      <c r="C503" s="13">
        <v>32924.254900567197</v>
      </c>
      <c r="D503" s="13" t="e">
        <v>#REF!</v>
      </c>
      <c r="E503" s="13">
        <v>4317.4570185183902</v>
      </c>
      <c r="F503" s="13">
        <v>4317.4570185183902</v>
      </c>
    </row>
    <row r="504" spans="2:6" x14ac:dyDescent="0.45">
      <c r="B504" s="11">
        <v>501</v>
      </c>
      <c r="C504" s="13">
        <v>48671.161632650255</v>
      </c>
      <c r="D504" s="13" t="e">
        <v>#REF!</v>
      </c>
      <c r="E504" s="13">
        <v>9571.5462904220676</v>
      </c>
      <c r="F504" s="13">
        <v>9571.5462904220676</v>
      </c>
    </row>
    <row r="505" spans="2:6" x14ac:dyDescent="0.45">
      <c r="B505" s="11">
        <v>502</v>
      </c>
      <c r="C505" s="13">
        <v>36623.891721735541</v>
      </c>
      <c r="D505" s="13" t="e">
        <v>#REF!</v>
      </c>
      <c r="E505" s="13">
        <v>7561.6340124358994</v>
      </c>
      <c r="F505" s="13">
        <v>7561.6340124358994</v>
      </c>
    </row>
    <row r="506" spans="2:6" x14ac:dyDescent="0.45">
      <c r="B506" s="11">
        <v>503</v>
      </c>
      <c r="C506" s="13">
        <v>42647.454271102797</v>
      </c>
      <c r="D506" s="13" t="e">
        <v>#REF!</v>
      </c>
      <c r="E506" s="13">
        <v>14429.933027317624</v>
      </c>
      <c r="F506" s="13">
        <v>14429.933027317624</v>
      </c>
    </row>
    <row r="507" spans="2:6" x14ac:dyDescent="0.45">
      <c r="B507" s="11">
        <v>504</v>
      </c>
      <c r="C507" s="13">
        <v>43267.356763348835</v>
      </c>
      <c r="D507" s="13" t="e">
        <v>#REF!</v>
      </c>
      <c r="E507" s="13">
        <v>11771.997253425461</v>
      </c>
      <c r="F507" s="13">
        <v>11771.997253425461</v>
      </c>
    </row>
    <row r="508" spans="2:6" x14ac:dyDescent="0.45">
      <c r="B508" s="11">
        <v>505</v>
      </c>
      <c r="C508" s="13">
        <v>41042.45063168362</v>
      </c>
      <c r="D508" s="13" t="e">
        <v>#REF!</v>
      </c>
      <c r="E508" s="13">
        <v>12933.7586812192</v>
      </c>
      <c r="F508" s="13">
        <v>12933.7586812192</v>
      </c>
    </row>
    <row r="509" spans="2:6" x14ac:dyDescent="0.45">
      <c r="B509" s="11">
        <v>506</v>
      </c>
      <c r="C509" s="13">
        <v>37521.423730066606</v>
      </c>
      <c r="D509" s="13" t="e">
        <v>#REF!</v>
      </c>
      <c r="E509" s="13">
        <v>7070.6583515334833</v>
      </c>
      <c r="F509" s="13">
        <v>7070.6583515334833</v>
      </c>
    </row>
    <row r="510" spans="2:6" x14ac:dyDescent="0.45">
      <c r="B510" s="11">
        <v>507</v>
      </c>
      <c r="C510" s="13">
        <v>40175.479084666913</v>
      </c>
      <c r="D510" s="13" t="e">
        <v>#REF!</v>
      </c>
      <c r="E510" s="13">
        <v>8042.7460096704772</v>
      </c>
      <c r="F510" s="13">
        <v>8042.7460096704772</v>
      </c>
    </row>
    <row r="511" spans="2:6" x14ac:dyDescent="0.45">
      <c r="B511" s="11">
        <v>508</v>
      </c>
      <c r="C511" s="13">
        <v>42874.453267879348</v>
      </c>
      <c r="D511" s="13" t="e">
        <v>#REF!</v>
      </c>
      <c r="E511" s="13">
        <v>11273.899660397217</v>
      </c>
      <c r="F511" s="13">
        <v>11273.899660397217</v>
      </c>
    </row>
    <row r="512" spans="2:6" x14ac:dyDescent="0.45">
      <c r="B512" s="11">
        <v>509</v>
      </c>
      <c r="C512" s="13">
        <v>36811.620383327187</v>
      </c>
      <c r="D512" s="13" t="e">
        <v>#REF!</v>
      </c>
      <c r="E512" s="13">
        <v>7281.8425040980583</v>
      </c>
      <c r="F512" s="13">
        <v>7281.8425040980583</v>
      </c>
    </row>
    <row r="513" spans="2:6" x14ac:dyDescent="0.45">
      <c r="B513" s="11">
        <v>510</v>
      </c>
      <c r="C513" s="13">
        <v>42877.369284300839</v>
      </c>
      <c r="D513" s="13" t="e">
        <v>#REF!</v>
      </c>
      <c r="E513" s="13">
        <v>11900.497656103187</v>
      </c>
      <c r="F513" s="13">
        <v>11900.497656103187</v>
      </c>
    </row>
    <row r="514" spans="2:6" x14ac:dyDescent="0.45">
      <c r="B514" s="11">
        <v>511</v>
      </c>
      <c r="C514" s="13">
        <v>43949.724185218474</v>
      </c>
      <c r="D514" s="13" t="e">
        <v>#REF!</v>
      </c>
      <c r="E514" s="13">
        <v>7369.7523840422373</v>
      </c>
      <c r="F514" s="13">
        <v>7369.7523840422373</v>
      </c>
    </row>
    <row r="515" spans="2:6" x14ac:dyDescent="0.45">
      <c r="B515" s="11">
        <v>512</v>
      </c>
      <c r="C515" s="13">
        <v>36486.762299856578</v>
      </c>
      <c r="D515" s="13" t="e">
        <v>#REF!</v>
      </c>
      <c r="E515" s="13">
        <v>4858.0156152149266</v>
      </c>
      <c r="F515" s="13">
        <v>4858.0156152149266</v>
      </c>
    </row>
    <row r="516" spans="2:6" x14ac:dyDescent="0.45">
      <c r="B516" s="11">
        <v>513</v>
      </c>
      <c r="C516" s="13">
        <v>43041.492833968055</v>
      </c>
      <c r="D516" s="13" t="e">
        <v>#REF!</v>
      </c>
      <c r="E516" s="13">
        <v>7354.7483749142984</v>
      </c>
      <c r="F516" s="13">
        <v>7354.7483749142984</v>
      </c>
    </row>
    <row r="517" spans="2:6" x14ac:dyDescent="0.45">
      <c r="B517" s="11">
        <v>514</v>
      </c>
      <c r="C517" s="13">
        <v>48272.940612860315</v>
      </c>
      <c r="D517" s="13" t="e">
        <v>#REF!</v>
      </c>
      <c r="E517" s="13">
        <v>17534.084491539466</v>
      </c>
      <c r="F517" s="13">
        <v>17534.084491539466</v>
      </c>
    </row>
    <row r="518" spans="2:6" x14ac:dyDescent="0.45">
      <c r="B518" s="11">
        <v>515</v>
      </c>
      <c r="C518" s="13">
        <v>42191.114180959616</v>
      </c>
      <c r="D518" s="13" t="e">
        <v>#REF!</v>
      </c>
      <c r="E518" s="13">
        <v>9545.5101637880307</v>
      </c>
      <c r="F518" s="13">
        <v>9545.5101637880307</v>
      </c>
    </row>
    <row r="519" spans="2:6" x14ac:dyDescent="0.45">
      <c r="B519" s="11">
        <v>516</v>
      </c>
      <c r="C519" s="13">
        <v>45340.387283670629</v>
      </c>
      <c r="D519" s="13" t="e">
        <v>#REF!</v>
      </c>
      <c r="E519" s="13">
        <v>12642.075857419773</v>
      </c>
      <c r="F519" s="13">
        <v>12642.075857419773</v>
      </c>
    </row>
    <row r="520" spans="2:6" x14ac:dyDescent="0.45">
      <c r="B520" s="11">
        <v>517</v>
      </c>
      <c r="C520" s="13">
        <v>46482.931195370948</v>
      </c>
      <c r="D520" s="13" t="e">
        <v>#REF!</v>
      </c>
      <c r="E520" s="13">
        <v>17045.562211483484</v>
      </c>
      <c r="F520" s="13">
        <v>17045.562211483484</v>
      </c>
    </row>
    <row r="521" spans="2:6" x14ac:dyDescent="0.45">
      <c r="B521" s="11">
        <v>518</v>
      </c>
      <c r="C521" s="13">
        <v>44670.797704658151</v>
      </c>
      <c r="D521" s="13" t="e">
        <v>#REF!</v>
      </c>
      <c r="E521" s="13">
        <v>14273.823779983089</v>
      </c>
      <c r="F521" s="13">
        <v>14273.823779983089</v>
      </c>
    </row>
    <row r="522" spans="2:6" x14ac:dyDescent="0.45">
      <c r="B522" s="11">
        <v>519</v>
      </c>
      <c r="C522" s="13">
        <v>41241.498952008988</v>
      </c>
      <c r="D522" s="13" t="e">
        <v>#REF!</v>
      </c>
      <c r="E522" s="13">
        <v>7745.1075569247196</v>
      </c>
      <c r="F522" s="13">
        <v>7745.1075569247196</v>
      </c>
    </row>
    <row r="523" spans="2:6" x14ac:dyDescent="0.45">
      <c r="B523" s="11">
        <v>520</v>
      </c>
      <c r="C523" s="13">
        <v>56317.669696562574</v>
      </c>
      <c r="D523" s="13" t="e">
        <v>#REF!</v>
      </c>
      <c r="E523" s="13">
        <v>16916.42995087121</v>
      </c>
      <c r="F523" s="13">
        <v>16916.42995087121</v>
      </c>
    </row>
    <row r="524" spans="2:6" x14ac:dyDescent="0.45">
      <c r="B524" s="11">
        <v>521</v>
      </c>
      <c r="C524" s="13">
        <v>40308.449407515342</v>
      </c>
      <c r="D524" s="13" t="e">
        <v>#REF!</v>
      </c>
      <c r="E524" s="13">
        <v>4906.138268869885</v>
      </c>
      <c r="F524" s="13">
        <v>4906.138268869885</v>
      </c>
    </row>
    <row r="525" spans="2:6" x14ac:dyDescent="0.45">
      <c r="B525" s="11">
        <v>522</v>
      </c>
      <c r="C525" s="13">
        <v>40933.976362606882</v>
      </c>
      <c r="D525" s="13" t="e">
        <v>#REF!</v>
      </c>
      <c r="E525" s="13">
        <v>3347.5172285791123</v>
      </c>
      <c r="F525" s="13">
        <v>3347.5172285791123</v>
      </c>
    </row>
    <row r="526" spans="2:6" x14ac:dyDescent="0.45">
      <c r="B526" s="11">
        <v>523</v>
      </c>
      <c r="C526" s="13">
        <v>36438.36330906667</v>
      </c>
      <c r="D526" s="13" t="e">
        <v>#REF!</v>
      </c>
      <c r="E526" s="13">
        <v>2530.0673687149379</v>
      </c>
      <c r="F526" s="13">
        <v>2530.0673687149379</v>
      </c>
    </row>
    <row r="527" spans="2:6" x14ac:dyDescent="0.45">
      <c r="B527" s="11">
        <v>524</v>
      </c>
      <c r="C527" s="13">
        <v>42670.242551751944</v>
      </c>
      <c r="D527" s="13" t="e">
        <v>#REF!</v>
      </c>
      <c r="E527" s="13">
        <v>7265.3606268504282</v>
      </c>
      <c r="F527" s="13">
        <v>7265.3606268504282</v>
      </c>
    </row>
    <row r="528" spans="2:6" x14ac:dyDescent="0.45">
      <c r="B528" s="11">
        <v>525</v>
      </c>
      <c r="C528" s="13">
        <v>43202.041047055951</v>
      </c>
      <c r="D528" s="13" t="e">
        <v>#REF!</v>
      </c>
      <c r="E528" s="13">
        <v>10043.672077264182</v>
      </c>
      <c r="F528" s="13">
        <v>10043.672077264182</v>
      </c>
    </row>
    <row r="529" spans="2:6" x14ac:dyDescent="0.45">
      <c r="B529" s="11">
        <v>526</v>
      </c>
      <c r="C529" s="13">
        <v>38563.482335214612</v>
      </c>
      <c r="D529" s="13" t="e">
        <v>#REF!</v>
      </c>
      <c r="E529" s="13">
        <v>1538.26166670977</v>
      </c>
      <c r="F529" s="13">
        <v>1538.26166670977</v>
      </c>
    </row>
    <row r="530" spans="2:6" x14ac:dyDescent="0.45">
      <c r="B530" s="11">
        <v>527</v>
      </c>
      <c r="C530" s="13">
        <v>42109.199289136857</v>
      </c>
      <c r="D530" s="13" t="e">
        <v>#REF!</v>
      </c>
      <c r="E530" s="13">
        <v>9570.8204766416475</v>
      </c>
      <c r="F530" s="13">
        <v>9570.8204766416475</v>
      </c>
    </row>
    <row r="531" spans="2:6" x14ac:dyDescent="0.45">
      <c r="B531" s="11">
        <v>528</v>
      </c>
      <c r="C531" s="13">
        <v>39759.811634848709</v>
      </c>
      <c r="D531" s="13" t="e">
        <v>#REF!</v>
      </c>
      <c r="E531" s="13">
        <v>10064.383414405123</v>
      </c>
      <c r="F531" s="13">
        <v>10064.383414405123</v>
      </c>
    </row>
    <row r="532" spans="2:6" x14ac:dyDescent="0.45">
      <c r="B532" s="11">
        <v>529</v>
      </c>
      <c r="C532" s="13">
        <v>44570.604409560154</v>
      </c>
      <c r="D532" s="13" t="e">
        <v>#REF!</v>
      </c>
      <c r="E532" s="13">
        <v>11644.526028610857</v>
      </c>
      <c r="F532" s="13">
        <v>11644.526028610857</v>
      </c>
    </row>
    <row r="533" spans="2:6" x14ac:dyDescent="0.45">
      <c r="B533" s="11">
        <v>530</v>
      </c>
      <c r="C533" s="13">
        <v>43144.479203157498</v>
      </c>
      <c r="D533" s="13" t="e">
        <v>#REF!</v>
      </c>
      <c r="E533" s="13">
        <v>13537.910518850129</v>
      </c>
      <c r="F533" s="13">
        <v>13537.910518850129</v>
      </c>
    </row>
    <row r="534" spans="2:6" x14ac:dyDescent="0.45">
      <c r="B534" s="11">
        <v>531</v>
      </c>
      <c r="C534" s="13">
        <v>50272.119951870802</v>
      </c>
      <c r="D534" s="13" t="e">
        <v>#REF!</v>
      </c>
      <c r="E534" s="13">
        <v>17612.396457277093</v>
      </c>
      <c r="F534" s="13">
        <v>17612.396457277093</v>
      </c>
    </row>
    <row r="535" spans="2:6" x14ac:dyDescent="0.45">
      <c r="B535" s="11">
        <v>532</v>
      </c>
      <c r="C535" s="13">
        <v>46757.414056676855</v>
      </c>
      <c r="D535" s="13" t="e">
        <v>#REF!</v>
      </c>
      <c r="E535" s="13">
        <v>10132.158336702165</v>
      </c>
      <c r="F535" s="13">
        <v>10132.158336702165</v>
      </c>
    </row>
    <row r="536" spans="2:6" x14ac:dyDescent="0.45">
      <c r="B536" s="11">
        <v>533</v>
      </c>
      <c r="C536" s="13">
        <v>36517.741868789657</v>
      </c>
      <c r="D536" s="13" t="e">
        <v>#REF!</v>
      </c>
      <c r="E536" s="13">
        <v>4954.7672718881176</v>
      </c>
      <c r="F536" s="13">
        <v>4954.7672718881176</v>
      </c>
    </row>
    <row r="537" spans="2:6" x14ac:dyDescent="0.45">
      <c r="B537" s="11">
        <v>534</v>
      </c>
      <c r="C537" s="13">
        <v>47792.753120256246</v>
      </c>
      <c r="D537" s="13" t="e">
        <v>#REF!</v>
      </c>
      <c r="E537" s="13">
        <v>12209.343615044936</v>
      </c>
      <c r="F537" s="13">
        <v>12209.343615044936</v>
      </c>
    </row>
    <row r="538" spans="2:6" x14ac:dyDescent="0.45">
      <c r="B538" s="11">
        <v>535</v>
      </c>
      <c r="C538" s="13">
        <v>56168.780151509665</v>
      </c>
      <c r="D538" s="13" t="e">
        <v>#REF!</v>
      </c>
      <c r="E538" s="13">
        <v>30347.353935801199</v>
      </c>
      <c r="F538" s="13">
        <v>30347.353935801199</v>
      </c>
    </row>
    <row r="539" spans="2:6" x14ac:dyDescent="0.45">
      <c r="B539" s="11">
        <v>536</v>
      </c>
      <c r="C539" s="13">
        <v>42715.404799519929</v>
      </c>
      <c r="D539" s="13" t="e">
        <v>#REF!</v>
      </c>
      <c r="E539" s="13">
        <v>12803.472843406586</v>
      </c>
      <c r="F539" s="13">
        <v>12803.472843406586</v>
      </c>
    </row>
    <row r="540" spans="2:6" x14ac:dyDescent="0.45">
      <c r="B540" s="11">
        <v>537</v>
      </c>
      <c r="C540" s="13">
        <v>41131.294327006697</v>
      </c>
      <c r="D540" s="13" t="e">
        <v>#REF!</v>
      </c>
      <c r="E540" s="13">
        <v>9860.1874686253941</v>
      </c>
      <c r="F540" s="13">
        <v>9860.1874686253941</v>
      </c>
    </row>
    <row r="541" spans="2:6" x14ac:dyDescent="0.45">
      <c r="B541" s="11">
        <v>538</v>
      </c>
      <c r="C541" s="13">
        <v>39833.094200005704</v>
      </c>
      <c r="D541" s="13" t="e">
        <v>#REF!</v>
      </c>
      <c r="E541" s="13">
        <v>11587.243354951821</v>
      </c>
      <c r="F541" s="13">
        <v>11587.243354951821</v>
      </c>
    </row>
    <row r="542" spans="2:6" x14ac:dyDescent="0.45">
      <c r="B542" s="11">
        <v>539</v>
      </c>
      <c r="C542" s="13">
        <v>44282.486801451436</v>
      </c>
      <c r="D542" s="13" t="e">
        <v>#REF!</v>
      </c>
      <c r="E542" s="13">
        <v>18812.389055156349</v>
      </c>
      <c r="F542" s="13">
        <v>18812.389055156349</v>
      </c>
    </row>
    <row r="543" spans="2:6" x14ac:dyDescent="0.45">
      <c r="B543" s="11">
        <v>540</v>
      </c>
      <c r="C543" s="13">
        <v>39354.107781361497</v>
      </c>
      <c r="D543" s="13" t="e">
        <v>#REF!</v>
      </c>
      <c r="E543" s="13">
        <v>9545.1023080748528</v>
      </c>
      <c r="F543" s="13">
        <v>9545.1023080748528</v>
      </c>
    </row>
    <row r="544" spans="2:6" x14ac:dyDescent="0.45">
      <c r="B544" s="11">
        <v>541</v>
      </c>
      <c r="C544" s="13">
        <v>37297.255669047358</v>
      </c>
      <c r="D544" s="13" t="e">
        <v>#REF!</v>
      </c>
      <c r="E544" s="13">
        <v>6652.1315485856194</v>
      </c>
      <c r="F544" s="13">
        <v>6652.1315485856194</v>
      </c>
    </row>
    <row r="545" spans="2:6" x14ac:dyDescent="0.45">
      <c r="B545" s="11">
        <v>542</v>
      </c>
      <c r="C545" s="13">
        <v>39687.602225099043</v>
      </c>
      <c r="D545" s="13" t="e">
        <v>#REF!</v>
      </c>
      <c r="E545" s="13">
        <v>9202.243998880429</v>
      </c>
      <c r="F545" s="13">
        <v>9202.243998880429</v>
      </c>
    </row>
    <row r="546" spans="2:6" x14ac:dyDescent="0.45">
      <c r="B546" s="11">
        <v>543</v>
      </c>
      <c r="C546" s="13">
        <v>41841.341540340036</v>
      </c>
      <c r="D546" s="13" t="e">
        <v>#REF!</v>
      </c>
      <c r="E546" s="13">
        <v>2268.7483741519391</v>
      </c>
      <c r="F546" s="13">
        <v>2268.7483741519391</v>
      </c>
    </row>
    <row r="547" spans="2:6" x14ac:dyDescent="0.45">
      <c r="B547" s="11">
        <v>544</v>
      </c>
      <c r="C547" s="13">
        <v>46631.785146699243</v>
      </c>
      <c r="D547" s="13" t="e">
        <v>#REF!</v>
      </c>
      <c r="E547" s="13">
        <v>16041.94846033778</v>
      </c>
      <c r="F547" s="13">
        <v>16041.94846033778</v>
      </c>
    </row>
    <row r="548" spans="2:6" x14ac:dyDescent="0.45">
      <c r="B548" s="11">
        <v>545</v>
      </c>
      <c r="C548" s="13">
        <v>46981.584031901511</v>
      </c>
      <c r="D548" s="13" t="e">
        <v>#REF!</v>
      </c>
      <c r="E548" s="13">
        <v>6331.3399974152062</v>
      </c>
      <c r="F548" s="13">
        <v>6331.3399974152062</v>
      </c>
    </row>
    <row r="549" spans="2:6" x14ac:dyDescent="0.45">
      <c r="B549" s="11">
        <v>546</v>
      </c>
      <c r="C549" s="13">
        <v>39819.991925496528</v>
      </c>
      <c r="D549" s="13" t="e">
        <v>#REF!</v>
      </c>
      <c r="E549" s="13">
        <v>8655.5602732159641</v>
      </c>
      <c r="F549" s="13">
        <v>8655.5602732159641</v>
      </c>
    </row>
    <row r="550" spans="2:6" x14ac:dyDescent="0.45">
      <c r="B550" s="11">
        <v>547</v>
      </c>
      <c r="C550" s="13">
        <v>48705.558267628621</v>
      </c>
      <c r="D550" s="13" t="e">
        <v>#REF!</v>
      </c>
      <c r="E550" s="13">
        <v>14095.512169750546</v>
      </c>
      <c r="F550" s="13">
        <v>14095.512169750546</v>
      </c>
    </row>
    <row r="551" spans="2:6" x14ac:dyDescent="0.45">
      <c r="B551" s="11">
        <v>548</v>
      </c>
      <c r="C551" s="13">
        <v>43488.333553248493</v>
      </c>
      <c r="D551" s="13" t="e">
        <v>#REF!</v>
      </c>
      <c r="E551" s="13">
        <v>10141.102854271607</v>
      </c>
      <c r="F551" s="13">
        <v>10141.102854271607</v>
      </c>
    </row>
    <row r="552" spans="2:6" x14ac:dyDescent="0.45">
      <c r="B552" s="11">
        <v>549</v>
      </c>
      <c r="C552" s="13">
        <v>37622.335875034056</v>
      </c>
      <c r="D552" s="13" t="e">
        <v>#REF!</v>
      </c>
      <c r="E552" s="13">
        <v>1851.3125423189108</v>
      </c>
      <c r="F552" s="13">
        <v>1851.3125423189108</v>
      </c>
    </row>
    <row r="553" spans="2:6" x14ac:dyDescent="0.45">
      <c r="B553" s="11">
        <v>550</v>
      </c>
      <c r="C553" s="13">
        <v>41892.66716820751</v>
      </c>
      <c r="D553" s="13" t="e">
        <v>#REF!</v>
      </c>
      <c r="E553" s="13">
        <v>8086.2812561692299</v>
      </c>
      <c r="F553" s="13">
        <v>8086.2812561692299</v>
      </c>
    </row>
    <row r="554" spans="2:6" x14ac:dyDescent="0.45">
      <c r="B554" s="11">
        <v>551</v>
      </c>
      <c r="C554" s="13">
        <v>49952.432048511291</v>
      </c>
      <c r="D554" s="13" t="e">
        <v>#REF!</v>
      </c>
      <c r="E554" s="13">
        <v>14609.815953387872</v>
      </c>
      <c r="F554" s="13">
        <v>14609.815953387872</v>
      </c>
    </row>
    <row r="555" spans="2:6" x14ac:dyDescent="0.45">
      <c r="B555" s="11">
        <v>552</v>
      </c>
      <c r="C555" s="13">
        <v>41342.930926148751</v>
      </c>
      <c r="D555" s="13" t="e">
        <v>#REF!</v>
      </c>
      <c r="E555" s="13">
        <v>4462.9008812724551</v>
      </c>
      <c r="F555" s="13">
        <v>4462.9008812724551</v>
      </c>
    </row>
    <row r="556" spans="2:6" x14ac:dyDescent="0.45">
      <c r="B556" s="11">
        <v>553</v>
      </c>
      <c r="C556" s="13">
        <v>29008.90363733609</v>
      </c>
      <c r="D556" s="13" t="e">
        <v>#REF!</v>
      </c>
      <c r="E556" s="13">
        <v>1854.9852452338291</v>
      </c>
      <c r="F556" s="13">
        <v>1854.9852452338291</v>
      </c>
    </row>
    <row r="557" spans="2:6" x14ac:dyDescent="0.45">
      <c r="B557" s="11">
        <v>554</v>
      </c>
      <c r="C557" s="13">
        <v>38816.672567564434</v>
      </c>
      <c r="D557" s="13" t="e">
        <v>#REF!</v>
      </c>
      <c r="E557" s="13">
        <v>7930.4479925136948</v>
      </c>
      <c r="F557" s="13">
        <v>7930.4479925136948</v>
      </c>
    </row>
    <row r="558" spans="2:6" x14ac:dyDescent="0.45">
      <c r="B558" s="11">
        <v>555</v>
      </c>
      <c r="C558" s="13">
        <v>38075.509018664554</v>
      </c>
      <c r="D558" s="13" t="e">
        <v>#REF!</v>
      </c>
      <c r="E558" s="13">
        <v>12712.717352983236</v>
      </c>
      <c r="F558" s="13">
        <v>12712.717352983236</v>
      </c>
    </row>
    <row r="559" spans="2:6" x14ac:dyDescent="0.45">
      <c r="B559" s="11">
        <v>556</v>
      </c>
      <c r="C559" s="13">
        <v>45206.332587850164</v>
      </c>
      <c r="D559" s="13" t="e">
        <v>#REF!</v>
      </c>
      <c r="E559" s="13">
        <v>16273.994586396906</v>
      </c>
      <c r="F559" s="13">
        <v>16273.994586396906</v>
      </c>
    </row>
    <row r="560" spans="2:6" x14ac:dyDescent="0.45">
      <c r="B560" s="11">
        <v>557</v>
      </c>
      <c r="C560" s="13">
        <v>39801.019692864254</v>
      </c>
      <c r="D560" s="13" t="e">
        <v>#REF!</v>
      </c>
      <c r="E560" s="13">
        <v>4376.3345424416821</v>
      </c>
      <c r="F560" s="13">
        <v>4376.3345424416821</v>
      </c>
    </row>
    <row r="561" spans="2:6" x14ac:dyDescent="0.45">
      <c r="B561" s="11">
        <v>558</v>
      </c>
      <c r="C561" s="13">
        <v>33203.860656340861</v>
      </c>
      <c r="D561" s="13" t="e">
        <v>#REF!</v>
      </c>
      <c r="E561" s="13">
        <v>-2637.7382624290167</v>
      </c>
      <c r="F561" s="13">
        <v>-2637.7382624290167</v>
      </c>
    </row>
    <row r="562" spans="2:6" x14ac:dyDescent="0.45">
      <c r="B562" s="11">
        <v>559</v>
      </c>
      <c r="C562" s="13">
        <v>36915.796910210025</v>
      </c>
      <c r="D562" s="13" t="e">
        <v>#REF!</v>
      </c>
      <c r="E562" s="13">
        <v>5123.3463981622826</v>
      </c>
      <c r="F562" s="13">
        <v>5123.3463981622826</v>
      </c>
    </row>
    <row r="563" spans="2:6" x14ac:dyDescent="0.45">
      <c r="B563" s="11">
        <v>560</v>
      </c>
      <c r="C563" s="13">
        <v>54634.159613816424</v>
      </c>
      <c r="D563" s="13" t="e">
        <v>#REF!</v>
      </c>
      <c r="E563" s="13">
        <v>18250.393973772683</v>
      </c>
      <c r="F563" s="13">
        <v>18250.393973772683</v>
      </c>
    </row>
    <row r="564" spans="2:6" x14ac:dyDescent="0.45">
      <c r="B564" s="11">
        <v>561</v>
      </c>
      <c r="C564" s="13">
        <v>39784.959943214206</v>
      </c>
      <c r="D564" s="13" t="e">
        <v>#REF!</v>
      </c>
      <c r="E564" s="13">
        <v>6052.5038672385972</v>
      </c>
      <c r="F564" s="13">
        <v>6052.5038672385972</v>
      </c>
    </row>
    <row r="565" spans="2:6" x14ac:dyDescent="0.45">
      <c r="B565" s="11">
        <v>562</v>
      </c>
      <c r="C565" s="13">
        <v>41199.006681564962</v>
      </c>
      <c r="D565" s="13" t="e">
        <v>#REF!</v>
      </c>
      <c r="E565" s="13">
        <v>5099.683489409882</v>
      </c>
      <c r="F565" s="13">
        <v>5099.683489409882</v>
      </c>
    </row>
    <row r="566" spans="2:6" x14ac:dyDescent="0.45">
      <c r="B566" s="11">
        <v>563</v>
      </c>
      <c r="C566" s="13">
        <v>44820.332203579725</v>
      </c>
      <c r="D566" s="13" t="e">
        <v>#REF!</v>
      </c>
      <c r="E566" s="13">
        <v>12028.745535912753</v>
      </c>
      <c r="F566" s="13">
        <v>12028.745535912753</v>
      </c>
    </row>
    <row r="567" spans="2:6" x14ac:dyDescent="0.45">
      <c r="B567" s="11">
        <v>564</v>
      </c>
      <c r="C567" s="13">
        <v>40289.251617740614</v>
      </c>
      <c r="D567" s="13" t="e">
        <v>#REF!</v>
      </c>
      <c r="E567" s="13">
        <v>7157.435203951527</v>
      </c>
      <c r="F567" s="13">
        <v>7157.435203951527</v>
      </c>
    </row>
    <row r="568" spans="2:6" x14ac:dyDescent="0.45">
      <c r="B568" s="11">
        <v>565</v>
      </c>
      <c r="C568" s="13">
        <v>38659.373741723226</v>
      </c>
      <c r="D568" s="13" t="e">
        <v>#REF!</v>
      </c>
      <c r="E568" s="13">
        <v>1666.8834998532839</v>
      </c>
      <c r="F568" s="13">
        <v>1666.8834998532839</v>
      </c>
    </row>
    <row r="569" spans="2:6" x14ac:dyDescent="0.45">
      <c r="B569" s="11">
        <v>566</v>
      </c>
      <c r="C569" s="13">
        <v>45245.128726314848</v>
      </c>
      <c r="D569" s="13" t="e">
        <v>#REF!</v>
      </c>
      <c r="E569" s="13">
        <v>9335.998844831247</v>
      </c>
      <c r="F569" s="13">
        <v>9335.998844831247</v>
      </c>
    </row>
    <row r="570" spans="2:6" x14ac:dyDescent="0.45">
      <c r="B570" s="11">
        <v>567</v>
      </c>
      <c r="C570" s="13">
        <v>42415.683811106166</v>
      </c>
      <c r="D570" s="13" t="e">
        <v>#REF!</v>
      </c>
      <c r="E570" s="13">
        <v>12544.089470939272</v>
      </c>
      <c r="F570" s="13">
        <v>12544.089470939272</v>
      </c>
    </row>
    <row r="571" spans="2:6" x14ac:dyDescent="0.45">
      <c r="B571" s="11">
        <v>568</v>
      </c>
      <c r="C571" s="13">
        <v>43148.697034001874</v>
      </c>
      <c r="D571" s="13" t="e">
        <v>#REF!</v>
      </c>
      <c r="E571" s="13">
        <v>12154.832749038735</v>
      </c>
      <c r="F571" s="13">
        <v>12154.832749038735</v>
      </c>
    </row>
    <row r="572" spans="2:6" x14ac:dyDescent="0.45">
      <c r="B572" s="11">
        <v>569</v>
      </c>
      <c r="C572" s="13">
        <v>47893.419750043759</v>
      </c>
      <c r="D572" s="13" t="e">
        <v>#REF!</v>
      </c>
      <c r="E572" s="13">
        <v>11106.156412143586</v>
      </c>
      <c r="F572" s="13">
        <v>11106.156412143586</v>
      </c>
    </row>
    <row r="573" spans="2:6" x14ac:dyDescent="0.45">
      <c r="B573" s="11">
        <v>570</v>
      </c>
      <c r="C573" s="13">
        <v>37114.099216421462</v>
      </c>
      <c r="D573" s="13" t="e">
        <v>#REF!</v>
      </c>
      <c r="E573" s="13">
        <v>5540.9221490057153</v>
      </c>
      <c r="F573" s="13">
        <v>5540.9221490057153</v>
      </c>
    </row>
    <row r="574" spans="2:6" x14ac:dyDescent="0.45">
      <c r="B574" s="11">
        <v>571</v>
      </c>
      <c r="C574" s="13">
        <v>34106.314003729116</v>
      </c>
      <c r="D574" s="13" t="e">
        <v>#REF!</v>
      </c>
      <c r="E574" s="13">
        <v>-4978.5723450826363</v>
      </c>
      <c r="F574" s="13">
        <v>-4978.5723450826363</v>
      </c>
    </row>
    <row r="575" spans="2:6" x14ac:dyDescent="0.45">
      <c r="B575" s="11">
        <v>572</v>
      </c>
      <c r="C575" s="13">
        <v>36879.980599486589</v>
      </c>
      <c r="D575" s="13" t="e">
        <v>#REF!</v>
      </c>
      <c r="E575" s="13">
        <v>8613.1514101091634</v>
      </c>
      <c r="F575" s="13">
        <v>8613.1514101091634</v>
      </c>
    </row>
    <row r="576" spans="2:6" x14ac:dyDescent="0.45">
      <c r="B576" s="11">
        <v>573</v>
      </c>
      <c r="C576" s="13">
        <v>40821.109609402025</v>
      </c>
      <c r="D576" s="13" t="e">
        <v>#REF!</v>
      </c>
      <c r="E576" s="13">
        <v>4891.8172116533042</v>
      </c>
      <c r="F576" s="13">
        <v>4891.8172116533042</v>
      </c>
    </row>
    <row r="577" spans="2:6" x14ac:dyDescent="0.45">
      <c r="B577" s="11">
        <v>574</v>
      </c>
      <c r="C577" s="13">
        <v>45666.773140579731</v>
      </c>
      <c r="D577" s="13" t="e">
        <v>#REF!</v>
      </c>
      <c r="E577" s="13">
        <v>11662.019548274569</v>
      </c>
      <c r="F577" s="13">
        <v>11662.019548274569</v>
      </c>
    </row>
    <row r="578" spans="2:6" x14ac:dyDescent="0.45">
      <c r="B578" s="11">
        <v>575</v>
      </c>
      <c r="C578" s="13">
        <v>38490.446047577934</v>
      </c>
      <c r="D578" s="13" t="e">
        <v>#REF!</v>
      </c>
      <c r="E578" s="13">
        <v>5376.8814090340984</v>
      </c>
      <c r="F578" s="13">
        <v>5376.8814090340984</v>
      </c>
    </row>
    <row r="579" spans="2:6" x14ac:dyDescent="0.45">
      <c r="B579" s="11">
        <v>576</v>
      </c>
      <c r="C579" s="13">
        <v>46166.071684269744</v>
      </c>
      <c r="D579" s="13" t="e">
        <v>#REF!</v>
      </c>
      <c r="E579" s="13">
        <v>4803.761053608303</v>
      </c>
      <c r="F579" s="13">
        <v>4803.761053608303</v>
      </c>
    </row>
    <row r="580" spans="2:6" x14ac:dyDescent="0.45">
      <c r="B580" s="11">
        <v>577</v>
      </c>
      <c r="C580" s="13">
        <v>41022.521238011999</v>
      </c>
      <c r="D580" s="13" t="e">
        <v>#REF!</v>
      </c>
      <c r="E580" s="13">
        <v>6609.7800191907763</v>
      </c>
      <c r="F580" s="13">
        <v>6609.7800191907763</v>
      </c>
    </row>
    <row r="581" spans="2:6" x14ac:dyDescent="0.45">
      <c r="B581" s="11">
        <v>578</v>
      </c>
      <c r="C581" s="13">
        <v>33373.222619256674</v>
      </c>
      <c r="D581" s="13" t="e">
        <v>#REF!</v>
      </c>
      <c r="E581" s="13">
        <v>4558.9411297609104</v>
      </c>
      <c r="F581" s="13">
        <v>4558.9411297609104</v>
      </c>
    </row>
    <row r="582" spans="2:6" x14ac:dyDescent="0.45">
      <c r="B582" s="11">
        <v>579</v>
      </c>
      <c r="C582" s="13">
        <v>45048.818788935052</v>
      </c>
      <c r="D582" s="13" t="e">
        <v>#REF!</v>
      </c>
      <c r="E582" s="13">
        <v>8978.8499862480967</v>
      </c>
      <c r="F582" s="13">
        <v>8978.8499862480967</v>
      </c>
    </row>
    <row r="583" spans="2:6" x14ac:dyDescent="0.45">
      <c r="B583" s="11">
        <v>580</v>
      </c>
      <c r="C583" s="13">
        <v>40474.038474700596</v>
      </c>
      <c r="D583" s="13" t="e">
        <v>#REF!</v>
      </c>
      <c r="E583" s="13">
        <v>7016.450618803</v>
      </c>
      <c r="F583" s="13">
        <v>7016.450618803</v>
      </c>
    </row>
    <row r="584" spans="2:6" x14ac:dyDescent="0.45">
      <c r="B584" s="11">
        <v>581</v>
      </c>
      <c r="C584" s="13">
        <v>50894.306870759145</v>
      </c>
      <c r="D584" s="13" t="e">
        <v>#REF!</v>
      </c>
      <c r="E584" s="13">
        <v>17188.903699076105</v>
      </c>
      <c r="F584" s="13">
        <v>17188.903699076105</v>
      </c>
    </row>
    <row r="585" spans="2:6" x14ac:dyDescent="0.45">
      <c r="B585" s="11">
        <v>582</v>
      </c>
      <c r="C585" s="13">
        <v>42540.428965262232</v>
      </c>
      <c r="D585" s="13" t="e">
        <v>#REF!</v>
      </c>
      <c r="E585" s="13">
        <v>6559.4841005036633</v>
      </c>
      <c r="F585" s="13">
        <v>6559.4841005036633</v>
      </c>
    </row>
    <row r="586" spans="2:6" x14ac:dyDescent="0.45">
      <c r="B586" s="11">
        <v>583</v>
      </c>
      <c r="C586" s="13">
        <v>51776.333269885101</v>
      </c>
      <c r="D586" s="13" t="e">
        <v>#REF!</v>
      </c>
      <c r="E586" s="13">
        <v>16533.202295614698</v>
      </c>
      <c r="F586" s="13">
        <v>16533.202295614698</v>
      </c>
    </row>
    <row r="587" spans="2:6" x14ac:dyDescent="0.45">
      <c r="B587" s="11">
        <v>584</v>
      </c>
      <c r="C587" s="13">
        <v>40224.283845992031</v>
      </c>
      <c r="D587" s="13" t="e">
        <v>#REF!</v>
      </c>
      <c r="E587" s="13">
        <v>1105.8386051393454</v>
      </c>
      <c r="F587" s="13">
        <v>1105.8386051393454</v>
      </c>
    </row>
    <row r="588" spans="2:6" x14ac:dyDescent="0.45">
      <c r="B588" s="11">
        <v>585</v>
      </c>
      <c r="C588" s="13">
        <v>43105.313579591144</v>
      </c>
      <c r="D588" s="13" t="e">
        <v>#REF!</v>
      </c>
      <c r="E588" s="13">
        <v>4451.7836518241602</v>
      </c>
      <c r="F588" s="13">
        <v>4451.7836518241602</v>
      </c>
    </row>
    <row r="589" spans="2:6" x14ac:dyDescent="0.45">
      <c r="B589" s="11">
        <v>586</v>
      </c>
      <c r="C589" s="13">
        <v>43966.540117354452</v>
      </c>
      <c r="D589" s="13" t="e">
        <v>#REF!</v>
      </c>
      <c r="E589" s="13">
        <v>7972.0110455773392</v>
      </c>
      <c r="F589" s="13">
        <v>7972.0110455773392</v>
      </c>
    </row>
    <row r="590" spans="2:6" x14ac:dyDescent="0.45">
      <c r="B590" s="11">
        <v>587</v>
      </c>
      <c r="C590" s="13">
        <v>44286.722342400557</v>
      </c>
      <c r="D590" s="13" t="e">
        <v>#REF!</v>
      </c>
      <c r="E590" s="13">
        <v>11746.745997175747</v>
      </c>
      <c r="F590" s="13">
        <v>11746.745997175747</v>
      </c>
    </row>
    <row r="591" spans="2:6" x14ac:dyDescent="0.45">
      <c r="B591" s="11">
        <v>588</v>
      </c>
      <c r="C591" s="13">
        <v>44851.135092059085</v>
      </c>
      <c r="D591" s="13" t="e">
        <v>#REF!</v>
      </c>
      <c r="E591" s="13">
        <v>10249.749211346618</v>
      </c>
      <c r="F591" s="13">
        <v>10249.749211346618</v>
      </c>
    </row>
    <row r="592" spans="2:6" x14ac:dyDescent="0.45">
      <c r="B592" s="11">
        <v>589</v>
      </c>
      <c r="C592" s="13">
        <v>34747.948937188557</v>
      </c>
      <c r="D592" s="13" t="e">
        <v>#REF!</v>
      </c>
      <c r="E592" s="13">
        <v>1040.0991314567018</v>
      </c>
      <c r="F592" s="13">
        <v>1040.0991314567018</v>
      </c>
    </row>
    <row r="593" spans="2:6" x14ac:dyDescent="0.45">
      <c r="B593" s="11">
        <v>590</v>
      </c>
      <c r="C593" s="13">
        <v>45944.294497041206</v>
      </c>
      <c r="D593" s="13" t="e">
        <v>#REF!</v>
      </c>
      <c r="E593" s="13">
        <v>9187.4907041010774</v>
      </c>
      <c r="F593" s="13">
        <v>9187.4907041010774</v>
      </c>
    </row>
    <row r="594" spans="2:6" x14ac:dyDescent="0.45">
      <c r="B594" s="11">
        <v>591</v>
      </c>
      <c r="C594" s="13">
        <v>39413.105768055691</v>
      </c>
      <c r="D594" s="13" t="e">
        <v>#REF!</v>
      </c>
      <c r="E594" s="13">
        <v>3217.4550267629511</v>
      </c>
      <c r="F594" s="13">
        <v>3217.4550267629511</v>
      </c>
    </row>
    <row r="595" spans="2:6" x14ac:dyDescent="0.45">
      <c r="B595" s="11">
        <v>592</v>
      </c>
      <c r="C595" s="13">
        <v>40565.952783903216</v>
      </c>
      <c r="D595" s="13" t="e">
        <v>#REF!</v>
      </c>
      <c r="E595" s="13">
        <v>1069.7176922186577</v>
      </c>
      <c r="F595" s="13">
        <v>1069.7176922186577</v>
      </c>
    </row>
    <row r="596" spans="2:6" x14ac:dyDescent="0.45">
      <c r="B596" s="11">
        <v>593</v>
      </c>
      <c r="C596" s="13">
        <v>44742.869680816329</v>
      </c>
      <c r="D596" s="13" t="e">
        <v>#REF!</v>
      </c>
      <c r="E596" s="13">
        <v>14544.523526834493</v>
      </c>
      <c r="F596" s="13">
        <v>14544.523526834493</v>
      </c>
    </row>
    <row r="597" spans="2:6" x14ac:dyDescent="0.45">
      <c r="B597" s="11">
        <v>594</v>
      </c>
      <c r="C597" s="13">
        <v>38565.06955231804</v>
      </c>
      <c r="D597" s="13" t="e">
        <v>#REF!</v>
      </c>
      <c r="E597" s="13">
        <v>3062.6946650774044</v>
      </c>
      <c r="F597" s="13">
        <v>3062.6946650774044</v>
      </c>
    </row>
    <row r="598" spans="2:6" x14ac:dyDescent="0.45">
      <c r="B598" s="11">
        <v>595</v>
      </c>
      <c r="C598" s="13">
        <v>46739.058380407179</v>
      </c>
      <c r="D598" s="13" t="e">
        <v>#REF!</v>
      </c>
      <c r="E598" s="13">
        <v>8115.7300251826764</v>
      </c>
      <c r="F598" s="13">
        <v>8115.7300251826764</v>
      </c>
    </row>
    <row r="599" spans="2:6" x14ac:dyDescent="0.45">
      <c r="B599" s="11">
        <v>596</v>
      </c>
      <c r="C599" s="13">
        <v>43002.588434267062</v>
      </c>
      <c r="D599" s="13" t="e">
        <v>#REF!</v>
      </c>
      <c r="E599" s="13">
        <v>9077.1636515173195</v>
      </c>
      <c r="F599" s="13">
        <v>9077.1636515173195</v>
      </c>
    </row>
    <row r="600" spans="2:6" x14ac:dyDescent="0.45">
      <c r="B600" s="11">
        <v>597</v>
      </c>
      <c r="C600" s="13">
        <v>41560.683969660757</v>
      </c>
      <c r="D600" s="13" t="e">
        <v>#REF!</v>
      </c>
      <c r="E600" s="13">
        <v>11472.896360648512</v>
      </c>
      <c r="F600" s="13">
        <v>11472.896360648512</v>
      </c>
    </row>
    <row r="601" spans="2:6" x14ac:dyDescent="0.45">
      <c r="B601" s="11">
        <v>598</v>
      </c>
      <c r="C601" s="13">
        <v>46231.416399360562</v>
      </c>
      <c r="D601" s="13" t="e">
        <v>#REF!</v>
      </c>
      <c r="E601" s="13">
        <v>15873.637106549933</v>
      </c>
      <c r="F601" s="13">
        <v>15873.637106549933</v>
      </c>
    </row>
    <row r="602" spans="2:6" x14ac:dyDescent="0.45">
      <c r="B602" s="11">
        <v>599</v>
      </c>
      <c r="C602" s="13">
        <v>45269.013084514649</v>
      </c>
      <c r="D602" s="13" t="e">
        <v>#REF!</v>
      </c>
      <c r="E602" s="13">
        <v>8918.6052557768835</v>
      </c>
      <c r="F602" s="13">
        <v>8918.6052557768835</v>
      </c>
    </row>
    <row r="603" spans="2:6" x14ac:dyDescent="0.45">
      <c r="B603" s="11">
        <v>600</v>
      </c>
      <c r="C603" s="13">
        <v>45431.410232127695</v>
      </c>
      <c r="D603" s="13" t="e">
        <v>#REF!</v>
      </c>
      <c r="E603" s="13">
        <v>16086.655167842311</v>
      </c>
      <c r="F603" s="13">
        <v>16086.655167842311</v>
      </c>
    </row>
    <row r="604" spans="2:6" x14ac:dyDescent="0.45">
      <c r="B604" s="11">
        <v>601</v>
      </c>
      <c r="C604" s="13">
        <v>43973.768567635503</v>
      </c>
      <c r="D604" s="13" t="e">
        <v>#REF!</v>
      </c>
      <c r="E604" s="13">
        <v>8649.5600445707314</v>
      </c>
      <c r="F604" s="13">
        <v>8649.5600445707314</v>
      </c>
    </row>
    <row r="605" spans="2:6" x14ac:dyDescent="0.45">
      <c r="B605" s="11">
        <v>602</v>
      </c>
      <c r="C605" s="13">
        <v>38212.879138380675</v>
      </c>
      <c r="D605" s="13" t="e">
        <v>#REF!</v>
      </c>
      <c r="E605" s="13">
        <v>7628.1766182146375</v>
      </c>
      <c r="F605" s="13">
        <v>7628.1766182146375</v>
      </c>
    </row>
    <row r="606" spans="2:6" x14ac:dyDescent="0.45">
      <c r="B606" s="11">
        <v>603</v>
      </c>
      <c r="C606" s="13">
        <v>50805.148430562709</v>
      </c>
      <c r="D606" s="13" t="e">
        <v>#REF!</v>
      </c>
      <c r="E606" s="13">
        <v>19754.620621989008</v>
      </c>
      <c r="F606" s="13">
        <v>19754.620621989008</v>
      </c>
    </row>
    <row r="607" spans="2:6" x14ac:dyDescent="0.45">
      <c r="B607" s="11">
        <v>604</v>
      </c>
      <c r="C607" s="13">
        <v>29421.808950829527</v>
      </c>
      <c r="D607" s="13" t="e">
        <v>#REF!</v>
      </c>
      <c r="E607" s="13">
        <v>-6049.8456858810086</v>
      </c>
      <c r="F607" s="13">
        <v>-6049.8456858810086</v>
      </c>
    </row>
    <row r="608" spans="2:6" x14ac:dyDescent="0.45">
      <c r="B608" s="11">
        <v>605</v>
      </c>
      <c r="C608" s="13">
        <v>42828.746579243067</v>
      </c>
      <c r="D608" s="13" t="e">
        <v>#REF!</v>
      </c>
      <c r="E608" s="13">
        <v>13604.02298644449</v>
      </c>
      <c r="F608" s="13">
        <v>13604.02298644449</v>
      </c>
    </row>
    <row r="609" spans="2:6" x14ac:dyDescent="0.45">
      <c r="B609" s="11">
        <v>606</v>
      </c>
      <c r="C609" s="13">
        <v>51060.280018035985</v>
      </c>
      <c r="D609" s="13" t="e">
        <v>#REF!</v>
      </c>
      <c r="E609" s="13">
        <v>16911.829140903166</v>
      </c>
      <c r="F609" s="13">
        <v>16911.829140903166</v>
      </c>
    </row>
    <row r="610" spans="2:6" x14ac:dyDescent="0.45">
      <c r="B610" s="11">
        <v>607</v>
      </c>
      <c r="C610" s="13">
        <v>37284.706420899121</v>
      </c>
      <c r="D610" s="13" t="e">
        <v>#REF!</v>
      </c>
      <c r="E610" s="13">
        <v>1083.7228952705473</v>
      </c>
      <c r="F610" s="13">
        <v>1083.7228952705473</v>
      </c>
    </row>
    <row r="611" spans="2:6" x14ac:dyDescent="0.45">
      <c r="B611" s="11">
        <v>608</v>
      </c>
      <c r="C611" s="13">
        <v>47918.995316804816</v>
      </c>
      <c r="D611" s="13" t="e">
        <v>#REF!</v>
      </c>
      <c r="E611" s="13">
        <v>13164.766516538284</v>
      </c>
      <c r="F611" s="13">
        <v>13164.766516538284</v>
      </c>
    </row>
    <row r="612" spans="2:6" x14ac:dyDescent="0.45">
      <c r="B612" s="11">
        <v>609</v>
      </c>
      <c r="C612" s="13">
        <v>35891.422869443246</v>
      </c>
      <c r="D612" s="13" t="e">
        <v>#REF!</v>
      </c>
      <c r="E612" s="13">
        <v>6847.8975876762752</v>
      </c>
      <c r="F612" s="13">
        <v>6847.8975876762752</v>
      </c>
    </row>
    <row r="613" spans="2:6" x14ac:dyDescent="0.45">
      <c r="B613" s="11">
        <v>610</v>
      </c>
      <c r="C613" s="13">
        <v>42825.567258086696</v>
      </c>
      <c r="D613" s="13" t="e">
        <v>#REF!</v>
      </c>
      <c r="E613" s="13">
        <v>8054.3321015606434</v>
      </c>
      <c r="F613" s="13">
        <v>8054.3321015606434</v>
      </c>
    </row>
    <row r="614" spans="2:6" x14ac:dyDescent="0.45">
      <c r="B614" s="11">
        <v>611</v>
      </c>
      <c r="C614" s="13">
        <v>48821.1396896898</v>
      </c>
      <c r="D614" s="13" t="e">
        <v>#REF!</v>
      </c>
      <c r="E614" s="13">
        <v>14462.329079454132</v>
      </c>
      <c r="F614" s="13">
        <v>14462.329079454132</v>
      </c>
    </row>
    <row r="615" spans="2:6" x14ac:dyDescent="0.45">
      <c r="B615" s="11">
        <v>612</v>
      </c>
      <c r="C615" s="13">
        <v>46047.109048092047</v>
      </c>
      <c r="D615" s="13" t="e">
        <v>#REF!</v>
      </c>
      <c r="E615" s="13">
        <v>8655.7708225843635</v>
      </c>
      <c r="F615" s="13">
        <v>8655.7708225843635</v>
      </c>
    </row>
    <row r="616" spans="2:6" x14ac:dyDescent="0.45">
      <c r="B616" s="11">
        <v>613</v>
      </c>
      <c r="C616" s="13">
        <v>37826.546787889136</v>
      </c>
      <c r="D616" s="13" t="e">
        <v>#REF!</v>
      </c>
      <c r="E616" s="13">
        <v>6354.7254641617201</v>
      </c>
      <c r="F616" s="13">
        <v>6354.7254641617201</v>
      </c>
    </row>
    <row r="617" spans="2:6" x14ac:dyDescent="0.45">
      <c r="B617" s="11">
        <v>614</v>
      </c>
      <c r="C617" s="13">
        <v>54050.795468316166</v>
      </c>
      <c r="D617" s="13" t="e">
        <v>#REF!</v>
      </c>
      <c r="E617" s="13">
        <v>22335.531107635154</v>
      </c>
      <c r="F617" s="13">
        <v>22335.531107635154</v>
      </c>
    </row>
    <row r="618" spans="2:6" x14ac:dyDescent="0.45">
      <c r="B618" s="11">
        <v>615</v>
      </c>
      <c r="C618" s="13">
        <v>37939.062845188426</v>
      </c>
      <c r="D618" s="13" t="e">
        <v>#REF!</v>
      </c>
      <c r="E618" s="13">
        <v>9820.4289274893199</v>
      </c>
      <c r="F618" s="13">
        <v>9820.4289274893199</v>
      </c>
    </row>
    <row r="619" spans="2:6" x14ac:dyDescent="0.45">
      <c r="B619" s="11">
        <v>616</v>
      </c>
      <c r="C619" s="13">
        <v>41876.723204161281</v>
      </c>
      <c r="D619" s="13" t="e">
        <v>#REF!</v>
      </c>
      <c r="E619" s="13">
        <v>7623.3190908092893</v>
      </c>
      <c r="F619" s="13">
        <v>7623.3190908092893</v>
      </c>
    </row>
    <row r="620" spans="2:6" x14ac:dyDescent="0.45">
      <c r="B620" s="11">
        <v>617</v>
      </c>
      <c r="C620" s="13">
        <v>42419.369370125452</v>
      </c>
      <c r="D620" s="13" t="e">
        <v>#REF!</v>
      </c>
      <c r="E620" s="13">
        <v>12869.853705386258</v>
      </c>
      <c r="F620" s="13">
        <v>12869.853705386258</v>
      </c>
    </row>
    <row r="621" spans="2:6" x14ac:dyDescent="0.45">
      <c r="B621" s="11">
        <v>618</v>
      </c>
      <c r="C621" s="13">
        <v>47508.277403169224</v>
      </c>
      <c r="D621" s="13" t="e">
        <v>#REF!</v>
      </c>
      <c r="E621" s="13">
        <v>15331.274479995704</v>
      </c>
      <c r="F621" s="13">
        <v>15331.274479995704</v>
      </c>
    </row>
    <row r="622" spans="2:6" x14ac:dyDescent="0.45">
      <c r="B622" s="11">
        <v>619</v>
      </c>
      <c r="C622" s="13">
        <v>42136.715547816209</v>
      </c>
      <c r="D622" s="13" t="e">
        <v>#REF!</v>
      </c>
      <c r="E622" s="13">
        <v>4540.058495132439</v>
      </c>
      <c r="F622" s="13">
        <v>4540.058495132439</v>
      </c>
    </row>
    <row r="623" spans="2:6" x14ac:dyDescent="0.45">
      <c r="B623" s="11">
        <v>620</v>
      </c>
      <c r="C623" s="13">
        <v>40675.026697310786</v>
      </c>
      <c r="D623" s="13" t="e">
        <v>#REF!</v>
      </c>
      <c r="E623" s="13">
        <v>5357.7493868229531</v>
      </c>
      <c r="F623" s="13">
        <v>5357.7493868229531</v>
      </c>
    </row>
    <row r="624" spans="2:6" x14ac:dyDescent="0.45">
      <c r="B624" s="11">
        <v>621</v>
      </c>
      <c r="C624" s="13">
        <v>34458.333468747383</v>
      </c>
      <c r="D624" s="13" t="e">
        <v>#REF!</v>
      </c>
      <c r="E624" s="13">
        <v>-3320.011633367094</v>
      </c>
      <c r="F624" s="13">
        <v>-3320.011633367094</v>
      </c>
    </row>
    <row r="625" spans="2:6" x14ac:dyDescent="0.45">
      <c r="B625" s="11">
        <v>622</v>
      </c>
      <c r="C625" s="13">
        <v>43170.822645895038</v>
      </c>
      <c r="D625" s="13" t="e">
        <v>#REF!</v>
      </c>
      <c r="E625" s="13">
        <v>10879.957644407174</v>
      </c>
      <c r="F625" s="13">
        <v>10879.957644407174</v>
      </c>
    </row>
    <row r="626" spans="2:6" x14ac:dyDescent="0.45">
      <c r="B626" s="11">
        <v>623</v>
      </c>
      <c r="C626" s="13">
        <v>38942.56301487374</v>
      </c>
      <c r="D626" s="13" t="e">
        <v>#REF!</v>
      </c>
      <c r="E626" s="13">
        <v>9341.7320930575115</v>
      </c>
      <c r="F626" s="13">
        <v>9341.7320930575115</v>
      </c>
    </row>
    <row r="627" spans="2:6" x14ac:dyDescent="0.45">
      <c r="B627" s="11">
        <v>624</v>
      </c>
      <c r="C627" s="13">
        <v>35641.237643231696</v>
      </c>
      <c r="D627" s="13" t="e">
        <v>#REF!</v>
      </c>
      <c r="E627" s="13">
        <v>2290.8957814447458</v>
      </c>
      <c r="F627" s="13">
        <v>2290.8957814447458</v>
      </c>
    </row>
    <row r="628" spans="2:6" x14ac:dyDescent="0.45">
      <c r="B628" s="11">
        <v>625</v>
      </c>
      <c r="C628" s="13">
        <v>35102.680786120814</v>
      </c>
      <c r="D628" s="13" t="e">
        <v>#REF!</v>
      </c>
      <c r="E628" s="13">
        <v>6617.5961178402185</v>
      </c>
      <c r="F628" s="13">
        <v>6617.5961178402185</v>
      </c>
    </row>
    <row r="629" spans="2:6" x14ac:dyDescent="0.45">
      <c r="B629" s="11">
        <v>626</v>
      </c>
      <c r="C629" s="13">
        <v>37685.762022313342</v>
      </c>
      <c r="D629" s="13" t="e">
        <v>#REF!</v>
      </c>
      <c r="E629" s="13">
        <v>977.49389981141485</v>
      </c>
      <c r="F629" s="13">
        <v>977.49389981141485</v>
      </c>
    </row>
    <row r="630" spans="2:6" x14ac:dyDescent="0.45">
      <c r="B630" s="11">
        <v>627</v>
      </c>
      <c r="C630" s="13">
        <v>40655.333825454953</v>
      </c>
      <c r="D630" s="13" t="e">
        <v>#REF!</v>
      </c>
      <c r="E630" s="13">
        <v>13064.88335296327</v>
      </c>
      <c r="F630" s="13">
        <v>13064.88335296327</v>
      </c>
    </row>
    <row r="631" spans="2:6" x14ac:dyDescent="0.45">
      <c r="B631" s="11">
        <v>628</v>
      </c>
      <c r="C631" s="13">
        <v>43902.401333697839</v>
      </c>
      <c r="D631" s="13" t="e">
        <v>#REF!</v>
      </c>
      <c r="E631" s="13">
        <v>9440.4323073993128</v>
      </c>
      <c r="F631" s="13">
        <v>9440.4323073993128</v>
      </c>
    </row>
    <row r="632" spans="2:6" x14ac:dyDescent="0.45">
      <c r="B632" s="11">
        <v>629</v>
      </c>
      <c r="C632" s="13">
        <v>49112.202115315595</v>
      </c>
      <c r="D632" s="13" t="e">
        <v>#REF!</v>
      </c>
      <c r="E632" s="13">
        <v>14048.48883942262</v>
      </c>
      <c r="F632" s="13">
        <v>14048.48883942262</v>
      </c>
    </row>
    <row r="633" spans="2:6" x14ac:dyDescent="0.45">
      <c r="B633" s="11">
        <v>630</v>
      </c>
      <c r="C633" s="13">
        <v>38669.814138476271</v>
      </c>
      <c r="D633" s="13" t="e">
        <v>#REF!</v>
      </c>
      <c r="E633" s="13">
        <v>4898.8110697315296</v>
      </c>
      <c r="F633" s="13">
        <v>4898.8110697315296</v>
      </c>
    </row>
    <row r="634" spans="2:6" x14ac:dyDescent="0.45">
      <c r="B634" s="11">
        <v>631</v>
      </c>
      <c r="C634" s="13">
        <v>42889.750227286764</v>
      </c>
      <c r="D634" s="13" t="e">
        <v>#REF!</v>
      </c>
      <c r="E634" s="13">
        <v>11658.917923487541</v>
      </c>
      <c r="F634" s="13">
        <v>11658.917923487541</v>
      </c>
    </row>
    <row r="635" spans="2:6" x14ac:dyDescent="0.45">
      <c r="B635" s="11">
        <v>632</v>
      </c>
      <c r="C635" s="13">
        <v>46904.487077607417</v>
      </c>
      <c r="D635" s="13" t="e">
        <v>#REF!</v>
      </c>
      <c r="E635" s="13">
        <v>19297.689131414605</v>
      </c>
      <c r="F635" s="13">
        <v>19297.689131414605</v>
      </c>
    </row>
    <row r="636" spans="2:6" x14ac:dyDescent="0.45">
      <c r="B636" s="11">
        <v>633</v>
      </c>
      <c r="C636" s="13">
        <v>33577.782483630421</v>
      </c>
      <c r="D636" s="13" t="e">
        <v>#REF!</v>
      </c>
      <c r="E636" s="13">
        <v>3918.8719374721941</v>
      </c>
      <c r="F636" s="13">
        <v>3918.8719374721941</v>
      </c>
    </row>
    <row r="637" spans="2:6" x14ac:dyDescent="0.45">
      <c r="B637" s="11">
        <v>634</v>
      </c>
      <c r="C637" s="13">
        <v>38041.196813045688</v>
      </c>
      <c r="D637" s="13" t="e">
        <v>#REF!</v>
      </c>
      <c r="E637" s="13">
        <v>4021.8283174342851</v>
      </c>
      <c r="F637" s="13">
        <v>4021.8283174342851</v>
      </c>
    </row>
    <row r="638" spans="2:6" x14ac:dyDescent="0.45">
      <c r="B638" s="11">
        <v>635</v>
      </c>
      <c r="C638" s="13">
        <v>38874.165254146203</v>
      </c>
      <c r="D638" s="13" t="e">
        <v>#REF!</v>
      </c>
      <c r="E638" s="13">
        <v>4440.6004027991848</v>
      </c>
      <c r="F638" s="13">
        <v>4440.6004027991848</v>
      </c>
    </row>
    <row r="639" spans="2:6" x14ac:dyDescent="0.45">
      <c r="B639" s="11">
        <v>636</v>
      </c>
      <c r="C639" s="13">
        <v>32913.988795038182</v>
      </c>
      <c r="D639" s="13" t="e">
        <v>#REF!</v>
      </c>
      <c r="E639" s="13">
        <v>942.58918668139631</v>
      </c>
      <c r="F639" s="13">
        <v>942.58918668139631</v>
      </c>
    </row>
    <row r="640" spans="2:6" x14ac:dyDescent="0.45">
      <c r="B640" s="11">
        <v>637</v>
      </c>
      <c r="C640" s="13">
        <v>44176.544033275663</v>
      </c>
      <c r="D640" s="13" t="e">
        <v>#REF!</v>
      </c>
      <c r="E640" s="13">
        <v>10476.803686862084</v>
      </c>
      <c r="F640" s="13">
        <v>10476.803686862084</v>
      </c>
    </row>
    <row r="641" spans="2:6" x14ac:dyDescent="0.45">
      <c r="B641" s="11">
        <v>638</v>
      </c>
      <c r="C641" s="13">
        <v>34815.229441745279</v>
      </c>
      <c r="D641" s="13" t="e">
        <v>#REF!</v>
      </c>
      <c r="E641" s="13">
        <v>-1996.3039568580789</v>
      </c>
      <c r="F641" s="13">
        <v>-1996.3039568580789</v>
      </c>
    </row>
    <row r="642" spans="2:6" x14ac:dyDescent="0.45">
      <c r="B642" s="11">
        <v>639</v>
      </c>
      <c r="C642" s="13">
        <v>39824.035319972907</v>
      </c>
      <c r="D642" s="13" t="e">
        <v>#REF!</v>
      </c>
      <c r="E642" s="13">
        <v>8271.7429644645417</v>
      </c>
      <c r="F642" s="13">
        <v>8271.7429644645417</v>
      </c>
    </row>
    <row r="643" spans="2:6" x14ac:dyDescent="0.45">
      <c r="B643" s="11">
        <v>640</v>
      </c>
      <c r="C643" s="13">
        <v>40016.904430504786</v>
      </c>
      <c r="D643" s="13" t="e">
        <v>#REF!</v>
      </c>
      <c r="E643" s="13">
        <v>8082.1928288895542</v>
      </c>
      <c r="F643" s="13">
        <v>8082.1928288895542</v>
      </c>
    </row>
    <row r="644" spans="2:6" x14ac:dyDescent="0.45">
      <c r="B644" s="11">
        <v>641</v>
      </c>
      <c r="C644" s="13">
        <v>36042.648337942752</v>
      </c>
      <c r="D644" s="13" t="e">
        <v>#REF!</v>
      </c>
      <c r="E644" s="13">
        <v>5702.2857420077162</v>
      </c>
      <c r="F644" s="13">
        <v>5702.2857420077162</v>
      </c>
    </row>
    <row r="645" spans="2:6" x14ac:dyDescent="0.45">
      <c r="B645" s="11">
        <v>642</v>
      </c>
      <c r="C645" s="13">
        <v>41600.239771005239</v>
      </c>
      <c r="D645" s="13" t="e">
        <v>#REF!</v>
      </c>
      <c r="E645" s="13">
        <v>10106.68379471948</v>
      </c>
      <c r="F645" s="13">
        <v>10106.68379471948</v>
      </c>
    </row>
    <row r="646" spans="2:6" x14ac:dyDescent="0.45">
      <c r="B646" s="11">
        <v>643</v>
      </c>
      <c r="C646" s="13">
        <v>42080.974857787987</v>
      </c>
      <c r="D646" s="13" t="e">
        <v>#REF!</v>
      </c>
      <c r="E646" s="13">
        <v>13476.256112312865</v>
      </c>
      <c r="F646" s="13">
        <v>13476.256112312865</v>
      </c>
    </row>
    <row r="647" spans="2:6" x14ac:dyDescent="0.45">
      <c r="B647" s="11">
        <v>644</v>
      </c>
      <c r="C647" s="13">
        <v>45084.964755293651</v>
      </c>
      <c r="D647" s="13" t="e">
        <v>#REF!</v>
      </c>
      <c r="E647" s="13">
        <v>10217.839213633542</v>
      </c>
      <c r="F647" s="13">
        <v>10217.839213633542</v>
      </c>
    </row>
    <row r="648" spans="2:6" x14ac:dyDescent="0.45">
      <c r="B648" s="11">
        <v>645</v>
      </c>
      <c r="C648" s="13">
        <v>49170.8704032315</v>
      </c>
      <c r="D648" s="13" t="e">
        <v>#REF!</v>
      </c>
      <c r="E648" s="13">
        <v>14314.732482223226</v>
      </c>
      <c r="F648" s="13">
        <v>14314.732482223226</v>
      </c>
    </row>
    <row r="649" spans="2:6" x14ac:dyDescent="0.45">
      <c r="B649" s="11">
        <v>646</v>
      </c>
      <c r="C649" s="13">
        <v>45974.495380547472</v>
      </c>
      <c r="D649" s="13" t="e">
        <v>#REF!</v>
      </c>
      <c r="E649" s="13">
        <v>13792.435833484706</v>
      </c>
      <c r="F649" s="13">
        <v>13792.435833484706</v>
      </c>
    </row>
    <row r="650" spans="2:6" x14ac:dyDescent="0.45">
      <c r="B650" s="11">
        <v>647</v>
      </c>
      <c r="C650" s="13">
        <v>38545.312271131843</v>
      </c>
      <c r="D650" s="13" t="e">
        <v>#REF!</v>
      </c>
      <c r="E650" s="13">
        <v>3108.5134703741933</v>
      </c>
      <c r="F650" s="13">
        <v>3108.5134703741933</v>
      </c>
    </row>
    <row r="651" spans="2:6" x14ac:dyDescent="0.45">
      <c r="B651" s="11">
        <v>648</v>
      </c>
      <c r="C651" s="13">
        <v>35861.638759747271</v>
      </c>
      <c r="D651" s="13" t="e">
        <v>#REF!</v>
      </c>
      <c r="E651" s="13">
        <v>9836.5847045096489</v>
      </c>
      <c r="F651" s="13">
        <v>9836.5847045096489</v>
      </c>
    </row>
    <row r="652" spans="2:6" x14ac:dyDescent="0.45">
      <c r="B652" s="11">
        <v>649</v>
      </c>
      <c r="C652" s="13">
        <v>42928.208198414912</v>
      </c>
      <c r="D652" s="13" t="e">
        <v>#REF!</v>
      </c>
      <c r="E652" s="13">
        <v>14114.676484908416</v>
      </c>
      <c r="F652" s="13">
        <v>14114.676484908416</v>
      </c>
    </row>
    <row r="653" spans="2:6" x14ac:dyDescent="0.45">
      <c r="B653" s="11">
        <v>650</v>
      </c>
      <c r="C653" s="13">
        <v>29390.912165772908</v>
      </c>
      <c r="D653" s="13" t="e">
        <v>#REF!</v>
      </c>
      <c r="E653" s="13">
        <v>-2640.0887444978289</v>
      </c>
      <c r="F653" s="13">
        <v>-2640.0887444978289</v>
      </c>
    </row>
    <row r="654" spans="2:6" x14ac:dyDescent="0.45">
      <c r="B654" s="11">
        <v>651</v>
      </c>
      <c r="C654" s="13">
        <v>40343.642046072695</v>
      </c>
      <c r="D654" s="13" t="e">
        <v>#REF!</v>
      </c>
      <c r="E654" s="13">
        <v>10184.053074328422</v>
      </c>
      <c r="F654" s="13">
        <v>10184.053074328422</v>
      </c>
    </row>
    <row r="655" spans="2:6" x14ac:dyDescent="0.45">
      <c r="B655" s="11">
        <v>652</v>
      </c>
      <c r="C655" s="13">
        <v>39906.527534068038</v>
      </c>
      <c r="D655" s="13" t="e">
        <v>#REF!</v>
      </c>
      <c r="E655" s="13">
        <v>8159.9411010727608</v>
      </c>
      <c r="F655" s="13">
        <v>8159.9411010727608</v>
      </c>
    </row>
    <row r="656" spans="2:6" x14ac:dyDescent="0.45">
      <c r="B656" s="11">
        <v>653</v>
      </c>
      <c r="C656" s="13">
        <v>41515.573620073905</v>
      </c>
      <c r="D656" s="13" t="e">
        <v>#REF!</v>
      </c>
      <c r="E656" s="13">
        <v>4140.9993857197733</v>
      </c>
      <c r="F656" s="13">
        <v>4140.9993857197733</v>
      </c>
    </row>
    <row r="657" spans="2:6" x14ac:dyDescent="0.45">
      <c r="B657" s="11">
        <v>654</v>
      </c>
      <c r="C657" s="13">
        <v>46599.106751761923</v>
      </c>
      <c r="D657" s="13" t="e">
        <v>#REF!</v>
      </c>
      <c r="E657" s="13">
        <v>11956.380097182013</v>
      </c>
      <c r="F657" s="13">
        <v>11956.380097182013</v>
      </c>
    </row>
    <row r="658" spans="2:6" x14ac:dyDescent="0.45">
      <c r="B658" s="11">
        <v>655</v>
      </c>
      <c r="C658" s="13">
        <v>43889.434622424182</v>
      </c>
      <c r="D658" s="13" t="e">
        <v>#REF!</v>
      </c>
      <c r="E658" s="13">
        <v>8486.5627600386906</v>
      </c>
      <c r="F658" s="13">
        <v>8486.5627600386906</v>
      </c>
    </row>
    <row r="659" spans="2:6" x14ac:dyDescent="0.45">
      <c r="B659" s="11">
        <v>656</v>
      </c>
      <c r="C659" s="13">
        <v>39715.412828160835</v>
      </c>
      <c r="D659" s="13" t="e">
        <v>#REF!</v>
      </c>
      <c r="E659" s="13">
        <v>11304.060729446745</v>
      </c>
      <c r="F659" s="13">
        <v>11304.060729446745</v>
      </c>
    </row>
    <row r="660" spans="2:6" x14ac:dyDescent="0.45">
      <c r="B660" s="11">
        <v>657</v>
      </c>
      <c r="C660" s="13">
        <v>45186.462185247823</v>
      </c>
      <c r="D660" s="13" t="e">
        <v>#REF!</v>
      </c>
      <c r="E660" s="13">
        <v>12196.696594501183</v>
      </c>
      <c r="F660" s="13">
        <v>12196.696594501183</v>
      </c>
    </row>
    <row r="661" spans="2:6" x14ac:dyDescent="0.45">
      <c r="B661" s="11">
        <v>658</v>
      </c>
      <c r="C661" s="13">
        <v>43711.11162516367</v>
      </c>
      <c r="D661" s="13" t="e">
        <v>#REF!</v>
      </c>
      <c r="E661" s="13">
        <v>7268.3258044120339</v>
      </c>
      <c r="F661" s="13">
        <v>7268.3258044120339</v>
      </c>
    </row>
    <row r="662" spans="2:6" x14ac:dyDescent="0.45">
      <c r="B662" s="11">
        <v>659</v>
      </c>
      <c r="C662" s="13">
        <v>42147.916877107673</v>
      </c>
      <c r="D662" s="13" t="e">
        <v>#REF!</v>
      </c>
      <c r="E662" s="13">
        <v>6197.9764714983894</v>
      </c>
      <c r="F662" s="13">
        <v>6197.9764714983894</v>
      </c>
    </row>
    <row r="663" spans="2:6" x14ac:dyDescent="0.45">
      <c r="B663" s="11">
        <v>660</v>
      </c>
      <c r="C663" s="13">
        <v>42793.567689216732</v>
      </c>
      <c r="D663" s="13" t="e">
        <v>#REF!</v>
      </c>
      <c r="E663" s="13">
        <v>11228.215738017368</v>
      </c>
      <c r="F663" s="13">
        <v>11228.215738017368</v>
      </c>
    </row>
    <row r="664" spans="2:6" x14ac:dyDescent="0.45">
      <c r="B664" s="11">
        <v>661</v>
      </c>
      <c r="C664" s="13">
        <v>42100.703015181061</v>
      </c>
      <c r="D664" s="13" t="e">
        <v>#REF!</v>
      </c>
      <c r="E664" s="13">
        <v>12913.723107465143</v>
      </c>
      <c r="F664" s="13">
        <v>12913.723107465143</v>
      </c>
    </row>
    <row r="665" spans="2:6" x14ac:dyDescent="0.45">
      <c r="B665" s="11">
        <v>662</v>
      </c>
      <c r="C665" s="13">
        <v>40248.769543436363</v>
      </c>
      <c r="D665" s="13" t="e">
        <v>#REF!</v>
      </c>
      <c r="E665" s="13">
        <v>10039.715671036971</v>
      </c>
      <c r="F665" s="13">
        <v>10039.715671036971</v>
      </c>
    </row>
    <row r="666" spans="2:6" x14ac:dyDescent="0.45">
      <c r="B666" s="11">
        <v>663</v>
      </c>
      <c r="C666" s="13">
        <v>46681.597524135635</v>
      </c>
      <c r="D666" s="13" t="e">
        <v>#REF!</v>
      </c>
      <c r="E666" s="13">
        <v>13009.021910813528</v>
      </c>
      <c r="F666" s="13">
        <v>13009.021910813528</v>
      </c>
    </row>
    <row r="667" spans="2:6" x14ac:dyDescent="0.45">
      <c r="B667" s="11">
        <v>664</v>
      </c>
      <c r="C667" s="13">
        <v>43532.20028659259</v>
      </c>
      <c r="D667" s="13" t="e">
        <v>#REF!</v>
      </c>
      <c r="E667" s="13">
        <v>15910.169473143915</v>
      </c>
      <c r="F667" s="13">
        <v>15910.169473143915</v>
      </c>
    </row>
    <row r="668" spans="2:6" x14ac:dyDescent="0.45">
      <c r="B668" s="11">
        <v>665</v>
      </c>
      <c r="C668" s="13">
        <v>38410.179759724037</v>
      </c>
      <c r="D668" s="13" t="e">
        <v>#REF!</v>
      </c>
      <c r="E668" s="13">
        <v>-1739.0041032079371</v>
      </c>
      <c r="F668" s="13">
        <v>-1739.0041032079371</v>
      </c>
    </row>
    <row r="669" spans="2:6" x14ac:dyDescent="0.45">
      <c r="B669" s="11">
        <v>666</v>
      </c>
      <c r="C669" s="13">
        <v>44417.9228967409</v>
      </c>
      <c r="D669" s="13" t="e">
        <v>#REF!</v>
      </c>
      <c r="E669" s="13">
        <v>17501.748713225425</v>
      </c>
      <c r="F669" s="13">
        <v>17501.748713225425</v>
      </c>
    </row>
    <row r="670" spans="2:6" x14ac:dyDescent="0.45">
      <c r="B670" s="11">
        <v>667</v>
      </c>
      <c r="C670" s="13">
        <v>39753.388891868002</v>
      </c>
      <c r="D670" s="13" t="e">
        <v>#REF!</v>
      </c>
      <c r="E670" s="13">
        <v>3770.2714347296369</v>
      </c>
      <c r="F670" s="13">
        <v>3770.2714347296369</v>
      </c>
    </row>
    <row r="671" spans="2:6" x14ac:dyDescent="0.45">
      <c r="B671" s="11">
        <v>668</v>
      </c>
      <c r="C671" s="13">
        <v>42099.622635885658</v>
      </c>
      <c r="D671" s="13" t="e">
        <v>#REF!</v>
      </c>
      <c r="E671" s="13">
        <v>7641.3386990977815</v>
      </c>
      <c r="F671" s="13">
        <v>7641.3386990977815</v>
      </c>
    </row>
    <row r="672" spans="2:6" x14ac:dyDescent="0.45">
      <c r="B672" s="11">
        <v>669</v>
      </c>
      <c r="C672" s="13">
        <v>41114.631200237403</v>
      </c>
      <c r="D672" s="13" t="e">
        <v>#REF!</v>
      </c>
      <c r="E672" s="13">
        <v>7190.6950051730582</v>
      </c>
      <c r="F672" s="13">
        <v>7190.6950051730582</v>
      </c>
    </row>
    <row r="673" spans="2:6" x14ac:dyDescent="0.45">
      <c r="B673" s="11">
        <v>670</v>
      </c>
      <c r="C673" s="13">
        <v>33492.914797905396</v>
      </c>
      <c r="D673" s="13" t="e">
        <v>#REF!</v>
      </c>
      <c r="E673" s="13">
        <v>-1660.7195454156918</v>
      </c>
      <c r="F673" s="13">
        <v>-1660.7195454156918</v>
      </c>
    </row>
    <row r="674" spans="2:6" x14ac:dyDescent="0.45">
      <c r="B674" s="11">
        <v>671</v>
      </c>
      <c r="C674" s="13">
        <v>40960.329316300777</v>
      </c>
      <c r="D674" s="13" t="e">
        <v>#REF!</v>
      </c>
      <c r="E674" s="13">
        <v>9424.2305761500465</v>
      </c>
      <c r="F674" s="13">
        <v>9424.2305761500465</v>
      </c>
    </row>
    <row r="675" spans="2:6" x14ac:dyDescent="0.45">
      <c r="B675" s="11">
        <v>672</v>
      </c>
      <c r="C675" s="13">
        <v>44469.845604909096</v>
      </c>
      <c r="D675" s="13" t="e">
        <v>#REF!</v>
      </c>
      <c r="E675" s="13">
        <v>14519.73430470425</v>
      </c>
      <c r="F675" s="13">
        <v>14519.73430470425</v>
      </c>
    </row>
    <row r="676" spans="2:6" x14ac:dyDescent="0.45">
      <c r="B676" s="11">
        <v>673</v>
      </c>
      <c r="C676" s="13">
        <v>42394.021487827864</v>
      </c>
      <c r="D676" s="13" t="e">
        <v>#REF!</v>
      </c>
      <c r="E676" s="13">
        <v>2546.540232654891</v>
      </c>
      <c r="F676" s="13">
        <v>2546.540232654891</v>
      </c>
    </row>
    <row r="677" spans="2:6" x14ac:dyDescent="0.45">
      <c r="B677" s="11">
        <v>674</v>
      </c>
      <c r="C677" s="13">
        <v>51057.383051877987</v>
      </c>
      <c r="D677" s="13" t="e">
        <v>#REF!</v>
      </c>
      <c r="E677" s="13">
        <v>20796.679364627016</v>
      </c>
      <c r="F677" s="13">
        <v>20796.679364627016</v>
      </c>
    </row>
    <row r="678" spans="2:6" x14ac:dyDescent="0.45">
      <c r="B678" s="11">
        <v>675</v>
      </c>
      <c r="C678" s="13">
        <v>32629.138376870149</v>
      </c>
      <c r="D678" s="13" t="e">
        <v>#REF!</v>
      </c>
      <c r="E678" s="13">
        <v>6398.7378423693681</v>
      </c>
      <c r="F678" s="13">
        <v>6398.7378423693681</v>
      </c>
    </row>
    <row r="679" spans="2:6" x14ac:dyDescent="0.45">
      <c r="B679" s="11">
        <v>676</v>
      </c>
      <c r="C679" s="13">
        <v>44709.024491132113</v>
      </c>
      <c r="D679" s="13" t="e">
        <v>#REF!</v>
      </c>
      <c r="E679" s="13">
        <v>8866.7822812129089</v>
      </c>
      <c r="F679" s="13">
        <v>8866.7822812129089</v>
      </c>
    </row>
    <row r="680" spans="2:6" x14ac:dyDescent="0.45">
      <c r="B680" s="11">
        <v>677</v>
      </c>
      <c r="C680" s="13">
        <v>48182.388547074886</v>
      </c>
      <c r="D680" s="13" t="e">
        <v>#REF!</v>
      </c>
      <c r="E680" s="13">
        <v>19922.164212262825</v>
      </c>
      <c r="F680" s="13">
        <v>19922.164212262825</v>
      </c>
    </row>
    <row r="681" spans="2:6" x14ac:dyDescent="0.45">
      <c r="B681" s="11">
        <v>678</v>
      </c>
      <c r="C681" s="13">
        <v>43826.342540766513</v>
      </c>
      <c r="D681" s="13" t="e">
        <v>#REF!</v>
      </c>
      <c r="E681" s="13">
        <v>10799.819932862911</v>
      </c>
      <c r="F681" s="13">
        <v>10799.819932862911</v>
      </c>
    </row>
    <row r="682" spans="2:6" x14ac:dyDescent="0.45">
      <c r="B682" s="11">
        <v>679</v>
      </c>
      <c r="C682" s="13">
        <v>47559.832398020677</v>
      </c>
      <c r="D682" s="13" t="e">
        <v>#REF!</v>
      </c>
      <c r="E682" s="13">
        <v>17123.884362829092</v>
      </c>
      <c r="F682" s="13">
        <v>17123.884362829092</v>
      </c>
    </row>
    <row r="683" spans="2:6" x14ac:dyDescent="0.45">
      <c r="B683" s="11">
        <v>680</v>
      </c>
      <c r="C683" s="13">
        <v>43344.998025728288</v>
      </c>
      <c r="D683" s="13" t="e">
        <v>#REF!</v>
      </c>
      <c r="E683" s="13">
        <v>7465.7977268193426</v>
      </c>
      <c r="F683" s="13">
        <v>7465.7977268193426</v>
      </c>
    </row>
    <row r="684" spans="2:6" x14ac:dyDescent="0.45">
      <c r="B684" s="11">
        <v>681</v>
      </c>
      <c r="C684" s="13">
        <v>45862.093956546763</v>
      </c>
      <c r="D684" s="13" t="e">
        <v>#REF!</v>
      </c>
      <c r="E684" s="13">
        <v>12284.837469617303</v>
      </c>
      <c r="F684" s="13">
        <v>12284.837469617303</v>
      </c>
    </row>
    <row r="685" spans="2:6" x14ac:dyDescent="0.45">
      <c r="B685" s="11">
        <v>682</v>
      </c>
      <c r="C685" s="13">
        <v>40801.613231650234</v>
      </c>
      <c r="D685" s="13" t="e">
        <v>#REF!</v>
      </c>
      <c r="E685" s="13">
        <v>9491.5569686876879</v>
      </c>
      <c r="F685" s="13">
        <v>9491.5569686876879</v>
      </c>
    </row>
    <row r="686" spans="2:6" x14ac:dyDescent="0.45">
      <c r="B686" s="11">
        <v>683</v>
      </c>
      <c r="C686" s="13">
        <v>41185.755761217908</v>
      </c>
      <c r="D686" s="13" t="e">
        <v>#REF!</v>
      </c>
      <c r="E686" s="13">
        <v>6278.5091148389301</v>
      </c>
      <c r="F686" s="13">
        <v>6278.5091148389301</v>
      </c>
    </row>
    <row r="687" spans="2:6" x14ac:dyDescent="0.45">
      <c r="B687" s="11">
        <v>684</v>
      </c>
      <c r="C687" s="13">
        <v>42681.241084848043</v>
      </c>
      <c r="D687" s="13" t="e">
        <v>#REF!</v>
      </c>
      <c r="E687" s="13">
        <v>14604.867608155035</v>
      </c>
      <c r="F687" s="13">
        <v>14604.867608155035</v>
      </c>
    </row>
    <row r="688" spans="2:6" x14ac:dyDescent="0.45">
      <c r="B688" s="11">
        <v>685</v>
      </c>
      <c r="C688" s="13">
        <v>36748.674474422056</v>
      </c>
      <c r="D688" s="13" t="e">
        <v>#REF!</v>
      </c>
      <c r="E688" s="13">
        <v>3880.487276182916</v>
      </c>
      <c r="F688" s="13">
        <v>3880.487276182916</v>
      </c>
    </row>
    <row r="689" spans="2:6" x14ac:dyDescent="0.45">
      <c r="B689" s="11">
        <v>686</v>
      </c>
      <c r="C689" s="13">
        <v>35319.02917076023</v>
      </c>
      <c r="D689" s="13" t="e">
        <v>#REF!</v>
      </c>
      <c r="E689" s="13">
        <v>3441.3696121769881</v>
      </c>
      <c r="F689" s="13">
        <v>3441.3696121769881</v>
      </c>
    </row>
    <row r="690" spans="2:6" x14ac:dyDescent="0.45">
      <c r="B690" s="11">
        <v>687</v>
      </c>
      <c r="C690" s="13">
        <v>42084.124951453858</v>
      </c>
      <c r="D690" s="13" t="e">
        <v>#REF!</v>
      </c>
      <c r="E690" s="13">
        <v>10754.375549882403</v>
      </c>
      <c r="F690" s="13">
        <v>10754.375549882403</v>
      </c>
    </row>
    <row r="691" spans="2:6" x14ac:dyDescent="0.45">
      <c r="B691" s="11">
        <v>688</v>
      </c>
      <c r="C691" s="13">
        <v>49009.912843209182</v>
      </c>
      <c r="D691" s="13" t="e">
        <v>#REF!</v>
      </c>
      <c r="E691" s="13">
        <v>14280.492341028352</v>
      </c>
      <c r="F691" s="13">
        <v>14280.492341028352</v>
      </c>
    </row>
    <row r="692" spans="2:6" x14ac:dyDescent="0.45">
      <c r="B692" s="11">
        <v>689</v>
      </c>
      <c r="C692" s="13">
        <v>37825.392956441821</v>
      </c>
      <c r="D692" s="13" t="e">
        <v>#REF!</v>
      </c>
      <c r="E692" s="13">
        <v>2237.8256355910444</v>
      </c>
      <c r="F692" s="13">
        <v>2237.8256355910444</v>
      </c>
    </row>
    <row r="693" spans="2:6" x14ac:dyDescent="0.45">
      <c r="B693" s="11">
        <v>690</v>
      </c>
      <c r="C693" s="13">
        <v>46495.108445738799</v>
      </c>
      <c r="D693" s="13" t="e">
        <v>#REF!</v>
      </c>
      <c r="E693" s="13">
        <v>13371.768927550425</v>
      </c>
      <c r="F693" s="13">
        <v>13371.768927550425</v>
      </c>
    </row>
    <row r="694" spans="2:6" x14ac:dyDescent="0.45">
      <c r="B694" s="11">
        <v>691</v>
      </c>
      <c r="C694" s="13">
        <v>42333.87263840306</v>
      </c>
      <c r="D694" s="13" t="e">
        <v>#REF!</v>
      </c>
      <c r="E694" s="13">
        <v>11124.766896140893</v>
      </c>
      <c r="F694" s="13">
        <v>11124.766896140893</v>
      </c>
    </row>
    <row r="695" spans="2:6" x14ac:dyDescent="0.45">
      <c r="B695" s="11">
        <v>692</v>
      </c>
      <c r="C695" s="13">
        <v>50659.409191686384</v>
      </c>
      <c r="D695" s="13" t="e">
        <v>#REF!</v>
      </c>
      <c r="E695" s="13">
        <v>14520.041566439797</v>
      </c>
      <c r="F695" s="13">
        <v>14520.041566439797</v>
      </c>
    </row>
    <row r="696" spans="2:6" x14ac:dyDescent="0.45">
      <c r="B696" s="11">
        <v>693</v>
      </c>
      <c r="C696" s="13">
        <v>37310.738016632924</v>
      </c>
      <c r="D696" s="13" t="e">
        <v>#REF!</v>
      </c>
      <c r="E696" s="13">
        <v>5799.111225079424</v>
      </c>
      <c r="F696" s="13">
        <v>5799.111225079424</v>
      </c>
    </row>
    <row r="697" spans="2:6" x14ac:dyDescent="0.45">
      <c r="B697" s="11">
        <v>694</v>
      </c>
      <c r="C697" s="13">
        <v>49390.217498205297</v>
      </c>
      <c r="D697" s="13" t="e">
        <v>#REF!</v>
      </c>
      <c r="E697" s="13">
        <v>12888.148006704905</v>
      </c>
      <c r="F697" s="13">
        <v>12888.148006704905</v>
      </c>
    </row>
    <row r="698" spans="2:6" x14ac:dyDescent="0.45">
      <c r="B698" s="11">
        <v>695</v>
      </c>
      <c r="C698" s="13">
        <v>40617.78561139675</v>
      </c>
      <c r="D698" s="13" t="e">
        <v>#REF!</v>
      </c>
      <c r="E698" s="13">
        <v>10761.175273156789</v>
      </c>
      <c r="F698" s="13">
        <v>10761.175273156789</v>
      </c>
    </row>
    <row r="699" spans="2:6" x14ac:dyDescent="0.45">
      <c r="B699" s="11">
        <v>696</v>
      </c>
      <c r="C699" s="13">
        <v>41974.206425842982</v>
      </c>
      <c r="D699" s="13" t="e">
        <v>#REF!</v>
      </c>
      <c r="E699" s="13">
        <v>3121.5964447385049</v>
      </c>
      <c r="F699" s="13">
        <v>3121.5964447385049</v>
      </c>
    </row>
    <row r="700" spans="2:6" x14ac:dyDescent="0.45">
      <c r="B700" s="11">
        <v>697</v>
      </c>
      <c r="C700" s="13">
        <v>43076.576333230907</v>
      </c>
      <c r="D700" s="13" t="e">
        <v>#REF!</v>
      </c>
      <c r="E700" s="13">
        <v>13921.448295654174</v>
      </c>
      <c r="F700" s="13">
        <v>13921.448295654174</v>
      </c>
    </row>
    <row r="701" spans="2:6" x14ac:dyDescent="0.45">
      <c r="B701" s="11">
        <v>698</v>
      </c>
      <c r="C701" s="13">
        <v>45774.640910189824</v>
      </c>
      <c r="D701" s="13" t="e">
        <v>#REF!</v>
      </c>
      <c r="E701" s="13">
        <v>13920.376809892809</v>
      </c>
      <c r="F701" s="13">
        <v>13920.376809892809</v>
      </c>
    </row>
    <row r="702" spans="2:6" x14ac:dyDescent="0.45">
      <c r="B702" s="11">
        <v>699</v>
      </c>
      <c r="C702" s="13">
        <v>42956.230413518628</v>
      </c>
      <c r="D702" s="13" t="e">
        <v>#REF!</v>
      </c>
      <c r="E702" s="13">
        <v>17723.814481961745</v>
      </c>
      <c r="F702" s="13">
        <v>17723.814481961745</v>
      </c>
    </row>
    <row r="703" spans="2:6" x14ac:dyDescent="0.45">
      <c r="B703" s="11">
        <v>700</v>
      </c>
      <c r="C703" s="13">
        <v>45588.748710404441</v>
      </c>
      <c r="D703" s="13" t="e">
        <v>#REF!</v>
      </c>
      <c r="E703" s="13">
        <v>12431.001974260114</v>
      </c>
      <c r="F703" s="13">
        <v>12431.001974260114</v>
      </c>
    </row>
    <row r="704" spans="2:6" x14ac:dyDescent="0.45">
      <c r="B704" s="11">
        <v>701</v>
      </c>
      <c r="C704" s="13">
        <v>42185.032307579633</v>
      </c>
      <c r="D704" s="13" t="e">
        <v>#REF!</v>
      </c>
      <c r="E704" s="13">
        <v>5460.1436296682832</v>
      </c>
      <c r="F704" s="13">
        <v>5460.1436296682832</v>
      </c>
    </row>
    <row r="705" spans="2:6" x14ac:dyDescent="0.45">
      <c r="B705" s="11">
        <v>702</v>
      </c>
      <c r="C705" s="13">
        <v>38816.327328647843</v>
      </c>
      <c r="D705" s="13" t="e">
        <v>#REF!</v>
      </c>
      <c r="E705" s="13">
        <v>3821.4315532509941</v>
      </c>
      <c r="F705" s="13">
        <v>3821.4315532509941</v>
      </c>
    </row>
    <row r="706" spans="2:6" x14ac:dyDescent="0.45">
      <c r="B706" s="11">
        <v>703</v>
      </c>
      <c r="C706" s="13">
        <v>47231.024781039901</v>
      </c>
      <c r="D706" s="13" t="e">
        <v>#REF!</v>
      </c>
      <c r="E706" s="13">
        <v>14374.997908258429</v>
      </c>
      <c r="F706" s="13">
        <v>14374.997908258429</v>
      </c>
    </row>
    <row r="707" spans="2:6" x14ac:dyDescent="0.45">
      <c r="B707" s="11">
        <v>704</v>
      </c>
      <c r="C707" s="13">
        <v>34258.015729837898</v>
      </c>
      <c r="D707" s="13" t="e">
        <v>#REF!</v>
      </c>
      <c r="E707" s="13">
        <v>175.99383839293841</v>
      </c>
      <c r="F707" s="13">
        <v>175.99383839293841</v>
      </c>
    </row>
    <row r="708" spans="2:6" x14ac:dyDescent="0.45">
      <c r="B708" s="11">
        <v>705</v>
      </c>
      <c r="C708" s="13">
        <v>41015.959535452421</v>
      </c>
      <c r="D708" s="13" t="e">
        <v>#REF!</v>
      </c>
      <c r="E708" s="13">
        <v>5068.4355894288601</v>
      </c>
      <c r="F708" s="13">
        <v>5068.4355894288601</v>
      </c>
    </row>
    <row r="709" spans="2:6" x14ac:dyDescent="0.45">
      <c r="B709" s="11">
        <v>706</v>
      </c>
      <c r="C709" s="13">
        <v>56514.340521009246</v>
      </c>
      <c r="D709" s="13" t="e">
        <v>#REF!</v>
      </c>
      <c r="E709" s="13">
        <v>21840.836461476134</v>
      </c>
      <c r="F709" s="13">
        <v>21840.836461476134</v>
      </c>
    </row>
    <row r="710" spans="2:6" x14ac:dyDescent="0.45">
      <c r="B710" s="11">
        <v>707</v>
      </c>
      <c r="C710" s="13">
        <v>44476.405613161063</v>
      </c>
      <c r="D710" s="13" t="e">
        <v>#REF!</v>
      </c>
      <c r="E710" s="13">
        <v>15849.368741983897</v>
      </c>
      <c r="F710" s="13">
        <v>15849.368741983897</v>
      </c>
    </row>
    <row r="711" spans="2:6" x14ac:dyDescent="0.45">
      <c r="B711" s="11">
        <v>708</v>
      </c>
      <c r="C711" s="13">
        <v>48450.435041985096</v>
      </c>
      <c r="D711" s="13" t="e">
        <v>#REF!</v>
      </c>
      <c r="E711" s="13">
        <v>15787.057449617114</v>
      </c>
      <c r="F711" s="13">
        <v>15787.057449617114</v>
      </c>
    </row>
    <row r="712" spans="2:6" x14ac:dyDescent="0.45">
      <c r="B712" s="11">
        <v>709</v>
      </c>
      <c r="C712" s="13">
        <v>46131.635299347778</v>
      </c>
      <c r="D712" s="13" t="e">
        <v>#REF!</v>
      </c>
      <c r="E712" s="13">
        <v>20427.599005548014</v>
      </c>
      <c r="F712" s="13">
        <v>20427.599005548014</v>
      </c>
    </row>
    <row r="713" spans="2:6" x14ac:dyDescent="0.45">
      <c r="B713" s="11">
        <v>710</v>
      </c>
      <c r="C713" s="13">
        <v>42688.936230863808</v>
      </c>
      <c r="D713" s="13" t="e">
        <v>#REF!</v>
      </c>
      <c r="E713" s="13">
        <v>13097.274061994922</v>
      </c>
      <c r="F713" s="13">
        <v>13097.274061994922</v>
      </c>
    </row>
    <row r="714" spans="2:6" x14ac:dyDescent="0.45">
      <c r="B714" s="11">
        <v>711</v>
      </c>
      <c r="C714" s="13">
        <v>42872.059321210196</v>
      </c>
      <c r="D714" s="13" t="e">
        <v>#REF!</v>
      </c>
      <c r="E714" s="13">
        <v>9082.5949953247509</v>
      </c>
      <c r="F714" s="13">
        <v>9082.5949953247509</v>
      </c>
    </row>
    <row r="715" spans="2:6" x14ac:dyDescent="0.45">
      <c r="B715" s="11">
        <v>712</v>
      </c>
      <c r="C715" s="13">
        <v>42362.225851327501</v>
      </c>
      <c r="D715" s="13" t="e">
        <v>#REF!</v>
      </c>
      <c r="E715" s="13">
        <v>15239.384872458693</v>
      </c>
      <c r="F715" s="13">
        <v>15239.384872458693</v>
      </c>
    </row>
    <row r="716" spans="2:6" x14ac:dyDescent="0.45">
      <c r="B716" s="11">
        <v>713</v>
      </c>
      <c r="C716" s="13">
        <v>45919.36272385325</v>
      </c>
      <c r="D716" s="13" t="e">
        <v>#REF!</v>
      </c>
      <c r="E716" s="13">
        <v>15717.618360328897</v>
      </c>
      <c r="F716" s="13">
        <v>15717.618360328897</v>
      </c>
    </row>
    <row r="717" spans="2:6" x14ac:dyDescent="0.45">
      <c r="B717" s="11">
        <v>714</v>
      </c>
      <c r="C717" s="13">
        <v>45127.250329938004</v>
      </c>
      <c r="D717" s="13" t="e">
        <v>#REF!</v>
      </c>
      <c r="E717" s="13">
        <v>9891.7269474578352</v>
      </c>
      <c r="F717" s="13">
        <v>9891.7269474578352</v>
      </c>
    </row>
    <row r="718" spans="2:6" x14ac:dyDescent="0.45">
      <c r="B718" s="11">
        <v>715</v>
      </c>
      <c r="C718" s="13">
        <v>42761.325310399036</v>
      </c>
      <c r="D718" s="13" t="e">
        <v>#REF!</v>
      </c>
      <c r="E718" s="13">
        <v>7826.2750433818528</v>
      </c>
      <c r="F718" s="13">
        <v>7826.2750433818528</v>
      </c>
    </row>
    <row r="719" spans="2:6" x14ac:dyDescent="0.45">
      <c r="B719" s="11">
        <v>716</v>
      </c>
      <c r="C719" s="13">
        <v>38119.880641700394</v>
      </c>
      <c r="D719" s="13" t="e">
        <v>#REF!</v>
      </c>
      <c r="E719" s="13">
        <v>4972.5808618736055</v>
      </c>
      <c r="F719" s="13">
        <v>4972.5808618736055</v>
      </c>
    </row>
    <row r="720" spans="2:6" x14ac:dyDescent="0.45">
      <c r="B720" s="11">
        <v>717</v>
      </c>
      <c r="C720" s="13">
        <v>45872.494190512291</v>
      </c>
      <c r="D720" s="13" t="e">
        <v>#REF!</v>
      </c>
      <c r="E720" s="13">
        <v>15758.536208961665</v>
      </c>
      <c r="F720" s="13">
        <v>15758.536208961665</v>
      </c>
    </row>
    <row r="721" spans="2:6" x14ac:dyDescent="0.45">
      <c r="B721" s="11">
        <v>718</v>
      </c>
      <c r="C721" s="13">
        <v>38580.839550783181</v>
      </c>
      <c r="D721" s="13" t="e">
        <v>#REF!</v>
      </c>
      <c r="E721" s="13">
        <v>6737.0899970014598</v>
      </c>
      <c r="F721" s="13">
        <v>6737.0899970014598</v>
      </c>
    </row>
    <row r="722" spans="2:6" x14ac:dyDescent="0.45">
      <c r="B722" s="11">
        <v>719</v>
      </c>
      <c r="C722" s="13">
        <v>42005.990297875192</v>
      </c>
      <c r="D722" s="13" t="e">
        <v>#REF!</v>
      </c>
      <c r="E722" s="13">
        <v>4917.3712932861372</v>
      </c>
      <c r="F722" s="13">
        <v>4917.3712932861372</v>
      </c>
    </row>
    <row r="723" spans="2:6" x14ac:dyDescent="0.45">
      <c r="B723" s="11">
        <v>720</v>
      </c>
      <c r="C723" s="13">
        <v>41976.983187862555</v>
      </c>
      <c r="D723" s="13" t="e">
        <v>#REF!</v>
      </c>
      <c r="E723" s="13">
        <v>12396.426256555855</v>
      </c>
      <c r="F723" s="13">
        <v>12396.426256555855</v>
      </c>
    </row>
    <row r="724" spans="2:6" x14ac:dyDescent="0.45">
      <c r="B724" s="11">
        <v>721</v>
      </c>
      <c r="C724" s="13">
        <v>38032.017412896901</v>
      </c>
      <c r="D724" s="13" t="e">
        <v>#REF!</v>
      </c>
      <c r="E724" s="13">
        <v>9860.275120249702</v>
      </c>
      <c r="F724" s="13">
        <v>9860.275120249702</v>
      </c>
    </row>
    <row r="725" spans="2:6" x14ac:dyDescent="0.45">
      <c r="B725" s="11">
        <v>722</v>
      </c>
      <c r="C725" s="13">
        <v>44014.614834243352</v>
      </c>
      <c r="D725" s="13" t="e">
        <v>#REF!</v>
      </c>
      <c r="E725" s="13">
        <v>18282.169135307719</v>
      </c>
      <c r="F725" s="13">
        <v>18282.169135307719</v>
      </c>
    </row>
    <row r="726" spans="2:6" x14ac:dyDescent="0.45">
      <c r="B726" s="11">
        <v>723</v>
      </c>
      <c r="C726" s="13">
        <v>45628.174236203915</v>
      </c>
      <c r="D726" s="13" t="e">
        <v>#REF!</v>
      </c>
      <c r="E726" s="13">
        <v>11172.465063568783</v>
      </c>
      <c r="F726" s="13">
        <v>11172.465063568783</v>
      </c>
    </row>
    <row r="727" spans="2:6" x14ac:dyDescent="0.45">
      <c r="B727" s="11">
        <v>724</v>
      </c>
      <c r="C727" s="13">
        <v>46085.931735937338</v>
      </c>
      <c r="D727" s="13" t="e">
        <v>#REF!</v>
      </c>
      <c r="E727" s="13">
        <v>11440.539378391746</v>
      </c>
      <c r="F727" s="13">
        <v>11440.539378391746</v>
      </c>
    </row>
    <row r="728" spans="2:6" x14ac:dyDescent="0.45">
      <c r="B728" s="11">
        <v>725</v>
      </c>
      <c r="C728" s="13">
        <v>40450.851391044023</v>
      </c>
      <c r="D728" s="13" t="e">
        <v>#REF!</v>
      </c>
      <c r="E728" s="13">
        <v>8680.6688112629236</v>
      </c>
      <c r="F728" s="13">
        <v>8680.6688112629236</v>
      </c>
    </row>
    <row r="729" spans="2:6" x14ac:dyDescent="0.45">
      <c r="B729" s="11">
        <v>726</v>
      </c>
      <c r="C729" s="13">
        <v>42861.542837836932</v>
      </c>
      <c r="D729" s="13" t="e">
        <v>#REF!</v>
      </c>
      <c r="E729" s="13">
        <v>6267.9501141224064</v>
      </c>
      <c r="F729" s="13">
        <v>6267.9501141224064</v>
      </c>
    </row>
    <row r="730" spans="2:6" x14ac:dyDescent="0.45">
      <c r="B730" s="11">
        <v>727</v>
      </c>
      <c r="C730" s="13">
        <v>39921.710511535399</v>
      </c>
      <c r="D730" s="13" t="e">
        <v>#REF!</v>
      </c>
      <c r="E730" s="13">
        <v>6117.5497016685449</v>
      </c>
      <c r="F730" s="13">
        <v>6117.5497016685449</v>
      </c>
    </row>
    <row r="731" spans="2:6" x14ac:dyDescent="0.45">
      <c r="B731" s="11">
        <v>728</v>
      </c>
      <c r="C731" s="13">
        <v>44288.913816452892</v>
      </c>
      <c r="D731" s="13" t="e">
        <v>#REF!</v>
      </c>
      <c r="E731" s="13">
        <v>12822.646046564596</v>
      </c>
      <c r="F731" s="13">
        <v>12822.646046564596</v>
      </c>
    </row>
    <row r="732" spans="2:6" x14ac:dyDescent="0.45">
      <c r="B732" s="11">
        <v>729</v>
      </c>
      <c r="C732" s="13">
        <v>42688.417689061542</v>
      </c>
      <c r="D732" s="13" t="e">
        <v>#REF!</v>
      </c>
      <c r="E732" s="13">
        <v>8054.2090542563637</v>
      </c>
      <c r="F732" s="13">
        <v>8054.2090542563637</v>
      </c>
    </row>
    <row r="733" spans="2:6" x14ac:dyDescent="0.45">
      <c r="B733" s="11">
        <v>730</v>
      </c>
      <c r="C733" s="13">
        <v>49052.971663626675</v>
      </c>
      <c r="D733" s="13" t="e">
        <v>#REF!</v>
      </c>
      <c r="E733" s="13">
        <v>13103.107690870467</v>
      </c>
      <c r="F733" s="13">
        <v>13103.107690870467</v>
      </c>
    </row>
    <row r="734" spans="2:6" x14ac:dyDescent="0.45">
      <c r="B734" s="11">
        <v>731</v>
      </c>
      <c r="C734" s="13">
        <v>46459.179742447399</v>
      </c>
      <c r="D734" s="13" t="e">
        <v>#REF!</v>
      </c>
      <c r="E734" s="13">
        <v>12326.778930576842</v>
      </c>
      <c r="F734" s="13">
        <v>12326.778930576842</v>
      </c>
    </row>
    <row r="735" spans="2:6" x14ac:dyDescent="0.45">
      <c r="B735" s="11">
        <v>732</v>
      </c>
      <c r="C735" s="13">
        <v>36948.730830730448</v>
      </c>
      <c r="D735" s="13" t="e">
        <v>#REF!</v>
      </c>
      <c r="E735" s="13">
        <v>-370.57060095658744</v>
      </c>
      <c r="F735" s="13">
        <v>-370.57060095658744</v>
      </c>
    </row>
    <row r="736" spans="2:6" x14ac:dyDescent="0.45">
      <c r="B736" s="11">
        <v>733</v>
      </c>
      <c r="C736" s="13">
        <v>37018.151756239778</v>
      </c>
      <c r="D736" s="13" t="e">
        <v>#REF!</v>
      </c>
      <c r="E736" s="13">
        <v>4411.6133786981718</v>
      </c>
      <c r="F736" s="13">
        <v>4411.6133786981718</v>
      </c>
    </row>
    <row r="737" spans="2:6" x14ac:dyDescent="0.45">
      <c r="B737" s="11">
        <v>734</v>
      </c>
      <c r="C737" s="13">
        <v>37847.649394472021</v>
      </c>
      <c r="D737" s="13" t="e">
        <v>#REF!</v>
      </c>
      <c r="E737" s="13">
        <v>8585.3422441147086</v>
      </c>
      <c r="F737" s="13">
        <v>8585.3422441147086</v>
      </c>
    </row>
    <row r="738" spans="2:6" x14ac:dyDescent="0.45">
      <c r="B738" s="11">
        <v>735</v>
      </c>
      <c r="C738" s="13">
        <v>43908.250852776568</v>
      </c>
      <c r="D738" s="13" t="e">
        <v>#REF!</v>
      </c>
      <c r="E738" s="13">
        <v>7529.8645198699605</v>
      </c>
      <c r="F738" s="13">
        <v>7529.8645198699605</v>
      </c>
    </row>
    <row r="739" spans="2:6" x14ac:dyDescent="0.45">
      <c r="B739" s="11">
        <v>736</v>
      </c>
      <c r="C739" s="13">
        <v>41452.850622266036</v>
      </c>
      <c r="D739" s="13" t="e">
        <v>#REF!</v>
      </c>
      <c r="E739" s="13">
        <v>5007.8929791477103</v>
      </c>
      <c r="F739" s="13">
        <v>5007.8929791477103</v>
      </c>
    </row>
    <row r="740" spans="2:6" x14ac:dyDescent="0.45">
      <c r="B740" s="11">
        <v>737</v>
      </c>
      <c r="C740" s="13">
        <v>43390.242773203448</v>
      </c>
      <c r="D740" s="13" t="e">
        <v>#REF!</v>
      </c>
      <c r="E740" s="13">
        <v>14280.395409820008</v>
      </c>
      <c r="F740" s="13">
        <v>14280.395409820008</v>
      </c>
    </row>
    <row r="741" spans="2:6" x14ac:dyDescent="0.45">
      <c r="B741" s="11">
        <v>738</v>
      </c>
      <c r="C741" s="13">
        <v>34167.397717026339</v>
      </c>
      <c r="D741" s="13" t="e">
        <v>#REF!</v>
      </c>
      <c r="E741" s="13">
        <v>4884.5770068355687</v>
      </c>
      <c r="F741" s="13">
        <v>4884.5770068355687</v>
      </c>
    </row>
    <row r="742" spans="2:6" x14ac:dyDescent="0.45">
      <c r="B742" s="11">
        <v>739</v>
      </c>
      <c r="C742" s="13">
        <v>31747.444239865086</v>
      </c>
      <c r="D742" s="13" t="e">
        <v>#REF!</v>
      </c>
      <c r="E742" s="13">
        <v>-4321.2278070245684</v>
      </c>
      <c r="F742" s="13">
        <v>-4321.2278070245684</v>
      </c>
    </row>
    <row r="743" spans="2:6" x14ac:dyDescent="0.45">
      <c r="B743" s="11">
        <v>740</v>
      </c>
      <c r="C743" s="13">
        <v>48854.608342139756</v>
      </c>
      <c r="D743" s="13" t="e">
        <v>#REF!</v>
      </c>
      <c r="E743" s="13">
        <v>18946.007044788974</v>
      </c>
      <c r="F743" s="13">
        <v>18946.007044788974</v>
      </c>
    </row>
    <row r="744" spans="2:6" x14ac:dyDescent="0.45">
      <c r="B744" s="11">
        <v>741</v>
      </c>
      <c r="C744" s="13">
        <v>33263.602973528592</v>
      </c>
      <c r="D744" s="13" t="e">
        <v>#REF!</v>
      </c>
      <c r="E744" s="13">
        <v>90.332918281382263</v>
      </c>
      <c r="F744" s="13">
        <v>90.332918281382263</v>
      </c>
    </row>
    <row r="745" spans="2:6" x14ac:dyDescent="0.45">
      <c r="B745" s="11">
        <v>742</v>
      </c>
      <c r="C745" s="13">
        <v>41162.722267307407</v>
      </c>
      <c r="D745" s="13" t="e">
        <v>#REF!</v>
      </c>
      <c r="E745" s="13">
        <v>4027.6294032654359</v>
      </c>
      <c r="F745" s="13">
        <v>4027.6294032654359</v>
      </c>
    </row>
    <row r="746" spans="2:6" x14ac:dyDescent="0.45">
      <c r="B746" s="11">
        <v>743</v>
      </c>
      <c r="C746" s="13">
        <v>42138.89839716089</v>
      </c>
      <c r="D746" s="13" t="e">
        <v>#REF!</v>
      </c>
      <c r="E746" s="13">
        <v>13359.700162586303</v>
      </c>
      <c r="F746" s="13">
        <v>13359.700162586303</v>
      </c>
    </row>
    <row r="747" spans="2:6" x14ac:dyDescent="0.45">
      <c r="B747" s="11">
        <v>744</v>
      </c>
      <c r="C747" s="13">
        <v>34151.665634341582</v>
      </c>
      <c r="D747" s="13" t="e">
        <v>#REF!</v>
      </c>
      <c r="E747" s="13">
        <v>-180.22681746790022</v>
      </c>
      <c r="F747" s="13">
        <v>-180.22681746790022</v>
      </c>
    </row>
    <row r="748" spans="2:6" x14ac:dyDescent="0.45">
      <c r="B748" s="11">
        <v>745</v>
      </c>
      <c r="C748" s="13">
        <v>46362.105621904586</v>
      </c>
      <c r="D748" s="13" t="e">
        <v>#REF!</v>
      </c>
      <c r="E748" s="13">
        <v>9104.8210470960075</v>
      </c>
      <c r="F748" s="13">
        <v>9104.8210470960075</v>
      </c>
    </row>
    <row r="749" spans="2:6" x14ac:dyDescent="0.45">
      <c r="B749" s="11">
        <v>746</v>
      </c>
      <c r="C749" s="13">
        <v>44356.899902771307</v>
      </c>
      <c r="D749" s="13" t="e">
        <v>#REF!</v>
      </c>
      <c r="E749" s="13">
        <v>11801.156059623676</v>
      </c>
      <c r="F749" s="13">
        <v>11801.156059623676</v>
      </c>
    </row>
    <row r="750" spans="2:6" x14ac:dyDescent="0.45">
      <c r="B750" s="11">
        <v>747</v>
      </c>
      <c r="C750" s="13">
        <v>41847.853205430692</v>
      </c>
      <c r="D750" s="13" t="e">
        <v>#REF!</v>
      </c>
      <c r="E750" s="13">
        <v>1759.97331303598</v>
      </c>
      <c r="F750" s="13">
        <v>1759.97331303598</v>
      </c>
    </row>
    <row r="751" spans="2:6" x14ac:dyDescent="0.45">
      <c r="B751" s="11">
        <v>748</v>
      </c>
      <c r="C751" s="13">
        <v>40383.259438988469</v>
      </c>
      <c r="D751" s="13" t="e">
        <v>#REF!</v>
      </c>
      <c r="E751" s="13">
        <v>6672.6390397685636</v>
      </c>
      <c r="F751" s="13">
        <v>6672.6390397685636</v>
      </c>
    </row>
    <row r="752" spans="2:6" x14ac:dyDescent="0.45">
      <c r="B752" s="11">
        <v>749</v>
      </c>
      <c r="C752" s="13">
        <v>46257.774244261673</v>
      </c>
      <c r="D752" s="13" t="e">
        <v>#REF!</v>
      </c>
      <c r="E752" s="13">
        <v>13487.771474295107</v>
      </c>
      <c r="F752" s="13">
        <v>13487.771474295107</v>
      </c>
    </row>
    <row r="753" spans="2:6" x14ac:dyDescent="0.45">
      <c r="B753" s="11">
        <v>750</v>
      </c>
      <c r="C753" s="13">
        <v>43626.229644702355</v>
      </c>
      <c r="D753" s="13" t="e">
        <v>#REF!</v>
      </c>
      <c r="E753" s="13">
        <v>16215.829527196764</v>
      </c>
      <c r="F753" s="13">
        <v>16215.829527196764</v>
      </c>
    </row>
    <row r="754" spans="2:6" x14ac:dyDescent="0.45">
      <c r="B754" s="11">
        <v>751</v>
      </c>
      <c r="C754" s="13">
        <v>43332.339263734553</v>
      </c>
      <c r="D754" s="13" t="e">
        <v>#REF!</v>
      </c>
      <c r="E754" s="13">
        <v>8520.1612250463841</v>
      </c>
      <c r="F754" s="13">
        <v>8520.1612250463841</v>
      </c>
    </row>
    <row r="755" spans="2:6" x14ac:dyDescent="0.45">
      <c r="B755" s="11">
        <v>752</v>
      </c>
      <c r="C755" s="13">
        <v>38522.431975851148</v>
      </c>
      <c r="D755" s="13" t="e">
        <v>#REF!</v>
      </c>
      <c r="E755" s="13">
        <v>5059.080847242476</v>
      </c>
      <c r="F755" s="13">
        <v>5059.080847242476</v>
      </c>
    </row>
    <row r="756" spans="2:6" x14ac:dyDescent="0.45">
      <c r="B756" s="11">
        <v>753</v>
      </c>
      <c r="C756" s="13">
        <v>44209.206769031138</v>
      </c>
      <c r="D756" s="13" t="e">
        <v>#REF!</v>
      </c>
      <c r="E756" s="13">
        <v>14293.474658008516</v>
      </c>
      <c r="F756" s="13">
        <v>14293.474658008516</v>
      </c>
    </row>
    <row r="757" spans="2:6" x14ac:dyDescent="0.45">
      <c r="B757" s="11">
        <v>754</v>
      </c>
      <c r="C757" s="13">
        <v>31903.343638296399</v>
      </c>
      <c r="D757" s="13" t="e">
        <v>#REF!</v>
      </c>
      <c r="E757" s="13">
        <v>-3920.6303584001816</v>
      </c>
      <c r="F757" s="13">
        <v>-3920.6303584001816</v>
      </c>
    </row>
    <row r="758" spans="2:6" x14ac:dyDescent="0.45">
      <c r="B758" s="11">
        <v>755</v>
      </c>
      <c r="C758" s="13">
        <v>46457.515875351659</v>
      </c>
      <c r="D758" s="13" t="e">
        <v>#REF!</v>
      </c>
      <c r="E758" s="13">
        <v>14815.364830728389</v>
      </c>
      <c r="F758" s="13">
        <v>14815.364830728389</v>
      </c>
    </row>
    <row r="759" spans="2:6" x14ac:dyDescent="0.45">
      <c r="B759" s="11">
        <v>756</v>
      </c>
      <c r="C759" s="13">
        <v>46881.821492658244</v>
      </c>
      <c r="D759" s="13" t="e">
        <v>#REF!</v>
      </c>
      <c r="E759" s="13">
        <v>18142.824066681918</v>
      </c>
      <c r="F759" s="13">
        <v>18142.824066681918</v>
      </c>
    </row>
    <row r="760" spans="2:6" x14ac:dyDescent="0.45">
      <c r="B760" s="11">
        <v>757</v>
      </c>
      <c r="C760" s="13">
        <v>47284.514245031998</v>
      </c>
      <c r="D760" s="13" t="e">
        <v>#REF!</v>
      </c>
      <c r="E760" s="13">
        <v>17863.124086310636</v>
      </c>
      <c r="F760" s="13">
        <v>17863.124086310636</v>
      </c>
    </row>
    <row r="761" spans="2:6" x14ac:dyDescent="0.45">
      <c r="B761" s="11">
        <v>758</v>
      </c>
      <c r="C761" s="13">
        <v>41229.020366402518</v>
      </c>
      <c r="D761" s="13" t="e">
        <v>#REF!</v>
      </c>
      <c r="E761" s="13">
        <v>6110.839216572288</v>
      </c>
      <c r="F761" s="13">
        <v>6110.839216572288</v>
      </c>
    </row>
    <row r="762" spans="2:6" x14ac:dyDescent="0.45">
      <c r="B762" s="11">
        <v>759</v>
      </c>
      <c r="C762" s="13">
        <v>43479.713638621593</v>
      </c>
      <c r="D762" s="13" t="e">
        <v>#REF!</v>
      </c>
      <c r="E762" s="13">
        <v>12331.293333658026</v>
      </c>
      <c r="F762" s="13">
        <v>12331.293333658026</v>
      </c>
    </row>
    <row r="763" spans="2:6" x14ac:dyDescent="0.45">
      <c r="B763" s="11">
        <v>760</v>
      </c>
      <c r="C763" s="13">
        <v>38522.848306776403</v>
      </c>
      <c r="D763" s="13" t="e">
        <v>#REF!</v>
      </c>
      <c r="E763" s="13">
        <v>3783.5544643151629</v>
      </c>
      <c r="F763" s="13">
        <v>3783.5544643151629</v>
      </c>
    </row>
    <row r="764" spans="2:6" x14ac:dyDescent="0.45">
      <c r="B764" s="11">
        <v>761</v>
      </c>
      <c r="C764" s="13">
        <v>47380.109360797003</v>
      </c>
      <c r="D764" s="13" t="e">
        <v>#REF!</v>
      </c>
      <c r="E764" s="13">
        <v>11710.326545901884</v>
      </c>
      <c r="F764" s="13">
        <v>11710.326545901884</v>
      </c>
    </row>
    <row r="765" spans="2:6" x14ac:dyDescent="0.45">
      <c r="B765" s="11">
        <v>762</v>
      </c>
      <c r="C765" s="13">
        <v>42305.90278061969</v>
      </c>
      <c r="D765" s="13" t="e">
        <v>#REF!</v>
      </c>
      <c r="E765" s="13">
        <v>6825.4847092651917</v>
      </c>
      <c r="F765" s="13">
        <v>6825.4847092651917</v>
      </c>
    </row>
    <row r="766" spans="2:6" x14ac:dyDescent="0.45">
      <c r="B766" s="11">
        <v>763</v>
      </c>
      <c r="C766" s="13">
        <v>42743.126234679155</v>
      </c>
      <c r="D766" s="13" t="e">
        <v>#REF!</v>
      </c>
      <c r="E766" s="13">
        <v>11801.688017851411</v>
      </c>
      <c r="F766" s="13">
        <v>11801.688017851411</v>
      </c>
    </row>
    <row r="767" spans="2:6" x14ac:dyDescent="0.45">
      <c r="B767" s="11">
        <v>764</v>
      </c>
      <c r="C767" s="13">
        <v>52764.353748102454</v>
      </c>
      <c r="D767" s="13" t="e">
        <v>#REF!</v>
      </c>
      <c r="E767" s="13">
        <v>27574.30046704509</v>
      </c>
      <c r="F767" s="13">
        <v>27574.30046704509</v>
      </c>
    </row>
    <row r="768" spans="2:6" x14ac:dyDescent="0.45">
      <c r="B768" s="11">
        <v>765</v>
      </c>
      <c r="C768" s="13">
        <v>48502.013573875731</v>
      </c>
      <c r="D768" s="13" t="e">
        <v>#REF!</v>
      </c>
      <c r="E768" s="13">
        <v>10572.308524218301</v>
      </c>
      <c r="F768" s="13">
        <v>10572.308524218301</v>
      </c>
    </row>
    <row r="769" spans="2:6" x14ac:dyDescent="0.45">
      <c r="B769" s="11">
        <v>766</v>
      </c>
      <c r="C769" s="13">
        <v>36210.407627269262</v>
      </c>
      <c r="D769" s="13" t="e">
        <v>#REF!</v>
      </c>
      <c r="E769" s="13">
        <v>459.55022867372372</v>
      </c>
      <c r="F769" s="13">
        <v>459.55022867372372</v>
      </c>
    </row>
    <row r="770" spans="2:6" x14ac:dyDescent="0.45">
      <c r="B770" s="11">
        <v>767</v>
      </c>
      <c r="C770" s="13">
        <v>43944.497070051511</v>
      </c>
      <c r="D770" s="13" t="e">
        <v>#REF!</v>
      </c>
      <c r="E770" s="13">
        <v>4555.8109452550943</v>
      </c>
      <c r="F770" s="13">
        <v>4555.8109452550943</v>
      </c>
    </row>
    <row r="771" spans="2:6" x14ac:dyDescent="0.45">
      <c r="B771" s="11">
        <v>768</v>
      </c>
      <c r="C771" s="13">
        <v>36962.456937193339</v>
      </c>
      <c r="D771" s="13" t="e">
        <v>#REF!</v>
      </c>
      <c r="E771" s="13">
        <v>2055.2390110021556</v>
      </c>
      <c r="F771" s="13">
        <v>2055.2390110021556</v>
      </c>
    </row>
    <row r="772" spans="2:6" x14ac:dyDescent="0.45">
      <c r="B772" s="11">
        <v>769</v>
      </c>
      <c r="C772" s="13">
        <v>40196.834281818592</v>
      </c>
      <c r="D772" s="13" t="e">
        <v>#REF!</v>
      </c>
      <c r="E772" s="13">
        <v>10468.478029919363</v>
      </c>
      <c r="F772" s="13">
        <v>10468.478029919363</v>
      </c>
    </row>
    <row r="773" spans="2:6" x14ac:dyDescent="0.45">
      <c r="B773" s="11">
        <v>770</v>
      </c>
      <c r="C773" s="13">
        <v>45558.079569073918</v>
      </c>
      <c r="D773" s="13" t="e">
        <v>#REF!</v>
      </c>
      <c r="E773" s="13">
        <v>16233.273496963264</v>
      </c>
      <c r="F773" s="13">
        <v>16233.273496963264</v>
      </c>
    </row>
    <row r="774" spans="2:6" x14ac:dyDescent="0.45">
      <c r="B774" s="11">
        <v>771</v>
      </c>
      <c r="C774" s="13">
        <v>40319.243766619868</v>
      </c>
      <c r="D774" s="13" t="e">
        <v>#REF!</v>
      </c>
      <c r="E774" s="13">
        <v>8948.7928461096417</v>
      </c>
      <c r="F774" s="13">
        <v>8948.7928461096417</v>
      </c>
    </row>
    <row r="775" spans="2:6" x14ac:dyDescent="0.45">
      <c r="B775" s="11">
        <v>772</v>
      </c>
      <c r="C775" s="13">
        <v>36202.262630496494</v>
      </c>
      <c r="D775" s="13" t="e">
        <v>#REF!</v>
      </c>
      <c r="E775" s="13">
        <v>283.66879539355432</v>
      </c>
      <c r="F775" s="13">
        <v>283.66879539355432</v>
      </c>
    </row>
    <row r="776" spans="2:6" x14ac:dyDescent="0.45">
      <c r="B776" s="11">
        <v>773</v>
      </c>
      <c r="C776" s="13">
        <v>32556.719515498353</v>
      </c>
      <c r="D776" s="13" t="e">
        <v>#REF!</v>
      </c>
      <c r="E776" s="13">
        <v>4316.9390573191949</v>
      </c>
      <c r="F776" s="13">
        <v>4316.9390573191949</v>
      </c>
    </row>
    <row r="777" spans="2:6" x14ac:dyDescent="0.45">
      <c r="B777" s="11">
        <v>774</v>
      </c>
      <c r="C777" s="13">
        <v>34962.073022669421</v>
      </c>
      <c r="D777" s="13" t="e">
        <v>#REF!</v>
      </c>
      <c r="E777" s="13">
        <v>-1122.9782589248289</v>
      </c>
      <c r="F777" s="13">
        <v>-1122.9782589248289</v>
      </c>
    </row>
    <row r="778" spans="2:6" x14ac:dyDescent="0.45">
      <c r="B778" s="11">
        <v>775</v>
      </c>
      <c r="C778" s="13">
        <v>38422.719297127376</v>
      </c>
      <c r="D778" s="13" t="e">
        <v>#REF!</v>
      </c>
      <c r="E778" s="13">
        <v>8404.1420516719027</v>
      </c>
      <c r="F778" s="13">
        <v>8404.1420516719027</v>
      </c>
    </row>
    <row r="779" spans="2:6" x14ac:dyDescent="0.45">
      <c r="B779" s="11">
        <v>776</v>
      </c>
      <c r="C779" s="13">
        <v>42880.294132646544</v>
      </c>
      <c r="D779" s="13" t="e">
        <v>#REF!</v>
      </c>
      <c r="E779" s="13">
        <v>9028.5657952178408</v>
      </c>
      <c r="F779" s="13">
        <v>9028.5657952178408</v>
      </c>
    </row>
    <row r="780" spans="2:6" x14ac:dyDescent="0.45">
      <c r="B780" s="11">
        <v>777</v>
      </c>
      <c r="C780" s="13">
        <v>51805.552339806585</v>
      </c>
      <c r="D780" s="13" t="e">
        <v>#REF!</v>
      </c>
      <c r="E780" s="13">
        <v>19066.293230141837</v>
      </c>
      <c r="F780" s="13">
        <v>19066.293230141837</v>
      </c>
    </row>
    <row r="781" spans="2:6" x14ac:dyDescent="0.45">
      <c r="B781" s="11">
        <v>778</v>
      </c>
      <c r="C781" s="13">
        <v>41674.000012896962</v>
      </c>
      <c r="D781" s="13" t="e">
        <v>#REF!</v>
      </c>
      <c r="E781" s="13">
        <v>4609.2419620160463</v>
      </c>
      <c r="F781" s="13">
        <v>4609.2419620160463</v>
      </c>
    </row>
    <row r="782" spans="2:6" x14ac:dyDescent="0.45">
      <c r="B782" s="11">
        <v>779</v>
      </c>
      <c r="C782" s="13">
        <v>49014.443713274974</v>
      </c>
      <c r="D782" s="13" t="e">
        <v>#REF!</v>
      </c>
      <c r="E782" s="13">
        <v>12787.66951523502</v>
      </c>
      <c r="F782" s="13">
        <v>12787.66951523502</v>
      </c>
    </row>
    <row r="783" spans="2:6" x14ac:dyDescent="0.45">
      <c r="B783" s="11">
        <v>780</v>
      </c>
      <c r="C783" s="13">
        <v>40609.037449569892</v>
      </c>
      <c r="D783" s="13" t="e">
        <v>#REF!</v>
      </c>
      <c r="E783" s="13">
        <v>2940.6919211442755</v>
      </c>
      <c r="F783" s="13">
        <v>2940.6919211442755</v>
      </c>
    </row>
    <row r="784" spans="2:6" x14ac:dyDescent="0.45">
      <c r="B784" s="11">
        <v>781</v>
      </c>
      <c r="C784" s="13">
        <v>46712.715389751465</v>
      </c>
      <c r="D784" s="13" t="e">
        <v>#REF!</v>
      </c>
      <c r="E784" s="13">
        <v>10683.64519548944</v>
      </c>
      <c r="F784" s="13">
        <v>10683.64519548944</v>
      </c>
    </row>
    <row r="785" spans="2:6" x14ac:dyDescent="0.45">
      <c r="B785" s="11">
        <v>782</v>
      </c>
      <c r="C785" s="13">
        <v>51667.283761935061</v>
      </c>
      <c r="D785" s="13" t="e">
        <v>#REF!</v>
      </c>
      <c r="E785" s="13">
        <v>20251.568807449716</v>
      </c>
      <c r="F785" s="13">
        <v>20251.568807449716</v>
      </c>
    </row>
    <row r="786" spans="2:6" x14ac:dyDescent="0.45">
      <c r="B786" s="11">
        <v>783</v>
      </c>
      <c r="C786" s="13">
        <v>33802.779535871028</v>
      </c>
      <c r="D786" s="13" t="e">
        <v>#REF!</v>
      </c>
      <c r="E786" s="13">
        <v>-1332.8428558937558</v>
      </c>
      <c r="F786" s="13">
        <v>-1332.8428558937558</v>
      </c>
    </row>
    <row r="787" spans="2:6" x14ac:dyDescent="0.45">
      <c r="B787" s="11">
        <v>784</v>
      </c>
      <c r="C787" s="13">
        <v>58699.319617336427</v>
      </c>
      <c r="D787" s="13" t="e">
        <v>#REF!</v>
      </c>
      <c r="E787" s="13">
        <v>20774.891758670219</v>
      </c>
      <c r="F787" s="13">
        <v>20774.891758670219</v>
      </c>
    </row>
    <row r="788" spans="2:6" x14ac:dyDescent="0.45">
      <c r="B788" s="11">
        <v>785</v>
      </c>
      <c r="C788" s="13">
        <v>47039.053928671274</v>
      </c>
      <c r="D788" s="13" t="e">
        <v>#REF!</v>
      </c>
      <c r="E788" s="13">
        <v>14718.186844335069</v>
      </c>
      <c r="F788" s="13">
        <v>14718.186844335069</v>
      </c>
    </row>
    <row r="789" spans="2:6" x14ac:dyDescent="0.45">
      <c r="B789" s="11">
        <v>786</v>
      </c>
      <c r="C789" s="13">
        <v>42160.23969957987</v>
      </c>
      <c r="D789" s="13" t="e">
        <v>#REF!</v>
      </c>
      <c r="E789" s="13">
        <v>9210.911484444543</v>
      </c>
      <c r="F789" s="13">
        <v>9210.911484444543</v>
      </c>
    </row>
    <row r="790" spans="2:6" x14ac:dyDescent="0.45">
      <c r="B790" s="11">
        <v>787</v>
      </c>
      <c r="C790" s="13">
        <v>40183.968554660198</v>
      </c>
      <c r="D790" s="13" t="e">
        <v>#REF!</v>
      </c>
      <c r="E790" s="13">
        <v>9479.5144700090495</v>
      </c>
      <c r="F790" s="13">
        <v>9479.5144700090495</v>
      </c>
    </row>
    <row r="791" spans="2:6" x14ac:dyDescent="0.45">
      <c r="B791" s="11">
        <v>788</v>
      </c>
      <c r="C791" s="13">
        <v>46791.246318316713</v>
      </c>
      <c r="D791" s="13" t="e">
        <v>#REF!</v>
      </c>
      <c r="E791" s="13">
        <v>13612.586499544906</v>
      </c>
      <c r="F791" s="13">
        <v>13612.586499544906</v>
      </c>
    </row>
    <row r="792" spans="2:6" x14ac:dyDescent="0.45">
      <c r="B792" s="11">
        <v>789</v>
      </c>
      <c r="C792" s="13">
        <v>37336.092342455653</v>
      </c>
      <c r="D792" s="13" t="e">
        <v>#REF!</v>
      </c>
      <c r="E792" s="13">
        <v>-1174.2872235648956</v>
      </c>
      <c r="F792" s="13">
        <v>-1174.2872235648956</v>
      </c>
    </row>
    <row r="793" spans="2:6" x14ac:dyDescent="0.45">
      <c r="B793" s="11">
        <v>790</v>
      </c>
      <c r="C793" s="13">
        <v>36147.55050434704</v>
      </c>
      <c r="D793" s="13" t="e">
        <v>#REF!</v>
      </c>
      <c r="E793" s="13">
        <v>1605.0090049809987</v>
      </c>
      <c r="F793" s="13">
        <v>1605.0090049809987</v>
      </c>
    </row>
    <row r="794" spans="2:6" x14ac:dyDescent="0.45">
      <c r="B794" s="11">
        <v>791</v>
      </c>
      <c r="C794" s="13">
        <v>40387.906107774157</v>
      </c>
      <c r="D794" s="13" t="e">
        <v>#REF!</v>
      </c>
      <c r="E794" s="13">
        <v>5730.2346388066071</v>
      </c>
      <c r="F794" s="13">
        <v>5730.2346388066071</v>
      </c>
    </row>
    <row r="795" spans="2:6" x14ac:dyDescent="0.45">
      <c r="B795" s="11">
        <v>792</v>
      </c>
      <c r="C795" s="13">
        <v>47274.26388130401</v>
      </c>
      <c r="D795" s="13" t="e">
        <v>#REF!</v>
      </c>
      <c r="E795" s="13">
        <v>11615.736463467991</v>
      </c>
      <c r="F795" s="13">
        <v>11615.736463467991</v>
      </c>
    </row>
    <row r="796" spans="2:6" x14ac:dyDescent="0.45">
      <c r="B796" s="11">
        <v>793</v>
      </c>
      <c r="C796" s="13">
        <v>41373.170541499014</v>
      </c>
      <c r="D796" s="13" t="e">
        <v>#REF!</v>
      </c>
      <c r="E796" s="13">
        <v>4925.6465839265366</v>
      </c>
      <c r="F796" s="13">
        <v>4925.6465839265366</v>
      </c>
    </row>
    <row r="797" spans="2:6" x14ac:dyDescent="0.45">
      <c r="B797" s="11">
        <v>794</v>
      </c>
      <c r="C797" s="13">
        <v>37953.685731786645</v>
      </c>
      <c r="D797" s="13" t="e">
        <v>#REF!</v>
      </c>
      <c r="E797" s="13">
        <v>4882.1076993590377</v>
      </c>
      <c r="F797" s="13">
        <v>4882.1076993590377</v>
      </c>
    </row>
    <row r="798" spans="2:6" x14ac:dyDescent="0.45">
      <c r="B798" s="11">
        <v>795</v>
      </c>
      <c r="C798" s="13">
        <v>37100.534186248296</v>
      </c>
      <c r="D798" s="13" t="e">
        <v>#REF!</v>
      </c>
      <c r="E798" s="13">
        <v>3552.8899220735761</v>
      </c>
      <c r="F798" s="13">
        <v>3552.8899220735761</v>
      </c>
    </row>
    <row r="799" spans="2:6" x14ac:dyDescent="0.45">
      <c r="B799" s="11">
        <v>796</v>
      </c>
      <c r="C799" s="13">
        <v>43807.875395852614</v>
      </c>
      <c r="D799" s="13" t="e">
        <v>#REF!</v>
      </c>
      <c r="E799" s="13">
        <v>3669.6316688451698</v>
      </c>
      <c r="F799" s="13">
        <v>3669.6316688451698</v>
      </c>
    </row>
    <row r="800" spans="2:6" x14ac:dyDescent="0.45">
      <c r="B800" s="11">
        <v>797</v>
      </c>
      <c r="C800" s="13">
        <v>45053.95264232222</v>
      </c>
      <c r="D800" s="13" t="e">
        <v>#REF!</v>
      </c>
      <c r="E800" s="13">
        <v>10365.650322010701</v>
      </c>
      <c r="F800" s="13">
        <v>10365.650322010701</v>
      </c>
    </row>
    <row r="801" spans="2:6" x14ac:dyDescent="0.45">
      <c r="B801" s="11">
        <v>798</v>
      </c>
      <c r="C801" s="13">
        <v>49015.793129799356</v>
      </c>
      <c r="D801" s="13" t="e">
        <v>#REF!</v>
      </c>
      <c r="E801" s="13">
        <v>14807.072969535428</v>
      </c>
      <c r="F801" s="13">
        <v>14807.072969535428</v>
      </c>
    </row>
    <row r="802" spans="2:6" x14ac:dyDescent="0.45">
      <c r="B802" s="11">
        <v>799</v>
      </c>
      <c r="C802" s="13">
        <v>33363.680734374444</v>
      </c>
      <c r="D802" s="13" t="e">
        <v>#REF!</v>
      </c>
      <c r="E802" s="13">
        <v>1008.0685368015356</v>
      </c>
      <c r="F802" s="13">
        <v>1008.0685368015356</v>
      </c>
    </row>
    <row r="803" spans="2:6" x14ac:dyDescent="0.45">
      <c r="B803" s="11">
        <v>800</v>
      </c>
      <c r="C803" s="13">
        <v>38841.674507432552</v>
      </c>
      <c r="D803" s="13" t="e">
        <v>#REF!</v>
      </c>
      <c r="E803" s="13">
        <v>2660.0281741401764</v>
      </c>
      <c r="F803" s="13">
        <v>2660.0281741401764</v>
      </c>
    </row>
    <row r="804" spans="2:6" x14ac:dyDescent="0.45">
      <c r="B804" s="11">
        <v>801</v>
      </c>
      <c r="C804" s="13">
        <v>51539.444500397665</v>
      </c>
      <c r="D804" s="13" t="e">
        <v>#REF!</v>
      </c>
      <c r="E804" s="13">
        <v>14598.466988055117</v>
      </c>
      <c r="F804" s="13">
        <v>14598.466988055117</v>
      </c>
    </row>
    <row r="805" spans="2:6" x14ac:dyDescent="0.45">
      <c r="B805" s="11">
        <v>802</v>
      </c>
      <c r="C805" s="13">
        <v>34628.176938103366</v>
      </c>
      <c r="D805" s="13" t="e">
        <v>#REF!</v>
      </c>
      <c r="E805" s="13">
        <v>111.78382169526776</v>
      </c>
      <c r="F805" s="13">
        <v>111.78382169526776</v>
      </c>
    </row>
    <row r="806" spans="2:6" x14ac:dyDescent="0.45">
      <c r="B806" s="11">
        <v>803</v>
      </c>
      <c r="C806" s="13">
        <v>39830.158417432358</v>
      </c>
      <c r="D806" s="13" t="e">
        <v>#REF!</v>
      </c>
      <c r="E806" s="13">
        <v>8812.9082512288096</v>
      </c>
      <c r="F806" s="13">
        <v>8812.9082512288096</v>
      </c>
    </row>
    <row r="807" spans="2:6" x14ac:dyDescent="0.45">
      <c r="B807" s="11">
        <v>804</v>
      </c>
      <c r="C807" s="13">
        <v>38088.003883986312</v>
      </c>
      <c r="D807" s="13" t="e">
        <v>#REF!</v>
      </c>
      <c r="E807" s="13">
        <v>8266.8380261795646</v>
      </c>
      <c r="F807" s="13">
        <v>8266.8380261795646</v>
      </c>
    </row>
    <row r="808" spans="2:6" x14ac:dyDescent="0.45">
      <c r="B808" s="11">
        <v>805</v>
      </c>
      <c r="C808" s="13">
        <v>47444.978481864215</v>
      </c>
      <c r="D808" s="13" t="e">
        <v>#REF!</v>
      </c>
      <c r="E808" s="13">
        <v>13812.658957707405</v>
      </c>
      <c r="F808" s="13">
        <v>13812.658957707405</v>
      </c>
    </row>
    <row r="809" spans="2:6" x14ac:dyDescent="0.45">
      <c r="B809" s="11">
        <v>806</v>
      </c>
      <c r="C809" s="13">
        <v>41672.555783524811</v>
      </c>
      <c r="D809" s="13" t="e">
        <v>#REF!</v>
      </c>
      <c r="E809" s="13">
        <v>8917.5901177213491</v>
      </c>
      <c r="F809" s="13">
        <v>8917.5901177213491</v>
      </c>
    </row>
    <row r="810" spans="2:6" x14ac:dyDescent="0.45">
      <c r="B810" s="11">
        <v>807</v>
      </c>
      <c r="C810" s="13">
        <v>41226.811897747517</v>
      </c>
      <c r="D810" s="13" t="e">
        <v>#REF!</v>
      </c>
      <c r="E810" s="13">
        <v>8489.7157629658286</v>
      </c>
      <c r="F810" s="13">
        <v>8489.7157629658286</v>
      </c>
    </row>
    <row r="811" spans="2:6" x14ac:dyDescent="0.45">
      <c r="B811" s="11">
        <v>808</v>
      </c>
      <c r="C811" s="13">
        <v>48949.384771634301</v>
      </c>
      <c r="D811" s="13" t="e">
        <v>#REF!</v>
      </c>
      <c r="E811" s="13">
        <v>14214.595932930177</v>
      </c>
      <c r="F811" s="13">
        <v>14214.595932930177</v>
      </c>
    </row>
    <row r="812" spans="2:6" x14ac:dyDescent="0.45">
      <c r="B812" s="11">
        <v>809</v>
      </c>
      <c r="C812" s="13">
        <v>46498.204323318729</v>
      </c>
      <c r="D812" s="13" t="e">
        <v>#REF!</v>
      </c>
      <c r="E812" s="13">
        <v>8012.4618362481015</v>
      </c>
      <c r="F812" s="13">
        <v>8012.4618362481015</v>
      </c>
    </row>
    <row r="813" spans="2:6" x14ac:dyDescent="0.45">
      <c r="B813" s="11">
        <v>810</v>
      </c>
      <c r="C813" s="13">
        <v>42022.636414197688</v>
      </c>
      <c r="D813" s="13" t="e">
        <v>#REF!</v>
      </c>
      <c r="E813" s="13">
        <v>7779.8596164856799</v>
      </c>
      <c r="F813" s="13">
        <v>7779.8596164856799</v>
      </c>
    </row>
    <row r="814" spans="2:6" x14ac:dyDescent="0.45">
      <c r="B814" s="11">
        <v>811</v>
      </c>
      <c r="C814" s="13">
        <v>46947.652315321684</v>
      </c>
      <c r="D814" s="13" t="e">
        <v>#REF!</v>
      </c>
      <c r="E814" s="13">
        <v>9064.7200882604266</v>
      </c>
      <c r="F814" s="13">
        <v>9064.7200882604266</v>
      </c>
    </row>
    <row r="815" spans="2:6" x14ac:dyDescent="0.45">
      <c r="B815" s="11">
        <v>812</v>
      </c>
      <c r="C815" s="13">
        <v>43298.936059913292</v>
      </c>
      <c r="D815" s="13" t="e">
        <v>#REF!</v>
      </c>
      <c r="E815" s="13">
        <v>8962.6020969278179</v>
      </c>
      <c r="F815" s="13">
        <v>8962.6020969278179</v>
      </c>
    </row>
    <row r="816" spans="2:6" x14ac:dyDescent="0.45">
      <c r="B816" s="11">
        <v>813</v>
      </c>
      <c r="C816" s="13">
        <v>45580.345406149783</v>
      </c>
      <c r="D816" s="13" t="e">
        <v>#REF!</v>
      </c>
      <c r="E816" s="13">
        <v>12763.341521605926</v>
      </c>
      <c r="F816" s="13">
        <v>12763.341521605926</v>
      </c>
    </row>
    <row r="817" spans="2:6" x14ac:dyDescent="0.45">
      <c r="B817" s="11">
        <v>814</v>
      </c>
      <c r="C817" s="13">
        <v>39762.937472062207</v>
      </c>
      <c r="D817" s="13" t="e">
        <v>#REF!</v>
      </c>
      <c r="E817" s="13">
        <v>12651.686970862855</v>
      </c>
      <c r="F817" s="13">
        <v>12651.686970862855</v>
      </c>
    </row>
    <row r="818" spans="2:6" x14ac:dyDescent="0.45">
      <c r="B818" s="11">
        <v>815</v>
      </c>
      <c r="C818" s="13">
        <v>36510.43496552838</v>
      </c>
      <c r="D818" s="13" t="e">
        <v>#REF!</v>
      </c>
      <c r="E818" s="13">
        <v>-4964.8944927214452</v>
      </c>
      <c r="F818" s="13">
        <v>-4964.8944927214452</v>
      </c>
    </row>
    <row r="819" spans="2:6" x14ac:dyDescent="0.45">
      <c r="B819" s="11">
        <v>816</v>
      </c>
      <c r="C819" s="13">
        <v>43276.525313710124</v>
      </c>
      <c r="D819" s="13" t="e">
        <v>#REF!</v>
      </c>
      <c r="E819" s="13">
        <v>10355.471107452126</v>
      </c>
      <c r="F819" s="13">
        <v>10355.471107452126</v>
      </c>
    </row>
    <row r="820" spans="2:6" x14ac:dyDescent="0.45">
      <c r="B820" s="11">
        <v>817</v>
      </c>
      <c r="C820" s="13">
        <v>40295.423557400267</v>
      </c>
      <c r="D820" s="13" t="e">
        <v>#REF!</v>
      </c>
      <c r="E820" s="13">
        <v>9678.4028489755856</v>
      </c>
      <c r="F820" s="13">
        <v>9678.4028489755856</v>
      </c>
    </row>
    <row r="821" spans="2:6" x14ac:dyDescent="0.45">
      <c r="B821" s="11">
        <v>818</v>
      </c>
      <c r="C821" s="13">
        <v>41173.188963059496</v>
      </c>
      <c r="D821" s="13" t="e">
        <v>#REF!</v>
      </c>
      <c r="E821" s="13">
        <v>7854.7621512014257</v>
      </c>
      <c r="F821" s="13">
        <v>7854.7621512014257</v>
      </c>
    </row>
    <row r="822" spans="2:6" x14ac:dyDescent="0.45">
      <c r="B822" s="11">
        <v>819</v>
      </c>
      <c r="C822" s="13">
        <v>40003.192276865069</v>
      </c>
      <c r="D822" s="13" t="e">
        <v>#REF!</v>
      </c>
      <c r="E822" s="13">
        <v>2696.4357639836094</v>
      </c>
      <c r="F822" s="13">
        <v>2696.4357639836094</v>
      </c>
    </row>
    <row r="823" spans="2:6" x14ac:dyDescent="0.45">
      <c r="B823" s="11">
        <v>820</v>
      </c>
      <c r="C823" s="13">
        <v>35068.839201384879</v>
      </c>
      <c r="D823" s="13" t="e">
        <v>#REF!</v>
      </c>
      <c r="E823" s="13">
        <v>1312.1214352645429</v>
      </c>
      <c r="F823" s="13">
        <v>1312.1214352645429</v>
      </c>
    </row>
    <row r="824" spans="2:6" x14ac:dyDescent="0.45">
      <c r="B824" s="11">
        <v>821</v>
      </c>
      <c r="C824" s="13">
        <v>34489.964786964621</v>
      </c>
      <c r="D824" s="13" t="e">
        <v>#REF!</v>
      </c>
      <c r="E824" s="13">
        <v>-1368.7739900119795</v>
      </c>
      <c r="F824" s="13">
        <v>-1368.7739900119795</v>
      </c>
    </row>
    <row r="825" spans="2:6" x14ac:dyDescent="0.45">
      <c r="B825" s="11">
        <v>822</v>
      </c>
      <c r="C825" s="13">
        <v>39012.962447254795</v>
      </c>
      <c r="D825" s="13" t="e">
        <v>#REF!</v>
      </c>
      <c r="E825" s="13">
        <v>8584.2866511671637</v>
      </c>
      <c r="F825" s="13">
        <v>8584.2866511671637</v>
      </c>
    </row>
    <row r="826" spans="2:6" x14ac:dyDescent="0.45">
      <c r="B826" s="11">
        <v>823</v>
      </c>
      <c r="C826" s="13">
        <v>43887.560525117296</v>
      </c>
      <c r="D826" s="13" t="e">
        <v>#REF!</v>
      </c>
      <c r="E826" s="13">
        <v>6639.033054986081</v>
      </c>
      <c r="F826" s="13">
        <v>6639.033054986081</v>
      </c>
    </row>
    <row r="827" spans="2:6" x14ac:dyDescent="0.45">
      <c r="B827" s="11">
        <v>824</v>
      </c>
      <c r="C827" s="13">
        <v>36874.704839114194</v>
      </c>
      <c r="D827" s="13" t="e">
        <v>#REF!</v>
      </c>
      <c r="E827" s="13">
        <v>-1255.8580699637805</v>
      </c>
      <c r="F827" s="13">
        <v>-1255.8580699637805</v>
      </c>
    </row>
    <row r="828" spans="2:6" x14ac:dyDescent="0.45">
      <c r="B828" s="11">
        <v>825</v>
      </c>
      <c r="C828" s="13">
        <v>46391.55842844538</v>
      </c>
      <c r="D828" s="13" t="e">
        <v>#REF!</v>
      </c>
      <c r="E828" s="13">
        <v>12549.388186418046</v>
      </c>
      <c r="F828" s="13">
        <v>12549.388186418046</v>
      </c>
    </row>
    <row r="829" spans="2:6" x14ac:dyDescent="0.45">
      <c r="B829" s="11">
        <v>826</v>
      </c>
      <c r="C829" s="13">
        <v>43002.038076770164</v>
      </c>
      <c r="D829" s="13" t="e">
        <v>#REF!</v>
      </c>
      <c r="E829" s="13">
        <v>12277.511160725955</v>
      </c>
      <c r="F829" s="13">
        <v>12277.511160725955</v>
      </c>
    </row>
    <row r="830" spans="2:6" x14ac:dyDescent="0.45">
      <c r="B830" s="11">
        <v>827</v>
      </c>
      <c r="C830" s="13">
        <v>40984.88165859002</v>
      </c>
      <c r="D830" s="13" t="e">
        <v>#REF!</v>
      </c>
      <c r="E830" s="13">
        <v>11984.897050956883</v>
      </c>
      <c r="F830" s="13">
        <v>11984.897050956883</v>
      </c>
    </row>
    <row r="831" spans="2:6" x14ac:dyDescent="0.45">
      <c r="B831" s="11">
        <v>828</v>
      </c>
      <c r="C831" s="13">
        <v>39596.973281711646</v>
      </c>
      <c r="D831" s="13" t="e">
        <v>#REF!</v>
      </c>
      <c r="E831" s="13">
        <v>2403.6863740852268</v>
      </c>
      <c r="F831" s="13">
        <v>2403.6863740852268</v>
      </c>
    </row>
    <row r="832" spans="2:6" x14ac:dyDescent="0.45">
      <c r="B832" s="11">
        <v>829</v>
      </c>
      <c r="C832" s="13">
        <v>38563.423583329772</v>
      </c>
      <c r="D832" s="13" t="e">
        <v>#REF!</v>
      </c>
      <c r="E832" s="13">
        <v>10161.44748179731</v>
      </c>
      <c r="F832" s="13">
        <v>10161.44748179731</v>
      </c>
    </row>
    <row r="833" spans="2:6" x14ac:dyDescent="0.45">
      <c r="B833" s="11">
        <v>830</v>
      </c>
      <c r="C833" s="13">
        <v>37556.996078240663</v>
      </c>
      <c r="D833" s="13" t="e">
        <v>#REF!</v>
      </c>
      <c r="E833" s="13">
        <v>-3047.1921635491954</v>
      </c>
      <c r="F833" s="13">
        <v>-3047.1921635491954</v>
      </c>
    </row>
    <row r="834" spans="2:6" x14ac:dyDescent="0.45">
      <c r="B834" s="11">
        <v>831</v>
      </c>
      <c r="C834" s="13">
        <v>35932.345474013615</v>
      </c>
      <c r="D834" s="13" t="e">
        <v>#REF!</v>
      </c>
      <c r="E834" s="13">
        <v>1936.9594586394242</v>
      </c>
      <c r="F834" s="13">
        <v>1936.9594586394242</v>
      </c>
    </row>
    <row r="835" spans="2:6" x14ac:dyDescent="0.45">
      <c r="B835" s="11">
        <v>832</v>
      </c>
      <c r="C835" s="13">
        <v>54302.356824249684</v>
      </c>
      <c r="D835" s="13" t="e">
        <v>#REF!</v>
      </c>
      <c r="E835" s="13">
        <v>14579.989765980583</v>
      </c>
      <c r="F835" s="13">
        <v>14579.989765980583</v>
      </c>
    </row>
    <row r="836" spans="2:6" x14ac:dyDescent="0.45">
      <c r="B836" s="11">
        <v>833</v>
      </c>
      <c r="C836" s="13">
        <v>47205.097081401334</v>
      </c>
      <c r="D836" s="13" t="e">
        <v>#REF!</v>
      </c>
      <c r="E836" s="13">
        <v>15540.948687410546</v>
      </c>
      <c r="F836" s="13">
        <v>15540.948687410546</v>
      </c>
    </row>
    <row r="837" spans="2:6" x14ac:dyDescent="0.45">
      <c r="B837" s="11">
        <v>834</v>
      </c>
      <c r="C837" s="13">
        <v>43483.186884387404</v>
      </c>
      <c r="D837" s="13" t="e">
        <v>#REF!</v>
      </c>
      <c r="E837" s="13">
        <v>10844.594960905661</v>
      </c>
      <c r="F837" s="13">
        <v>10844.594960905661</v>
      </c>
    </row>
    <row r="838" spans="2:6" x14ac:dyDescent="0.45">
      <c r="B838" s="11">
        <v>835</v>
      </c>
      <c r="C838" s="13">
        <v>38653.482462078136</v>
      </c>
      <c r="D838" s="13" t="e">
        <v>#REF!</v>
      </c>
      <c r="E838" s="13">
        <v>6302.3764865563699</v>
      </c>
      <c r="F838" s="13">
        <v>6302.3764865563699</v>
      </c>
    </row>
    <row r="839" spans="2:6" x14ac:dyDescent="0.45">
      <c r="B839" s="11">
        <v>836</v>
      </c>
      <c r="C839" s="13">
        <v>45586.723620752484</v>
      </c>
      <c r="D839" s="13" t="e">
        <v>#REF!</v>
      </c>
      <c r="E839" s="13">
        <v>7201.3010058150767</v>
      </c>
      <c r="F839" s="13">
        <v>7201.3010058150767</v>
      </c>
    </row>
    <row r="840" spans="2:6" x14ac:dyDescent="0.45">
      <c r="B840" s="11">
        <v>837</v>
      </c>
      <c r="C840" s="13">
        <v>35670.035753418837</v>
      </c>
      <c r="D840" s="13" t="e">
        <v>#REF!</v>
      </c>
      <c r="E840" s="13">
        <v>-77.511032576654543</v>
      </c>
      <c r="F840" s="13">
        <v>-77.511032576654543</v>
      </c>
    </row>
    <row r="841" spans="2:6" x14ac:dyDescent="0.45">
      <c r="B841" s="11">
        <v>838</v>
      </c>
      <c r="C841" s="13">
        <v>41908.249588821789</v>
      </c>
      <c r="D841" s="13" t="e">
        <v>#REF!</v>
      </c>
      <c r="E841" s="13">
        <v>9556.39897057485</v>
      </c>
      <c r="F841" s="13">
        <v>9556.39897057485</v>
      </c>
    </row>
    <row r="842" spans="2:6" x14ac:dyDescent="0.45">
      <c r="B842" s="11">
        <v>839</v>
      </c>
      <c r="C842" s="13">
        <v>39177.159658422483</v>
      </c>
      <c r="D842" s="13" t="e">
        <v>#REF!</v>
      </c>
      <c r="E842" s="13">
        <v>1478.4073909090812</v>
      </c>
      <c r="F842" s="13">
        <v>1478.4073909090812</v>
      </c>
    </row>
    <row r="843" spans="2:6" x14ac:dyDescent="0.45">
      <c r="B843" s="11">
        <v>840</v>
      </c>
      <c r="C843" s="13">
        <v>47184.351946239141</v>
      </c>
      <c r="D843" s="13" t="e">
        <v>#REF!</v>
      </c>
      <c r="E843" s="13">
        <v>6358.5000671287326</v>
      </c>
      <c r="F843" s="13">
        <v>6358.5000671287326</v>
      </c>
    </row>
    <row r="844" spans="2:6" x14ac:dyDescent="0.45">
      <c r="B844" s="11">
        <v>841</v>
      </c>
      <c r="C844" s="13">
        <v>37237.261045272731</v>
      </c>
      <c r="D844" s="13" t="e">
        <v>#REF!</v>
      </c>
      <c r="E844" s="13">
        <v>1475.7529905401275</v>
      </c>
      <c r="F844" s="13">
        <v>1475.7529905401275</v>
      </c>
    </row>
    <row r="845" spans="2:6" x14ac:dyDescent="0.45">
      <c r="B845" s="11">
        <v>842</v>
      </c>
      <c r="C845" s="13">
        <v>45166.024880557285</v>
      </c>
      <c r="D845" s="13" t="e">
        <v>#REF!</v>
      </c>
      <c r="E845" s="13">
        <v>13093.673032516715</v>
      </c>
      <c r="F845" s="13">
        <v>13093.673032516715</v>
      </c>
    </row>
    <row r="846" spans="2:6" x14ac:dyDescent="0.45">
      <c r="B846" s="11">
        <v>843</v>
      </c>
      <c r="C846" s="13">
        <v>39561.864913333688</v>
      </c>
      <c r="D846" s="13" t="e">
        <v>#REF!</v>
      </c>
      <c r="E846" s="13">
        <v>5388.5421924541188</v>
      </c>
      <c r="F846" s="13">
        <v>5388.5421924541188</v>
      </c>
    </row>
    <row r="847" spans="2:6" x14ac:dyDescent="0.45">
      <c r="B847" s="11">
        <v>844</v>
      </c>
      <c r="C847" s="13">
        <v>42880.276760635483</v>
      </c>
      <c r="D847" s="13" t="e">
        <v>#REF!</v>
      </c>
      <c r="E847" s="13">
        <v>13737.676686430492</v>
      </c>
      <c r="F847" s="13">
        <v>13737.676686430492</v>
      </c>
    </row>
    <row r="848" spans="2:6" x14ac:dyDescent="0.45">
      <c r="B848" s="11">
        <v>845</v>
      </c>
      <c r="C848" s="13">
        <v>41695.157283770655</v>
      </c>
      <c r="D848" s="13" t="e">
        <v>#REF!</v>
      </c>
      <c r="E848" s="13">
        <v>6436.8613317783092</v>
      </c>
      <c r="F848" s="13">
        <v>6436.8613317783092</v>
      </c>
    </row>
    <row r="849" spans="2:6" x14ac:dyDescent="0.45">
      <c r="B849" s="11">
        <v>846</v>
      </c>
      <c r="C849" s="13">
        <v>46695.136047213506</v>
      </c>
      <c r="D849" s="13" t="e">
        <v>#REF!</v>
      </c>
      <c r="E849" s="13">
        <v>9351.3891153507648</v>
      </c>
      <c r="F849" s="13">
        <v>9351.3891153507648</v>
      </c>
    </row>
    <row r="850" spans="2:6" x14ac:dyDescent="0.45">
      <c r="B850" s="11">
        <v>847</v>
      </c>
      <c r="C850" s="13">
        <v>46151.424763036681</v>
      </c>
      <c r="D850" s="13" t="e">
        <v>#REF!</v>
      </c>
      <c r="E850" s="13">
        <v>8983.957912061207</v>
      </c>
      <c r="F850" s="13">
        <v>8983.957912061207</v>
      </c>
    </row>
    <row r="851" spans="2:6" x14ac:dyDescent="0.45">
      <c r="B851" s="11">
        <v>848</v>
      </c>
      <c r="C851" s="13">
        <v>46835.725215803759</v>
      </c>
      <c r="D851" s="13" t="e">
        <v>#REF!</v>
      </c>
      <c r="E851" s="13">
        <v>9870.4261084597438</v>
      </c>
      <c r="F851" s="13">
        <v>9870.4261084597438</v>
      </c>
    </row>
    <row r="852" spans="2:6" x14ac:dyDescent="0.45">
      <c r="B852" s="11">
        <v>849</v>
      </c>
      <c r="C852" s="13">
        <v>45765.015069780442</v>
      </c>
      <c r="D852" s="13" t="e">
        <v>#REF!</v>
      </c>
      <c r="E852" s="13">
        <v>8335.7173817633884</v>
      </c>
      <c r="F852" s="13">
        <v>8335.7173817633884</v>
      </c>
    </row>
    <row r="853" spans="2:6" x14ac:dyDescent="0.45">
      <c r="B853" s="11">
        <v>850</v>
      </c>
      <c r="C853" s="13">
        <v>40741.827120910581</v>
      </c>
      <c r="D853" s="13" t="e">
        <v>#REF!</v>
      </c>
      <c r="E853" s="13">
        <v>7948.088420504534</v>
      </c>
      <c r="F853" s="13">
        <v>7948.088420504534</v>
      </c>
    </row>
    <row r="854" spans="2:6" x14ac:dyDescent="0.45">
      <c r="B854" s="11">
        <v>851</v>
      </c>
      <c r="C854" s="13">
        <v>37748.375400172707</v>
      </c>
      <c r="D854" s="13" t="e">
        <v>#REF!</v>
      </c>
      <c r="E854" s="13">
        <v>-1394.3796923916616</v>
      </c>
      <c r="F854" s="13">
        <v>-1394.3796923916616</v>
      </c>
    </row>
    <row r="855" spans="2:6" x14ac:dyDescent="0.45">
      <c r="B855" s="11">
        <v>852</v>
      </c>
      <c r="C855" s="13">
        <v>42058.654677890212</v>
      </c>
      <c r="D855" s="13" t="e">
        <v>#REF!</v>
      </c>
      <c r="E855" s="13">
        <v>12863.536367299334</v>
      </c>
      <c r="F855" s="13">
        <v>12863.536367299334</v>
      </c>
    </row>
    <row r="856" spans="2:6" x14ac:dyDescent="0.45">
      <c r="B856" s="11">
        <v>853</v>
      </c>
      <c r="C856" s="13">
        <v>47897.122021395575</v>
      </c>
      <c r="D856" s="13" t="e">
        <v>#REF!</v>
      </c>
      <c r="E856" s="13">
        <v>23634.597188770196</v>
      </c>
      <c r="F856" s="13">
        <v>23634.597188770196</v>
      </c>
    </row>
    <row r="857" spans="2:6" x14ac:dyDescent="0.45">
      <c r="B857" s="11">
        <v>854</v>
      </c>
      <c r="C857" s="13">
        <v>48442.053852212666</v>
      </c>
      <c r="D857" s="13" t="e">
        <v>#REF!</v>
      </c>
      <c r="E857" s="13">
        <v>11761.595419711744</v>
      </c>
      <c r="F857" s="13">
        <v>11761.595419711744</v>
      </c>
    </row>
    <row r="858" spans="2:6" x14ac:dyDescent="0.45">
      <c r="B858" s="11">
        <v>855</v>
      </c>
      <c r="C858" s="13">
        <v>44007.201899272419</v>
      </c>
      <c r="D858" s="13" t="e">
        <v>#REF!</v>
      </c>
      <c r="E858" s="13">
        <v>12139.188533966559</v>
      </c>
      <c r="F858" s="13">
        <v>12139.188533966559</v>
      </c>
    </row>
    <row r="859" spans="2:6" x14ac:dyDescent="0.45">
      <c r="B859" s="11">
        <v>856</v>
      </c>
      <c r="C859" s="13">
        <v>41281.519658469631</v>
      </c>
      <c r="D859" s="13" t="e">
        <v>#REF!</v>
      </c>
      <c r="E859" s="13">
        <v>9921.1009104376899</v>
      </c>
      <c r="F859" s="13">
        <v>9921.1009104376899</v>
      </c>
    </row>
    <row r="860" spans="2:6" x14ac:dyDescent="0.45">
      <c r="B860" s="11">
        <v>857</v>
      </c>
      <c r="C860" s="13">
        <v>39218.411179469163</v>
      </c>
      <c r="D860" s="13" t="e">
        <v>#REF!</v>
      </c>
      <c r="E860" s="13">
        <v>6215.0847214710902</v>
      </c>
      <c r="F860" s="13">
        <v>6215.0847214710902</v>
      </c>
    </row>
    <row r="861" spans="2:6" x14ac:dyDescent="0.45">
      <c r="B861" s="11">
        <v>858</v>
      </c>
      <c r="C861" s="13">
        <v>38945.156253295681</v>
      </c>
      <c r="D861" s="13" t="e">
        <v>#REF!</v>
      </c>
      <c r="E861" s="13">
        <v>15.209411775195804</v>
      </c>
      <c r="F861" s="13">
        <v>15.209411775195804</v>
      </c>
    </row>
    <row r="862" spans="2:6" x14ac:dyDescent="0.45">
      <c r="B862" s="11">
        <v>859</v>
      </c>
      <c r="C862" s="13">
        <v>43518.483722560151</v>
      </c>
      <c r="D862" s="13" t="e">
        <v>#REF!</v>
      </c>
      <c r="E862" s="13">
        <v>12739.289742808503</v>
      </c>
      <c r="F862" s="13">
        <v>12739.289742808503</v>
      </c>
    </row>
    <row r="863" spans="2:6" x14ac:dyDescent="0.45">
      <c r="B863" s="11">
        <v>860</v>
      </c>
      <c r="C863" s="13">
        <v>44635.468104174877</v>
      </c>
      <c r="D863" s="13" t="e">
        <v>#REF!</v>
      </c>
      <c r="E863" s="13">
        <v>16526.438998488607</v>
      </c>
      <c r="F863" s="13">
        <v>16526.438998488607</v>
      </c>
    </row>
    <row r="864" spans="2:6" x14ac:dyDescent="0.45">
      <c r="B864" s="11">
        <v>861</v>
      </c>
      <c r="C864" s="13">
        <v>44838.429591938358</v>
      </c>
      <c r="D864" s="13" t="e">
        <v>#REF!</v>
      </c>
      <c r="E864" s="13">
        <v>19157.064537495193</v>
      </c>
      <c r="F864" s="13">
        <v>19157.064537495193</v>
      </c>
    </row>
    <row r="865" spans="2:6" x14ac:dyDescent="0.45">
      <c r="B865" s="11">
        <v>862</v>
      </c>
      <c r="C865" s="13">
        <v>42411.855471564653</v>
      </c>
      <c r="D865" s="13" t="e">
        <v>#REF!</v>
      </c>
      <c r="E865" s="13">
        <v>7127.8538924588302</v>
      </c>
      <c r="F865" s="13">
        <v>7127.8538924588302</v>
      </c>
    </row>
    <row r="866" spans="2:6" x14ac:dyDescent="0.45">
      <c r="B866" s="11">
        <v>863</v>
      </c>
      <c r="C866" s="13">
        <v>42075.349325785421</v>
      </c>
      <c r="D866" s="13" t="e">
        <v>#REF!</v>
      </c>
      <c r="E866" s="13">
        <v>10713.387856275442</v>
      </c>
      <c r="F866" s="13">
        <v>10713.387856275442</v>
      </c>
    </row>
    <row r="867" spans="2:6" x14ac:dyDescent="0.45">
      <c r="B867" s="11">
        <v>864</v>
      </c>
      <c r="C867" s="13">
        <v>39844.603934779348</v>
      </c>
      <c r="D867" s="13" t="e">
        <v>#REF!</v>
      </c>
      <c r="E867" s="13">
        <v>6653.5023081064737</v>
      </c>
      <c r="F867" s="13">
        <v>6653.5023081064737</v>
      </c>
    </row>
    <row r="868" spans="2:6" x14ac:dyDescent="0.45">
      <c r="B868" s="11">
        <v>865</v>
      </c>
      <c r="C868" s="13">
        <v>40793.469839459824</v>
      </c>
      <c r="D868" s="13" t="e">
        <v>#REF!</v>
      </c>
      <c r="E868" s="13">
        <v>6920.8557837631088</v>
      </c>
      <c r="F868" s="13">
        <v>6920.8557837631088</v>
      </c>
    </row>
    <row r="869" spans="2:6" x14ac:dyDescent="0.45">
      <c r="B869" s="11">
        <v>866</v>
      </c>
      <c r="C869" s="13">
        <v>31390.121442100903</v>
      </c>
      <c r="D869" s="13" t="e">
        <v>#REF!</v>
      </c>
      <c r="E869" s="13">
        <v>69.849829155815314</v>
      </c>
      <c r="F869" s="13">
        <v>69.849829155815314</v>
      </c>
    </row>
    <row r="870" spans="2:6" x14ac:dyDescent="0.45">
      <c r="B870" s="11">
        <v>867</v>
      </c>
      <c r="C870" s="13">
        <v>41827.479321539438</v>
      </c>
      <c r="D870" s="13" t="e">
        <v>#REF!</v>
      </c>
      <c r="E870" s="13">
        <v>8546.2629537488065</v>
      </c>
      <c r="F870" s="13">
        <v>8546.2629537488065</v>
      </c>
    </row>
    <row r="871" spans="2:6" x14ac:dyDescent="0.45">
      <c r="B871" s="11">
        <v>868</v>
      </c>
      <c r="C871" s="13">
        <v>44327.382816329387</v>
      </c>
      <c r="D871" s="13" t="e">
        <v>#REF!</v>
      </c>
      <c r="E871" s="13">
        <v>10329.333898826009</v>
      </c>
      <c r="F871" s="13">
        <v>10329.333898826009</v>
      </c>
    </row>
    <row r="872" spans="2:6" x14ac:dyDescent="0.45">
      <c r="B872" s="11">
        <v>869</v>
      </c>
      <c r="C872" s="13">
        <v>43478.916008275315</v>
      </c>
      <c r="D872" s="13" t="e">
        <v>#REF!</v>
      </c>
      <c r="E872" s="13">
        <v>10413.309888506268</v>
      </c>
      <c r="F872" s="13">
        <v>10413.309888506268</v>
      </c>
    </row>
    <row r="873" spans="2:6" x14ac:dyDescent="0.45">
      <c r="B873" s="11">
        <v>870</v>
      </c>
      <c r="C873" s="13">
        <v>42266.121414087655</v>
      </c>
      <c r="D873" s="13" t="e">
        <v>#REF!</v>
      </c>
      <c r="E873" s="13">
        <v>3761.0957049159733</v>
      </c>
      <c r="F873" s="13">
        <v>3761.0957049159733</v>
      </c>
    </row>
    <row r="874" spans="2:6" x14ac:dyDescent="0.45">
      <c r="B874" s="11">
        <v>871</v>
      </c>
      <c r="C874" s="13">
        <v>54682.975900604506</v>
      </c>
      <c r="D874" s="13" t="e">
        <v>#REF!</v>
      </c>
      <c r="E874" s="13">
        <v>17737.186867483877</v>
      </c>
      <c r="F874" s="13">
        <v>17737.186867483877</v>
      </c>
    </row>
    <row r="875" spans="2:6" x14ac:dyDescent="0.45">
      <c r="B875" s="11">
        <v>872</v>
      </c>
      <c r="C875" s="13">
        <v>37749.223028402615</v>
      </c>
      <c r="D875" s="13" t="e">
        <v>#REF!</v>
      </c>
      <c r="E875" s="13">
        <v>7581.0336707564456</v>
      </c>
      <c r="F875" s="13">
        <v>7581.0336707564456</v>
      </c>
    </row>
    <row r="876" spans="2:6" x14ac:dyDescent="0.45">
      <c r="B876" s="11">
        <v>873</v>
      </c>
      <c r="C876" s="13">
        <v>54721.269866647759</v>
      </c>
      <c r="D876" s="13" t="e">
        <v>#REF!</v>
      </c>
      <c r="E876" s="13">
        <v>21345.812820232917</v>
      </c>
      <c r="F876" s="13">
        <v>21345.812820232917</v>
      </c>
    </row>
    <row r="877" spans="2:6" x14ac:dyDescent="0.45">
      <c r="B877" s="11">
        <v>874</v>
      </c>
      <c r="C877" s="13">
        <v>41667.365610940877</v>
      </c>
      <c r="D877" s="13" t="e">
        <v>#REF!</v>
      </c>
      <c r="E877" s="13">
        <v>9756.4202113210922</v>
      </c>
      <c r="F877" s="13">
        <v>9756.4202113210922</v>
      </c>
    </row>
    <row r="878" spans="2:6" x14ac:dyDescent="0.45">
      <c r="B878" s="11">
        <v>875</v>
      </c>
      <c r="C878" s="13">
        <v>42130.060570221853</v>
      </c>
      <c r="D878" s="13" t="e">
        <v>#REF!</v>
      </c>
      <c r="E878" s="13">
        <v>4569.2416908728446</v>
      </c>
      <c r="F878" s="13">
        <v>4569.2416908728446</v>
      </c>
    </row>
    <row r="879" spans="2:6" x14ac:dyDescent="0.45">
      <c r="B879" s="11">
        <v>876</v>
      </c>
      <c r="C879" s="13">
        <v>35432.89513240102</v>
      </c>
      <c r="D879" s="13" t="e">
        <v>#REF!</v>
      </c>
      <c r="E879" s="13">
        <v>5418.0635303526687</v>
      </c>
      <c r="F879" s="13">
        <v>5418.0635303526687</v>
      </c>
    </row>
    <row r="880" spans="2:6" x14ac:dyDescent="0.45">
      <c r="B880" s="11">
        <v>877</v>
      </c>
      <c r="C880" s="13">
        <v>38883.473352692177</v>
      </c>
      <c r="D880" s="13" t="e">
        <v>#REF!</v>
      </c>
      <c r="E880" s="13">
        <v>3740.2543102735472</v>
      </c>
      <c r="F880" s="13">
        <v>3740.2543102735472</v>
      </c>
    </row>
    <row r="881" spans="2:6" x14ac:dyDescent="0.45">
      <c r="B881" s="11">
        <v>878</v>
      </c>
      <c r="C881" s="13">
        <v>49346.83070867385</v>
      </c>
      <c r="D881" s="13" t="e">
        <v>#REF!</v>
      </c>
      <c r="E881" s="13">
        <v>20737.654598201378</v>
      </c>
      <c r="F881" s="13">
        <v>20737.654598201378</v>
      </c>
    </row>
    <row r="882" spans="2:6" x14ac:dyDescent="0.45">
      <c r="B882" s="11">
        <v>879</v>
      </c>
      <c r="C882" s="13">
        <v>35926.557007278279</v>
      </c>
      <c r="D882" s="13" t="e">
        <v>#REF!</v>
      </c>
      <c r="E882" s="13">
        <v>487.64302436895468</v>
      </c>
      <c r="F882" s="13">
        <v>487.64302436895468</v>
      </c>
    </row>
    <row r="883" spans="2:6" x14ac:dyDescent="0.45">
      <c r="B883" s="11">
        <v>880</v>
      </c>
      <c r="C883" s="13">
        <v>45874.059559868954</v>
      </c>
      <c r="D883" s="13" t="e">
        <v>#REF!</v>
      </c>
      <c r="E883" s="13">
        <v>10742.830211843302</v>
      </c>
      <c r="F883" s="13">
        <v>10742.830211843302</v>
      </c>
    </row>
    <row r="884" spans="2:6" x14ac:dyDescent="0.45">
      <c r="B884" s="11">
        <v>881</v>
      </c>
      <c r="C884" s="13">
        <v>47857.993765485146</v>
      </c>
      <c r="D884" s="13" t="e">
        <v>#REF!</v>
      </c>
      <c r="E884" s="13">
        <v>21548.167110082344</v>
      </c>
      <c r="F884" s="13">
        <v>21548.167110082344</v>
      </c>
    </row>
    <row r="885" spans="2:6" x14ac:dyDescent="0.45">
      <c r="B885" s="11">
        <v>882</v>
      </c>
      <c r="C885" s="13">
        <v>41158.793751839417</v>
      </c>
      <c r="D885" s="13" t="e">
        <v>#REF!</v>
      </c>
      <c r="E885" s="13">
        <v>6194.1871189550075</v>
      </c>
      <c r="F885" s="13">
        <v>6194.1871189550075</v>
      </c>
    </row>
    <row r="886" spans="2:6" x14ac:dyDescent="0.45">
      <c r="B886" s="11">
        <v>883</v>
      </c>
      <c r="C886" s="13">
        <v>40366.930682312981</v>
      </c>
      <c r="D886" s="13" t="e">
        <v>#REF!</v>
      </c>
      <c r="E886" s="13">
        <v>8855.5879521157076</v>
      </c>
      <c r="F886" s="13">
        <v>8855.5879521157076</v>
      </c>
    </row>
    <row r="887" spans="2:6" x14ac:dyDescent="0.45">
      <c r="B887" s="11">
        <v>884</v>
      </c>
      <c r="C887" s="13">
        <v>44506.187578962774</v>
      </c>
      <c r="D887" s="13" t="e">
        <v>#REF!</v>
      </c>
      <c r="E887" s="13">
        <v>8747.5484441642711</v>
      </c>
      <c r="F887" s="13">
        <v>8747.5484441642711</v>
      </c>
    </row>
    <row r="888" spans="2:6" x14ac:dyDescent="0.45">
      <c r="B888" s="11">
        <v>885</v>
      </c>
      <c r="C888" s="13">
        <v>40348.724988939015</v>
      </c>
      <c r="D888" s="13" t="e">
        <v>#REF!</v>
      </c>
      <c r="E888" s="13">
        <v>5487.0410891436759</v>
      </c>
      <c r="F888" s="13">
        <v>5487.0410891436759</v>
      </c>
    </row>
    <row r="889" spans="2:6" x14ac:dyDescent="0.45">
      <c r="B889" s="11">
        <v>886</v>
      </c>
      <c r="C889" s="13">
        <v>40489.707442848834</v>
      </c>
      <c r="D889" s="13" t="e">
        <v>#REF!</v>
      </c>
      <c r="E889" s="13">
        <v>9567.7733642282892</v>
      </c>
      <c r="F889" s="13">
        <v>9567.7733642282892</v>
      </c>
    </row>
    <row r="890" spans="2:6" x14ac:dyDescent="0.45">
      <c r="B890" s="11">
        <v>887</v>
      </c>
      <c r="C890" s="13">
        <v>49331.05278271337</v>
      </c>
      <c r="D890" s="13" t="e">
        <v>#REF!</v>
      </c>
      <c r="E890" s="13">
        <v>14797.07666691148</v>
      </c>
      <c r="F890" s="13">
        <v>14797.07666691148</v>
      </c>
    </row>
    <row r="891" spans="2:6" x14ac:dyDescent="0.45">
      <c r="B891" s="11">
        <v>888</v>
      </c>
      <c r="C891" s="13">
        <v>49668.914118799301</v>
      </c>
      <c r="D891" s="13" t="e">
        <v>#REF!</v>
      </c>
      <c r="E891" s="13">
        <v>14813.821330928318</v>
      </c>
      <c r="F891" s="13">
        <v>14813.821330928318</v>
      </c>
    </row>
    <row r="892" spans="2:6" x14ac:dyDescent="0.45">
      <c r="B892" s="11">
        <v>889</v>
      </c>
      <c r="C892" s="13">
        <v>46060.300128573304</v>
      </c>
      <c r="D892" s="13" t="e">
        <v>#REF!</v>
      </c>
      <c r="E892" s="13">
        <v>19976.128950556467</v>
      </c>
      <c r="F892" s="13">
        <v>19976.128950556467</v>
      </c>
    </row>
    <row r="893" spans="2:6" x14ac:dyDescent="0.45">
      <c r="B893" s="11">
        <v>890</v>
      </c>
      <c r="C893" s="13">
        <v>41271.801484113166</v>
      </c>
      <c r="D893" s="13" t="e">
        <v>#REF!</v>
      </c>
      <c r="E893" s="13">
        <v>13292.503633804576</v>
      </c>
      <c r="F893" s="13">
        <v>13292.503633804576</v>
      </c>
    </row>
    <row r="894" spans="2:6" x14ac:dyDescent="0.45">
      <c r="B894" s="11">
        <v>891</v>
      </c>
      <c r="C894" s="13">
        <v>47151.132151578116</v>
      </c>
      <c r="D894" s="13" t="e">
        <v>#REF!</v>
      </c>
      <c r="E894" s="13">
        <v>19851.545207723913</v>
      </c>
      <c r="F894" s="13">
        <v>19851.545207723913</v>
      </c>
    </row>
    <row r="895" spans="2:6" x14ac:dyDescent="0.45">
      <c r="B895" s="11">
        <v>892</v>
      </c>
      <c r="C895" s="13">
        <v>47752.803203427327</v>
      </c>
      <c r="D895" s="13" t="e">
        <v>#REF!</v>
      </c>
      <c r="E895" s="13">
        <v>17646.545023248771</v>
      </c>
      <c r="F895" s="13">
        <v>17646.545023248771</v>
      </c>
    </row>
    <row r="896" spans="2:6" x14ac:dyDescent="0.45">
      <c r="B896" s="11">
        <v>893</v>
      </c>
      <c r="C896" s="13">
        <v>43659.386883028863</v>
      </c>
      <c r="D896" s="13" t="e">
        <v>#REF!</v>
      </c>
      <c r="E896" s="13">
        <v>15354.16570270983</v>
      </c>
      <c r="F896" s="13">
        <v>15354.16570270983</v>
      </c>
    </row>
    <row r="897" spans="2:6" x14ac:dyDescent="0.45">
      <c r="B897" s="11">
        <v>894</v>
      </c>
      <c r="C897" s="13">
        <v>33635.113847197259</v>
      </c>
      <c r="D897" s="13" t="e">
        <v>#REF!</v>
      </c>
      <c r="E897" s="13">
        <v>-1927.6598309619703</v>
      </c>
      <c r="F897" s="13">
        <v>-1927.6598309619703</v>
      </c>
    </row>
    <row r="898" spans="2:6" x14ac:dyDescent="0.45">
      <c r="B898" s="11">
        <v>895</v>
      </c>
      <c r="C898" s="13">
        <v>42635.193640115176</v>
      </c>
      <c r="D898" s="13" t="e">
        <v>#REF!</v>
      </c>
      <c r="E898" s="13">
        <v>8285.0172119136805</v>
      </c>
      <c r="F898" s="13">
        <v>8285.0172119136805</v>
      </c>
    </row>
    <row r="899" spans="2:6" x14ac:dyDescent="0.45">
      <c r="B899" s="11">
        <v>896</v>
      </c>
      <c r="C899" s="13">
        <v>36900.586461015206</v>
      </c>
      <c r="D899" s="13" t="e">
        <v>#REF!</v>
      </c>
      <c r="E899" s="13">
        <v>2631.4809281443027</v>
      </c>
      <c r="F899" s="13">
        <v>2631.4809281443027</v>
      </c>
    </row>
    <row r="900" spans="2:6" x14ac:dyDescent="0.45">
      <c r="B900" s="11">
        <v>897</v>
      </c>
      <c r="C900" s="13">
        <v>41081.480106018986</v>
      </c>
      <c r="D900" s="13" t="e">
        <v>#REF!</v>
      </c>
      <c r="E900" s="13">
        <v>11533.982017294435</v>
      </c>
      <c r="F900" s="13">
        <v>11533.982017294435</v>
      </c>
    </row>
    <row r="901" spans="2:6" x14ac:dyDescent="0.45">
      <c r="B901" s="11">
        <v>898</v>
      </c>
      <c r="C901" s="13">
        <v>35772.257565769753</v>
      </c>
      <c r="D901" s="13" t="e">
        <v>#REF!</v>
      </c>
      <c r="E901" s="13">
        <v>412.59966825537867</v>
      </c>
      <c r="F901" s="13">
        <v>412.59966825537867</v>
      </c>
    </row>
    <row r="902" spans="2:6" x14ac:dyDescent="0.45">
      <c r="B902" s="11">
        <v>899</v>
      </c>
      <c r="C902" s="13">
        <v>40932.713144563546</v>
      </c>
      <c r="D902" s="13" t="e">
        <v>#REF!</v>
      </c>
      <c r="E902" s="13">
        <v>3387.1790070389607</v>
      </c>
      <c r="F902" s="13">
        <v>3387.1790070389607</v>
      </c>
    </row>
    <row r="903" spans="2:6" x14ac:dyDescent="0.45">
      <c r="B903" s="11">
        <v>900</v>
      </c>
      <c r="C903" s="13">
        <v>45421.627480682415</v>
      </c>
      <c r="D903" s="13" t="e">
        <v>#REF!</v>
      </c>
      <c r="E903" s="13">
        <v>12207.562973832924</v>
      </c>
      <c r="F903" s="13">
        <v>12207.562973832924</v>
      </c>
    </row>
    <row r="904" spans="2:6" x14ac:dyDescent="0.45">
      <c r="B904" s="11">
        <v>901</v>
      </c>
      <c r="C904" s="13">
        <v>50423.196028727383</v>
      </c>
      <c r="D904" s="13" t="e">
        <v>#REF!</v>
      </c>
      <c r="E904" s="13">
        <v>16118.754341085865</v>
      </c>
      <c r="F904" s="13">
        <v>16118.754341085865</v>
      </c>
    </row>
    <row r="905" spans="2:6" x14ac:dyDescent="0.45">
      <c r="B905" s="11">
        <v>902</v>
      </c>
      <c r="C905" s="13">
        <v>47351.751630131155</v>
      </c>
      <c r="D905" s="13" t="e">
        <v>#REF!</v>
      </c>
      <c r="E905" s="13">
        <v>9917.8355975856284</v>
      </c>
      <c r="F905" s="13">
        <v>9917.8355975856284</v>
      </c>
    </row>
    <row r="906" spans="2:6" x14ac:dyDescent="0.45">
      <c r="B906" s="11">
        <v>903</v>
      </c>
      <c r="C906" s="13">
        <v>48814.926552438017</v>
      </c>
      <c r="D906" s="13" t="e">
        <v>#REF!</v>
      </c>
      <c r="E906" s="13">
        <v>23212.909285505473</v>
      </c>
      <c r="F906" s="13">
        <v>23212.909285505473</v>
      </c>
    </row>
    <row r="907" spans="2:6" x14ac:dyDescent="0.45">
      <c r="B907" s="11">
        <v>904</v>
      </c>
      <c r="C907" s="13">
        <v>38948.752255399784</v>
      </c>
      <c r="D907" s="13" t="e">
        <v>#REF!</v>
      </c>
      <c r="E907" s="13">
        <v>1304.196275223911</v>
      </c>
      <c r="F907" s="13">
        <v>1304.196275223911</v>
      </c>
    </row>
    <row r="908" spans="2:6" x14ac:dyDescent="0.45">
      <c r="B908" s="11">
        <v>905</v>
      </c>
      <c r="C908" s="13">
        <v>34049.471161497298</v>
      </c>
      <c r="D908" s="13" t="e">
        <v>#REF!</v>
      </c>
      <c r="E908" s="13">
        <v>5952.1598186710416</v>
      </c>
      <c r="F908" s="13">
        <v>5952.1598186710416</v>
      </c>
    </row>
    <row r="909" spans="2:6" x14ac:dyDescent="0.45">
      <c r="B909" s="11">
        <v>906</v>
      </c>
      <c r="C909" s="13">
        <v>45770.677253892922</v>
      </c>
      <c r="D909" s="13" t="e">
        <v>#REF!</v>
      </c>
      <c r="E909" s="13">
        <v>18869.216961454764</v>
      </c>
      <c r="F909" s="13">
        <v>18869.216961454764</v>
      </c>
    </row>
    <row r="910" spans="2:6" x14ac:dyDescent="0.45">
      <c r="B910" s="11">
        <v>907</v>
      </c>
      <c r="C910" s="13">
        <v>38269.268276023402</v>
      </c>
      <c r="D910" s="13" t="e">
        <v>#REF!</v>
      </c>
      <c r="E910" s="13">
        <v>8890.8932260124493</v>
      </c>
      <c r="F910" s="13">
        <v>8890.8932260124493</v>
      </c>
    </row>
    <row r="911" spans="2:6" x14ac:dyDescent="0.45">
      <c r="B911" s="11">
        <v>908</v>
      </c>
      <c r="C911" s="13">
        <v>37466.918211051576</v>
      </c>
      <c r="D911" s="13" t="e">
        <v>#REF!</v>
      </c>
      <c r="E911" s="13">
        <v>7112.2194183696456</v>
      </c>
      <c r="F911" s="13">
        <v>7112.2194183696456</v>
      </c>
    </row>
    <row r="912" spans="2:6" x14ac:dyDescent="0.45">
      <c r="B912" s="11">
        <v>909</v>
      </c>
      <c r="C912" s="13">
        <v>37634.550313533669</v>
      </c>
      <c r="D912" s="13" t="e">
        <v>#REF!</v>
      </c>
      <c r="E912" s="13">
        <v>5765.243672157425</v>
      </c>
      <c r="F912" s="13">
        <v>5765.243672157425</v>
      </c>
    </row>
    <row r="913" spans="2:6" x14ac:dyDescent="0.45">
      <c r="B913" s="11">
        <v>910</v>
      </c>
      <c r="C913" s="13">
        <v>39708.894702490994</v>
      </c>
      <c r="D913" s="13" t="e">
        <v>#REF!</v>
      </c>
      <c r="E913" s="13">
        <v>3905.2724454040426</v>
      </c>
      <c r="F913" s="13">
        <v>3905.2724454040426</v>
      </c>
    </row>
    <row r="914" spans="2:6" x14ac:dyDescent="0.45">
      <c r="B914" s="11">
        <v>911</v>
      </c>
      <c r="C914" s="13">
        <v>40878.900311521385</v>
      </c>
      <c r="D914" s="13" t="e">
        <v>#REF!</v>
      </c>
      <c r="E914" s="13">
        <v>8153.9354388926704</v>
      </c>
      <c r="F914" s="13">
        <v>8153.9354388926704</v>
      </c>
    </row>
    <row r="915" spans="2:6" x14ac:dyDescent="0.45">
      <c r="B915" s="11">
        <v>912</v>
      </c>
      <c r="C915" s="13">
        <v>50545.629167170315</v>
      </c>
      <c r="D915" s="13" t="e">
        <v>#REF!</v>
      </c>
      <c r="E915" s="13">
        <v>16917.831683445933</v>
      </c>
      <c r="F915" s="13">
        <v>16917.831683445933</v>
      </c>
    </row>
    <row r="916" spans="2:6" x14ac:dyDescent="0.45">
      <c r="B916" s="11">
        <v>913</v>
      </c>
      <c r="C916" s="13">
        <v>34378.474472681854</v>
      </c>
      <c r="D916" s="13" t="e">
        <v>#REF!</v>
      </c>
      <c r="E916" s="13">
        <v>5181.7075189764992</v>
      </c>
      <c r="F916" s="13">
        <v>5181.7075189764992</v>
      </c>
    </row>
    <row r="917" spans="2:6" x14ac:dyDescent="0.45">
      <c r="B917" s="11">
        <v>914</v>
      </c>
      <c r="C917" s="13">
        <v>34170.813701690007</v>
      </c>
      <c r="D917" s="13" t="e">
        <v>#REF!</v>
      </c>
      <c r="E917" s="13">
        <v>-3871.8330532976133</v>
      </c>
      <c r="F917" s="13">
        <v>-3871.8330532976133</v>
      </c>
    </row>
    <row r="918" spans="2:6" x14ac:dyDescent="0.45">
      <c r="B918" s="11">
        <v>915</v>
      </c>
      <c r="C918" s="13">
        <v>49187.34885103703</v>
      </c>
      <c r="D918" s="13" t="e">
        <v>#REF!</v>
      </c>
      <c r="E918" s="13">
        <v>21682.756138246266</v>
      </c>
      <c r="F918" s="13">
        <v>21682.756138246266</v>
      </c>
    </row>
    <row r="919" spans="2:6" x14ac:dyDescent="0.45">
      <c r="B919" s="11">
        <v>916</v>
      </c>
      <c r="C919" s="13">
        <v>47577.200829591777</v>
      </c>
      <c r="D919" s="13" t="e">
        <v>#REF!</v>
      </c>
      <c r="E919" s="13">
        <v>18112.188558624341</v>
      </c>
      <c r="F919" s="13">
        <v>18112.188558624341</v>
      </c>
    </row>
    <row r="920" spans="2:6" x14ac:dyDescent="0.45">
      <c r="B920" s="11">
        <v>917</v>
      </c>
      <c r="C920" s="13">
        <v>42963.279833220389</v>
      </c>
      <c r="D920" s="13" t="e">
        <v>#REF!</v>
      </c>
      <c r="E920" s="13">
        <v>8535.1419949032243</v>
      </c>
      <c r="F920" s="13">
        <v>8535.1419949032243</v>
      </c>
    </row>
    <row r="921" spans="2:6" x14ac:dyDescent="0.45">
      <c r="B921" s="11">
        <v>918</v>
      </c>
      <c r="C921" s="13">
        <v>32520.018779612692</v>
      </c>
      <c r="D921" s="13" t="e">
        <v>#REF!</v>
      </c>
      <c r="E921" s="13">
        <v>5809.6038067431809</v>
      </c>
      <c r="F921" s="13">
        <v>5809.6038067431809</v>
      </c>
    </row>
    <row r="922" spans="2:6" x14ac:dyDescent="0.45">
      <c r="B922" s="11">
        <v>919</v>
      </c>
      <c r="C922" s="13">
        <v>39575.773135286639</v>
      </c>
      <c r="D922" s="13" t="e">
        <v>#REF!</v>
      </c>
      <c r="E922" s="13">
        <v>10371.381828810965</v>
      </c>
      <c r="F922" s="13">
        <v>10371.381828810965</v>
      </c>
    </row>
    <row r="923" spans="2:6" x14ac:dyDescent="0.45">
      <c r="B923" s="11">
        <v>920</v>
      </c>
      <c r="C923" s="13">
        <v>39616.849158927718</v>
      </c>
      <c r="D923" s="13" t="e">
        <v>#REF!</v>
      </c>
      <c r="E923" s="13">
        <v>3512.7495488844061</v>
      </c>
      <c r="F923" s="13">
        <v>3512.7495488844061</v>
      </c>
    </row>
    <row r="924" spans="2:6" x14ac:dyDescent="0.45">
      <c r="B924" s="11">
        <v>921</v>
      </c>
      <c r="C924" s="13">
        <v>35807.738491921227</v>
      </c>
      <c r="D924" s="13" t="e">
        <v>#REF!</v>
      </c>
      <c r="E924" s="13">
        <v>3719.8324426013282</v>
      </c>
      <c r="F924" s="13">
        <v>3719.8324426013282</v>
      </c>
    </row>
    <row r="925" spans="2:6" x14ac:dyDescent="0.45">
      <c r="B925" s="11">
        <v>922</v>
      </c>
      <c r="C925" s="13">
        <v>44901.332809314175</v>
      </c>
      <c r="D925" s="13" t="e">
        <v>#REF!</v>
      </c>
      <c r="E925" s="13">
        <v>13130.163732833014</v>
      </c>
      <c r="F925" s="13">
        <v>13130.163732833014</v>
      </c>
    </row>
    <row r="926" spans="2:6" x14ac:dyDescent="0.45">
      <c r="B926" s="11">
        <v>923</v>
      </c>
      <c r="C926" s="13">
        <v>50889.614157982076</v>
      </c>
      <c r="D926" s="13" t="e">
        <v>#REF!</v>
      </c>
      <c r="E926" s="13">
        <v>18324.562634757967</v>
      </c>
      <c r="F926" s="13">
        <v>18324.562634757967</v>
      </c>
    </row>
    <row r="927" spans="2:6" x14ac:dyDescent="0.45">
      <c r="B927" s="11">
        <v>924</v>
      </c>
      <c r="C927" s="13">
        <v>48203.320211718572</v>
      </c>
      <c r="D927" s="13" t="e">
        <v>#REF!</v>
      </c>
      <c r="E927" s="13">
        <v>16593.719669912749</v>
      </c>
      <c r="F927" s="13">
        <v>16593.719669912749</v>
      </c>
    </row>
    <row r="928" spans="2:6" x14ac:dyDescent="0.45">
      <c r="B928" s="11">
        <v>925</v>
      </c>
      <c r="C928" s="13">
        <v>41485.629752517074</v>
      </c>
      <c r="D928" s="13" t="e">
        <v>#REF!</v>
      </c>
      <c r="E928" s="13">
        <v>5694.9772834776822</v>
      </c>
      <c r="F928" s="13">
        <v>5694.9772834776822</v>
      </c>
    </row>
    <row r="929" spans="2:6" x14ac:dyDescent="0.45">
      <c r="B929" s="11">
        <v>926</v>
      </c>
      <c r="C929" s="13">
        <v>43372.844726287469</v>
      </c>
      <c r="D929" s="13" t="e">
        <v>#REF!</v>
      </c>
      <c r="E929" s="13">
        <v>9216.3949206581074</v>
      </c>
      <c r="F929" s="13">
        <v>9216.3949206581074</v>
      </c>
    </row>
    <row r="930" spans="2:6" x14ac:dyDescent="0.45">
      <c r="B930" s="11">
        <v>927</v>
      </c>
      <c r="C930" s="13">
        <v>39850.987467998988</v>
      </c>
      <c r="D930" s="13" t="e">
        <v>#REF!</v>
      </c>
      <c r="E930" s="13">
        <v>2772.3938431681527</v>
      </c>
      <c r="F930" s="13">
        <v>2772.3938431681527</v>
      </c>
    </row>
    <row r="931" spans="2:6" x14ac:dyDescent="0.45">
      <c r="B931" s="11">
        <v>928</v>
      </c>
      <c r="C931" s="13">
        <v>43537.939506641582</v>
      </c>
      <c r="D931" s="13" t="e">
        <v>#REF!</v>
      </c>
      <c r="E931" s="13">
        <v>18222.639002678898</v>
      </c>
      <c r="F931" s="13">
        <v>18222.639002678898</v>
      </c>
    </row>
    <row r="932" spans="2:6" x14ac:dyDescent="0.45">
      <c r="B932" s="11">
        <v>929</v>
      </c>
      <c r="C932" s="13">
        <v>41203.455434961412</v>
      </c>
      <c r="D932" s="13" t="e">
        <v>#REF!</v>
      </c>
      <c r="E932" s="13">
        <v>8890.8510320917994</v>
      </c>
      <c r="F932" s="13">
        <v>8890.8510320917994</v>
      </c>
    </row>
    <row r="933" spans="2:6" x14ac:dyDescent="0.45">
      <c r="B933" s="11">
        <v>930</v>
      </c>
      <c r="C933" s="13">
        <v>45423.911884478366</v>
      </c>
      <c r="D933" s="13" t="e">
        <v>#REF!</v>
      </c>
      <c r="E933" s="13">
        <v>10841.082360319509</v>
      </c>
      <c r="F933" s="13">
        <v>10841.082360319509</v>
      </c>
    </row>
    <row r="934" spans="2:6" x14ac:dyDescent="0.45">
      <c r="B934" s="11">
        <v>931</v>
      </c>
      <c r="C934" s="13">
        <v>42841.106226645228</v>
      </c>
      <c r="D934" s="13" t="e">
        <v>#REF!</v>
      </c>
      <c r="E934" s="13">
        <v>11769.310312002955</v>
      </c>
      <c r="F934" s="13">
        <v>11769.310312002955</v>
      </c>
    </row>
    <row r="935" spans="2:6" x14ac:dyDescent="0.45">
      <c r="B935" s="11">
        <v>932</v>
      </c>
      <c r="C935" s="13">
        <v>46591.942703420609</v>
      </c>
      <c r="D935" s="13" t="e">
        <v>#REF!</v>
      </c>
      <c r="E935" s="13">
        <v>11142.689925935028</v>
      </c>
      <c r="F935" s="13">
        <v>11142.689925935028</v>
      </c>
    </row>
    <row r="936" spans="2:6" x14ac:dyDescent="0.45">
      <c r="B936" s="11">
        <v>933</v>
      </c>
      <c r="C936" s="13">
        <v>42443.239398994818</v>
      </c>
      <c r="D936" s="13" t="e">
        <v>#REF!</v>
      </c>
      <c r="E936" s="13">
        <v>11456.659260608176</v>
      </c>
      <c r="F936" s="13">
        <v>11456.659260608176</v>
      </c>
    </row>
    <row r="937" spans="2:6" x14ac:dyDescent="0.45">
      <c r="B937" s="11">
        <v>934</v>
      </c>
      <c r="C937" s="13">
        <v>43889.026813597644</v>
      </c>
      <c r="D937" s="13" t="e">
        <v>#REF!</v>
      </c>
      <c r="E937" s="13">
        <v>8303.2092614435387</v>
      </c>
      <c r="F937" s="13">
        <v>8303.2092614435387</v>
      </c>
    </row>
    <row r="938" spans="2:6" x14ac:dyDescent="0.45">
      <c r="B938" s="11">
        <v>935</v>
      </c>
      <c r="C938" s="13">
        <v>36403.968313759382</v>
      </c>
      <c r="D938" s="13" t="e">
        <v>#REF!</v>
      </c>
      <c r="E938" s="13">
        <v>-1776.8953171279795</v>
      </c>
      <c r="F938" s="13">
        <v>-1776.8953171279795</v>
      </c>
    </row>
    <row r="939" spans="2:6" x14ac:dyDescent="0.45">
      <c r="B939" s="11">
        <v>936</v>
      </c>
      <c r="C939" s="13">
        <v>40458.562804143381</v>
      </c>
      <c r="D939" s="13" t="e">
        <v>#REF!</v>
      </c>
      <c r="E939" s="13">
        <v>7838.4975590124914</v>
      </c>
      <c r="F939" s="13">
        <v>7838.4975590124914</v>
      </c>
    </row>
    <row r="940" spans="2:6" x14ac:dyDescent="0.45">
      <c r="B940" s="11">
        <v>937</v>
      </c>
      <c r="C940" s="13">
        <v>40941.732969934819</v>
      </c>
      <c r="D940" s="13" t="e">
        <v>#REF!</v>
      </c>
      <c r="E940" s="13">
        <v>5555.0986411663789</v>
      </c>
      <c r="F940" s="13">
        <v>5555.0986411663789</v>
      </c>
    </row>
    <row r="941" spans="2:6" x14ac:dyDescent="0.45">
      <c r="B941" s="11">
        <v>938</v>
      </c>
      <c r="C941" s="13">
        <v>45565.724836282745</v>
      </c>
      <c r="D941" s="13" t="e">
        <v>#REF!</v>
      </c>
      <c r="E941" s="13">
        <v>13198.667998586589</v>
      </c>
      <c r="F941" s="13">
        <v>13198.667998586589</v>
      </c>
    </row>
    <row r="942" spans="2:6" x14ac:dyDescent="0.45">
      <c r="B942" s="11">
        <v>939</v>
      </c>
      <c r="C942" s="13">
        <v>40906.957968145027</v>
      </c>
      <c r="D942" s="13" t="e">
        <v>#REF!</v>
      </c>
      <c r="E942" s="13">
        <v>16048.706624910667</v>
      </c>
      <c r="F942" s="13">
        <v>16048.706624910667</v>
      </c>
    </row>
    <row r="943" spans="2:6" x14ac:dyDescent="0.45">
      <c r="B943" s="11">
        <v>940</v>
      </c>
      <c r="C943" s="13">
        <v>39710.626559327051</v>
      </c>
      <c r="D943" s="13" t="e">
        <v>#REF!</v>
      </c>
      <c r="E943" s="13">
        <v>7330.8563579923721</v>
      </c>
      <c r="F943" s="13">
        <v>7330.8563579923721</v>
      </c>
    </row>
    <row r="944" spans="2:6" x14ac:dyDescent="0.45">
      <c r="B944" s="11">
        <v>941</v>
      </c>
      <c r="C944" s="13">
        <v>51233.569873715147</v>
      </c>
      <c r="D944" s="13" t="e">
        <v>#REF!</v>
      </c>
      <c r="E944" s="13">
        <v>16751.860891281307</v>
      </c>
      <c r="F944" s="13">
        <v>16751.860891281307</v>
      </c>
    </row>
    <row r="945" spans="2:6" x14ac:dyDescent="0.45">
      <c r="B945" s="11">
        <v>942</v>
      </c>
      <c r="C945" s="13">
        <v>37696.213959686975</v>
      </c>
      <c r="D945" s="13" t="e">
        <v>#REF!</v>
      </c>
      <c r="E945" s="13">
        <v>7588.3426123152876</v>
      </c>
      <c r="F945" s="13">
        <v>7588.3426123152876</v>
      </c>
    </row>
    <row r="946" spans="2:6" x14ac:dyDescent="0.45">
      <c r="B946" s="11">
        <v>943</v>
      </c>
      <c r="C946" s="13">
        <v>43431.435215790938</v>
      </c>
      <c r="D946" s="13" t="e">
        <v>#REF!</v>
      </c>
      <c r="E946" s="13">
        <v>6054.2270430295266</v>
      </c>
      <c r="F946" s="13">
        <v>6054.2270430295266</v>
      </c>
    </row>
    <row r="947" spans="2:6" x14ac:dyDescent="0.45">
      <c r="B947" s="11">
        <v>944</v>
      </c>
      <c r="C947" s="13">
        <v>37422.0796867932</v>
      </c>
      <c r="D947" s="13" t="e">
        <v>#REF!</v>
      </c>
      <c r="E947" s="13">
        <v>1610.0291275200088</v>
      </c>
      <c r="F947" s="13">
        <v>1610.0291275200088</v>
      </c>
    </row>
    <row r="948" spans="2:6" x14ac:dyDescent="0.45">
      <c r="B948" s="11">
        <v>945</v>
      </c>
      <c r="C948" s="13">
        <v>45301.11743065335</v>
      </c>
      <c r="D948" s="13" t="e">
        <v>#REF!</v>
      </c>
      <c r="E948" s="13">
        <v>9465.304445968748</v>
      </c>
      <c r="F948" s="13">
        <v>9465.304445968748</v>
      </c>
    </row>
    <row r="949" spans="2:6" x14ac:dyDescent="0.45">
      <c r="B949" s="11">
        <v>946</v>
      </c>
      <c r="C949" s="13">
        <v>41167.83446360458</v>
      </c>
      <c r="D949" s="13" t="e">
        <v>#REF!</v>
      </c>
      <c r="E949" s="13">
        <v>13733.834888729914</v>
      </c>
      <c r="F949" s="13">
        <v>13733.834888729914</v>
      </c>
    </row>
    <row r="950" spans="2:6" x14ac:dyDescent="0.45">
      <c r="B950" s="11">
        <v>947</v>
      </c>
      <c r="C950" s="13">
        <v>44710.228992291617</v>
      </c>
      <c r="D950" s="13" t="e">
        <v>#REF!</v>
      </c>
      <c r="E950" s="13">
        <v>8967.9440255193167</v>
      </c>
      <c r="F950" s="13">
        <v>8967.9440255193167</v>
      </c>
    </row>
    <row r="951" spans="2:6" x14ac:dyDescent="0.45">
      <c r="B951" s="11">
        <v>948</v>
      </c>
      <c r="C951" s="13">
        <v>40733.080871220118</v>
      </c>
      <c r="D951" s="13" t="e">
        <v>#REF!</v>
      </c>
      <c r="E951" s="13">
        <v>7442.2200405154972</v>
      </c>
      <c r="F951" s="13">
        <v>7442.2200405154972</v>
      </c>
    </row>
    <row r="952" spans="2:6" x14ac:dyDescent="0.45">
      <c r="B952" s="11">
        <v>949</v>
      </c>
      <c r="C952" s="13">
        <v>36274.391360730908</v>
      </c>
      <c r="D952" s="13" t="e">
        <v>#REF!</v>
      </c>
      <c r="E952" s="13">
        <v>2161.554346852402</v>
      </c>
      <c r="F952" s="13">
        <v>2161.554346852402</v>
      </c>
    </row>
    <row r="953" spans="2:6" x14ac:dyDescent="0.45">
      <c r="B953" s="11">
        <v>950</v>
      </c>
      <c r="C953" s="13">
        <v>47949.506597170686</v>
      </c>
      <c r="D953" s="13" t="e">
        <v>#REF!</v>
      </c>
      <c r="E953" s="13">
        <v>16688.829982390118</v>
      </c>
      <c r="F953" s="13">
        <v>16688.829982390118</v>
      </c>
    </row>
    <row r="954" spans="2:6" x14ac:dyDescent="0.45">
      <c r="B954" s="11">
        <v>951</v>
      </c>
      <c r="C954" s="13">
        <v>42147.768579612246</v>
      </c>
      <c r="D954" s="13" t="e">
        <v>#REF!</v>
      </c>
      <c r="E954" s="13">
        <v>6040.7134503478856</v>
      </c>
      <c r="F954" s="13">
        <v>6040.7134503478856</v>
      </c>
    </row>
    <row r="955" spans="2:6" x14ac:dyDescent="0.45">
      <c r="B955" s="11">
        <v>952</v>
      </c>
      <c r="C955" s="13">
        <v>45186.550680139611</v>
      </c>
      <c r="D955" s="13" t="e">
        <v>#REF!</v>
      </c>
      <c r="E955" s="13">
        <v>17675.449540580496</v>
      </c>
      <c r="F955" s="13">
        <v>17675.449540580496</v>
      </c>
    </row>
    <row r="956" spans="2:6" x14ac:dyDescent="0.45">
      <c r="B956" s="11">
        <v>953</v>
      </c>
      <c r="C956" s="13">
        <v>35601.952057710419</v>
      </c>
      <c r="D956" s="13" t="e">
        <v>#REF!</v>
      </c>
      <c r="E956" s="13">
        <v>1745.9001725418329</v>
      </c>
      <c r="F956" s="13">
        <v>1745.9001725418329</v>
      </c>
    </row>
    <row r="957" spans="2:6" x14ac:dyDescent="0.45">
      <c r="B957" s="11">
        <v>954</v>
      </c>
      <c r="C957" s="13">
        <v>45090.584141459738</v>
      </c>
      <c r="D957" s="13" t="e">
        <v>#REF!</v>
      </c>
      <c r="E957" s="13">
        <v>11295.304274608479</v>
      </c>
      <c r="F957" s="13">
        <v>11295.304274608479</v>
      </c>
    </row>
    <row r="958" spans="2:6" x14ac:dyDescent="0.45">
      <c r="B958" s="11">
        <v>955</v>
      </c>
      <c r="C958" s="13">
        <v>45891.395079117952</v>
      </c>
      <c r="D958" s="13" t="e">
        <v>#REF!</v>
      </c>
      <c r="E958" s="13">
        <v>10078.794301247724</v>
      </c>
      <c r="F958" s="13">
        <v>10078.794301247724</v>
      </c>
    </row>
    <row r="959" spans="2:6" x14ac:dyDescent="0.45">
      <c r="B959" s="11">
        <v>956</v>
      </c>
      <c r="C959" s="13">
        <v>44440.015232495978</v>
      </c>
      <c r="D959" s="13" t="e">
        <v>#REF!</v>
      </c>
      <c r="E959" s="13">
        <v>13179.438889564881</v>
      </c>
      <c r="F959" s="13">
        <v>13179.438889564881</v>
      </c>
    </row>
    <row r="960" spans="2:6" x14ac:dyDescent="0.45">
      <c r="B960" s="11">
        <v>957</v>
      </c>
      <c r="C960" s="13">
        <v>39627.624158501167</v>
      </c>
      <c r="D960" s="13" t="e">
        <v>#REF!</v>
      </c>
      <c r="E960" s="13">
        <v>5607.3764956162859</v>
      </c>
      <c r="F960" s="13">
        <v>5607.3764956162859</v>
      </c>
    </row>
    <row r="961" spans="2:6" x14ac:dyDescent="0.45">
      <c r="B961" s="11">
        <v>958</v>
      </c>
      <c r="C961" s="13">
        <v>40878.747793016119</v>
      </c>
      <c r="D961" s="13" t="e">
        <v>#REF!</v>
      </c>
      <c r="E961" s="13">
        <v>4055.3165778319367</v>
      </c>
      <c r="F961" s="13">
        <v>4055.3165778319367</v>
      </c>
    </row>
    <row r="962" spans="2:6" x14ac:dyDescent="0.45">
      <c r="B962" s="11">
        <v>959</v>
      </c>
      <c r="C962" s="13">
        <v>50155.108943283063</v>
      </c>
      <c r="D962" s="13" t="e">
        <v>#REF!</v>
      </c>
      <c r="E962" s="13">
        <v>17305.012082439527</v>
      </c>
      <c r="F962" s="13">
        <v>17305.012082439527</v>
      </c>
    </row>
    <row r="963" spans="2:6" x14ac:dyDescent="0.45">
      <c r="B963" s="11">
        <v>960</v>
      </c>
      <c r="C963" s="13">
        <v>44731.523143279228</v>
      </c>
      <c r="D963" s="13" t="e">
        <v>#REF!</v>
      </c>
      <c r="E963" s="13">
        <v>10643.377731129538</v>
      </c>
      <c r="F963" s="13">
        <v>10643.377731129538</v>
      </c>
    </row>
    <row r="964" spans="2:6" x14ac:dyDescent="0.45">
      <c r="B964" s="11">
        <v>961</v>
      </c>
      <c r="C964" s="13">
        <v>39637.00422960033</v>
      </c>
      <c r="D964" s="13" t="e">
        <v>#REF!</v>
      </c>
      <c r="E964" s="13">
        <v>8812.1031721212912</v>
      </c>
      <c r="F964" s="13">
        <v>8812.1031721212912</v>
      </c>
    </row>
    <row r="965" spans="2:6" x14ac:dyDescent="0.45">
      <c r="B965" s="11">
        <v>962</v>
      </c>
      <c r="C965" s="13">
        <v>39836.470885507384</v>
      </c>
      <c r="D965" s="13" t="e">
        <v>#REF!</v>
      </c>
      <c r="E965" s="13">
        <v>3903.7138966021298</v>
      </c>
      <c r="F965" s="13">
        <v>3903.7138966021298</v>
      </c>
    </row>
    <row r="966" spans="2:6" x14ac:dyDescent="0.45">
      <c r="B966" s="11">
        <v>963</v>
      </c>
      <c r="C966" s="13">
        <v>49546.910020304815</v>
      </c>
      <c r="D966" s="13" t="e">
        <v>#REF!</v>
      </c>
      <c r="E966" s="13">
        <v>16554.82394545852</v>
      </c>
      <c r="F966" s="13">
        <v>16554.82394545852</v>
      </c>
    </row>
    <row r="967" spans="2:6" x14ac:dyDescent="0.45">
      <c r="B967" s="11">
        <v>964</v>
      </c>
      <c r="C967" s="13">
        <v>47428.191104164529</v>
      </c>
      <c r="D967" s="13" t="e">
        <v>#REF!</v>
      </c>
      <c r="E967" s="13">
        <v>8604.2878845403957</v>
      </c>
      <c r="F967" s="13">
        <v>8604.2878845403957</v>
      </c>
    </row>
    <row r="968" spans="2:6" x14ac:dyDescent="0.45">
      <c r="B968" s="11">
        <v>965</v>
      </c>
      <c r="C968" s="13">
        <v>35667.323122190704</v>
      </c>
      <c r="D968" s="13" t="e">
        <v>#REF!</v>
      </c>
      <c r="E968" s="13">
        <v>7008.9258494162577</v>
      </c>
      <c r="F968" s="13">
        <v>7008.9258494162577</v>
      </c>
    </row>
    <row r="969" spans="2:6" x14ac:dyDescent="0.45">
      <c r="B969" s="11">
        <v>966</v>
      </c>
      <c r="C969" s="13">
        <v>41007.963046177952</v>
      </c>
      <c r="D969" s="13" t="e">
        <v>#REF!</v>
      </c>
      <c r="E969" s="13">
        <v>12162.799859295823</v>
      </c>
      <c r="F969" s="13">
        <v>12162.799859295823</v>
      </c>
    </row>
    <row r="970" spans="2:6" x14ac:dyDescent="0.45">
      <c r="B970" s="11">
        <v>967</v>
      </c>
      <c r="C970" s="13">
        <v>41115.448929132464</v>
      </c>
      <c r="D970" s="13" t="e">
        <v>#REF!</v>
      </c>
      <c r="E970" s="13">
        <v>5349.3542858975206</v>
      </c>
      <c r="F970" s="13">
        <v>5349.3542858975206</v>
      </c>
    </row>
    <row r="971" spans="2:6" x14ac:dyDescent="0.45">
      <c r="B971" s="11">
        <v>968</v>
      </c>
      <c r="C971" s="13">
        <v>44539.264191573398</v>
      </c>
      <c r="D971" s="13" t="e">
        <v>#REF!</v>
      </c>
      <c r="E971" s="13">
        <v>15201.822377703851</v>
      </c>
      <c r="F971" s="13">
        <v>15201.822377703851</v>
      </c>
    </row>
    <row r="972" spans="2:6" x14ac:dyDescent="0.45">
      <c r="B972" s="11">
        <v>969</v>
      </c>
      <c r="C972" s="13">
        <v>37547.338979585184</v>
      </c>
      <c r="D972" s="13" t="e">
        <v>#REF!</v>
      </c>
      <c r="E972" s="13">
        <v>2961.9216606767754</v>
      </c>
      <c r="F972" s="13">
        <v>2961.9216606767754</v>
      </c>
    </row>
    <row r="973" spans="2:6" x14ac:dyDescent="0.45">
      <c r="B973" s="11">
        <v>970</v>
      </c>
      <c r="C973" s="13">
        <v>48251.145641920033</v>
      </c>
      <c r="D973" s="13" t="e">
        <v>#REF!</v>
      </c>
      <c r="E973" s="13">
        <v>14797.752993949865</v>
      </c>
      <c r="F973" s="13">
        <v>14797.752993949865</v>
      </c>
    </row>
    <row r="974" spans="2:6" x14ac:dyDescent="0.45">
      <c r="B974" s="11">
        <v>971</v>
      </c>
      <c r="C974" s="13">
        <v>46301.641984148344</v>
      </c>
      <c r="D974" s="13" t="e">
        <v>#REF!</v>
      </c>
      <c r="E974" s="13">
        <v>5735.5980071274344</v>
      </c>
      <c r="F974" s="13">
        <v>5735.5980071274344</v>
      </c>
    </row>
    <row r="975" spans="2:6" x14ac:dyDescent="0.45">
      <c r="B975" s="11">
        <v>972</v>
      </c>
      <c r="C975" s="13">
        <v>43825.793917277886</v>
      </c>
      <c r="D975" s="13" t="e">
        <v>#REF!</v>
      </c>
      <c r="E975" s="13">
        <v>11055.725476115942</v>
      </c>
      <c r="F975" s="13">
        <v>11055.725476115942</v>
      </c>
    </row>
    <row r="976" spans="2:6" x14ac:dyDescent="0.45">
      <c r="B976" s="11">
        <v>973</v>
      </c>
      <c r="C976" s="13">
        <v>52720.105889460639</v>
      </c>
      <c r="D976" s="13" t="e">
        <v>#REF!</v>
      </c>
      <c r="E976" s="13">
        <v>21892.019882392698</v>
      </c>
      <c r="F976" s="13">
        <v>21892.019882392698</v>
      </c>
    </row>
    <row r="977" spans="2:6" x14ac:dyDescent="0.45">
      <c r="B977" s="11">
        <v>974</v>
      </c>
      <c r="C977" s="13">
        <v>42127.303936933888</v>
      </c>
      <c r="D977" s="13" t="e">
        <v>#REF!</v>
      </c>
      <c r="E977" s="13">
        <v>8484.2358314226185</v>
      </c>
      <c r="F977" s="13">
        <v>8484.2358314226185</v>
      </c>
    </row>
    <row r="978" spans="2:6" x14ac:dyDescent="0.45">
      <c r="B978" s="11">
        <v>975</v>
      </c>
      <c r="C978" s="13">
        <v>34416.090207742433</v>
      </c>
      <c r="D978" s="13" t="e">
        <v>#REF!</v>
      </c>
      <c r="E978" s="13">
        <v>700.38270963692685</v>
      </c>
      <c r="F978" s="13">
        <v>700.38270963692685</v>
      </c>
    </row>
    <row r="979" spans="2:6" x14ac:dyDescent="0.45">
      <c r="B979" s="11">
        <v>976</v>
      </c>
      <c r="C979" s="13">
        <v>45174.599120760533</v>
      </c>
      <c r="D979" s="13" t="e">
        <v>#REF!</v>
      </c>
      <c r="E979" s="13">
        <v>11645.955086207072</v>
      </c>
      <c r="F979" s="13">
        <v>11645.955086207072</v>
      </c>
    </row>
    <row r="980" spans="2:6" x14ac:dyDescent="0.45">
      <c r="B980" s="11">
        <v>977</v>
      </c>
      <c r="C980" s="13">
        <v>41213.216913295124</v>
      </c>
      <c r="D980" s="13" t="e">
        <v>#REF!</v>
      </c>
      <c r="E980" s="13">
        <v>4296.3299806332961</v>
      </c>
      <c r="F980" s="13">
        <v>4296.3299806332961</v>
      </c>
    </row>
    <row r="981" spans="2:6" x14ac:dyDescent="0.45">
      <c r="B981" s="11">
        <v>978</v>
      </c>
      <c r="C981" s="13">
        <v>36458.941395767419</v>
      </c>
      <c r="D981" s="13" t="e">
        <v>#REF!</v>
      </c>
      <c r="E981" s="13">
        <v>8387.4143626713412</v>
      </c>
      <c r="F981" s="13">
        <v>8387.4143626713412</v>
      </c>
    </row>
    <row r="982" spans="2:6" x14ac:dyDescent="0.45">
      <c r="B982" s="11">
        <v>979</v>
      </c>
      <c r="C982" s="13">
        <v>47169.997488982248</v>
      </c>
      <c r="D982" s="13" t="e">
        <v>#REF!</v>
      </c>
      <c r="E982" s="13">
        <v>9533.050957029689</v>
      </c>
      <c r="F982" s="13">
        <v>9533.050957029689</v>
      </c>
    </row>
    <row r="983" spans="2:6" x14ac:dyDescent="0.45">
      <c r="B983" s="11">
        <v>980</v>
      </c>
      <c r="C983" s="13">
        <v>42608.468071598167</v>
      </c>
      <c r="D983" s="13" t="e">
        <v>#REF!</v>
      </c>
      <c r="E983" s="13">
        <v>12437.995927495123</v>
      </c>
      <c r="F983" s="13">
        <v>12437.995927495123</v>
      </c>
    </row>
    <row r="984" spans="2:6" x14ac:dyDescent="0.45">
      <c r="B984" s="11">
        <v>981</v>
      </c>
      <c r="C984" s="13">
        <v>37120.984552709662</v>
      </c>
      <c r="D984" s="13" t="e">
        <v>#REF!</v>
      </c>
      <c r="E984" s="13">
        <v>-1687.9463638962688</v>
      </c>
      <c r="F984" s="13">
        <v>-1687.9463638962688</v>
      </c>
    </row>
    <row r="985" spans="2:6" x14ac:dyDescent="0.45">
      <c r="B985" s="11">
        <v>982</v>
      </c>
      <c r="C985" s="13">
        <v>45093.521405181753</v>
      </c>
      <c r="D985" s="13" t="e">
        <v>#REF!</v>
      </c>
      <c r="E985" s="13">
        <v>17304.975258554841</v>
      </c>
      <c r="F985" s="13">
        <v>17304.975258554841</v>
      </c>
    </row>
    <row r="986" spans="2:6" x14ac:dyDescent="0.45">
      <c r="B986" s="11">
        <v>983</v>
      </c>
      <c r="C986" s="13">
        <v>37440.384636078299</v>
      </c>
      <c r="D986" s="13" t="e">
        <v>#REF!</v>
      </c>
      <c r="E986" s="13">
        <v>2937.6666434989602</v>
      </c>
      <c r="F986" s="13">
        <v>2937.6666434989602</v>
      </c>
    </row>
    <row r="987" spans="2:6" x14ac:dyDescent="0.45">
      <c r="B987" s="11">
        <v>984</v>
      </c>
      <c r="C987" s="13">
        <v>42380.014228904547</v>
      </c>
      <c r="D987" s="13" t="e">
        <v>#REF!</v>
      </c>
      <c r="E987" s="13">
        <v>8142.5392386280546</v>
      </c>
      <c r="F987" s="13">
        <v>8142.5392386280546</v>
      </c>
    </row>
    <row r="988" spans="2:6" x14ac:dyDescent="0.45">
      <c r="B988" s="11">
        <v>985</v>
      </c>
      <c r="C988" s="13">
        <v>45157.821377620734</v>
      </c>
      <c r="D988" s="13" t="e">
        <v>#REF!</v>
      </c>
      <c r="E988" s="13">
        <v>18563.606774262182</v>
      </c>
      <c r="F988" s="13">
        <v>18563.606774262182</v>
      </c>
    </row>
    <row r="989" spans="2:6" x14ac:dyDescent="0.45">
      <c r="B989" s="11">
        <v>986</v>
      </c>
      <c r="C989" s="13">
        <v>43115.539942765885</v>
      </c>
      <c r="D989" s="13" t="e">
        <v>#REF!</v>
      </c>
      <c r="E989" s="13">
        <v>13525.616370278471</v>
      </c>
      <c r="F989" s="13">
        <v>13525.616370278471</v>
      </c>
    </row>
    <row r="990" spans="2:6" x14ac:dyDescent="0.45">
      <c r="B990" s="11">
        <v>987</v>
      </c>
      <c r="C990" s="13">
        <v>44762.768830452893</v>
      </c>
      <c r="D990" s="13" t="e">
        <v>#REF!</v>
      </c>
      <c r="E990" s="13">
        <v>15692.358930226286</v>
      </c>
      <c r="F990" s="13">
        <v>15692.358930226286</v>
      </c>
    </row>
    <row r="991" spans="2:6" x14ac:dyDescent="0.45">
      <c r="B991" s="11">
        <v>988</v>
      </c>
      <c r="C991" s="13">
        <v>33304.835869109549</v>
      </c>
      <c r="D991" s="13" t="e">
        <v>#REF!</v>
      </c>
      <c r="E991" s="13">
        <v>-288.16309432510843</v>
      </c>
      <c r="F991" s="13">
        <v>-288.16309432510843</v>
      </c>
    </row>
    <row r="992" spans="2:6" x14ac:dyDescent="0.45">
      <c r="B992" s="11">
        <v>989</v>
      </c>
      <c r="C992" s="13">
        <v>45343.570939976802</v>
      </c>
      <c r="D992" s="13" t="e">
        <v>#REF!</v>
      </c>
      <c r="E992" s="13">
        <v>9994.6935809176539</v>
      </c>
      <c r="F992" s="13">
        <v>9994.6935809176539</v>
      </c>
    </row>
    <row r="993" spans="2:6" x14ac:dyDescent="0.45">
      <c r="B993" s="11">
        <v>990</v>
      </c>
      <c r="C993" s="13">
        <v>45439.990828079273</v>
      </c>
      <c r="D993" s="13" t="e">
        <v>#REF!</v>
      </c>
      <c r="E993" s="13">
        <v>6601.9230796068041</v>
      </c>
      <c r="F993" s="13">
        <v>6601.9230796068041</v>
      </c>
    </row>
    <row r="994" spans="2:6" x14ac:dyDescent="0.45">
      <c r="B994" s="11">
        <v>991</v>
      </c>
      <c r="C994" s="13">
        <v>46887.398509662344</v>
      </c>
      <c r="D994" s="13" t="e">
        <v>#REF!</v>
      </c>
      <c r="E994" s="13">
        <v>20800.309400417849</v>
      </c>
      <c r="F994" s="13">
        <v>20800.309400417849</v>
      </c>
    </row>
    <row r="995" spans="2:6" x14ac:dyDescent="0.45">
      <c r="B995" s="11">
        <v>992</v>
      </c>
      <c r="C995" s="13">
        <v>37323.005425740805</v>
      </c>
      <c r="D995" s="13" t="e">
        <v>#REF!</v>
      </c>
      <c r="E995" s="13">
        <v>2518.4294113617866</v>
      </c>
      <c r="F995" s="13">
        <v>2518.4294113617866</v>
      </c>
    </row>
    <row r="996" spans="2:6" x14ac:dyDescent="0.45">
      <c r="B996" s="11">
        <v>993</v>
      </c>
      <c r="C996" s="13">
        <v>45397.93592295202</v>
      </c>
      <c r="D996" s="13" t="e">
        <v>#REF!</v>
      </c>
      <c r="E996" s="13">
        <v>9997.853365020972</v>
      </c>
      <c r="F996" s="13">
        <v>9997.853365020972</v>
      </c>
    </row>
    <row r="997" spans="2:6" x14ac:dyDescent="0.45">
      <c r="B997" s="11">
        <v>994</v>
      </c>
      <c r="C997" s="13">
        <v>47379.584293507112</v>
      </c>
      <c r="D997" s="13" t="e">
        <v>#REF!</v>
      </c>
      <c r="E997" s="13">
        <v>8324.6804786535431</v>
      </c>
      <c r="F997" s="13">
        <v>8324.6804786535431</v>
      </c>
    </row>
    <row r="998" spans="2:6" x14ac:dyDescent="0.45">
      <c r="B998" s="11">
        <v>995</v>
      </c>
      <c r="C998" s="13">
        <v>44012.305416463758</v>
      </c>
      <c r="D998" s="13" t="e">
        <v>#REF!</v>
      </c>
      <c r="E998" s="13">
        <v>9699.7014064231662</v>
      </c>
      <c r="F998" s="13">
        <v>9699.7014064231662</v>
      </c>
    </row>
    <row r="999" spans="2:6" x14ac:dyDescent="0.45">
      <c r="B999" s="11">
        <v>996</v>
      </c>
      <c r="C999" s="13">
        <v>43240.6658739427</v>
      </c>
      <c r="D999" s="13" t="e">
        <v>#REF!</v>
      </c>
      <c r="E999" s="13">
        <v>10616.465417275393</v>
      </c>
      <c r="F999" s="13">
        <v>10616.465417275393</v>
      </c>
    </row>
    <row r="1000" spans="2:6" x14ac:dyDescent="0.45">
      <c r="B1000" s="11">
        <v>997</v>
      </c>
      <c r="C1000" s="13">
        <v>42054.816927817832</v>
      </c>
      <c r="D1000" s="13" t="e">
        <v>#REF!</v>
      </c>
      <c r="E1000" s="13">
        <v>11119.242662651026</v>
      </c>
      <c r="F1000" s="13">
        <v>11119.242662651026</v>
      </c>
    </row>
    <row r="1001" spans="2:6" x14ac:dyDescent="0.45">
      <c r="B1001" s="11">
        <v>998</v>
      </c>
      <c r="C1001" s="13">
        <v>42198.276958940762</v>
      </c>
      <c r="D1001" s="13" t="e">
        <v>#REF!</v>
      </c>
      <c r="E1001" s="13">
        <v>9094.5482507490779</v>
      </c>
      <c r="F1001" s="13">
        <v>9094.5482507490779</v>
      </c>
    </row>
    <row r="1002" spans="2:6" x14ac:dyDescent="0.45">
      <c r="B1002" s="11">
        <v>999</v>
      </c>
      <c r="C1002" s="13">
        <v>34921.20069938185</v>
      </c>
      <c r="D1002" s="13" t="e">
        <v>#REF!</v>
      </c>
      <c r="E1002" s="13">
        <v>-222.41152727024928</v>
      </c>
      <c r="F1002" s="13">
        <v>-222.41152727024928</v>
      </c>
    </row>
    <row r="1003" spans="2:6" x14ac:dyDescent="0.45">
      <c r="B1003" s="12">
        <v>1000</v>
      </c>
      <c r="C1003" s="14">
        <v>34371.895668424353</v>
      </c>
      <c r="D1003" s="14" t="e">
        <v>#REF!</v>
      </c>
      <c r="E1003" s="14">
        <v>3168.5093444366148</v>
      </c>
      <c r="F1003" s="14">
        <v>3168.5093444366148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workbookViewId="0">
      <selection activeCell="C1" sqref="C1:C1048576"/>
    </sheetView>
  </sheetViews>
  <sheetFormatPr defaultRowHeight="14.25" x14ac:dyDescent="0.45"/>
  <cols>
    <col min="1" max="1" width="13.6640625" bestFit="1" customWidth="1"/>
  </cols>
  <sheetData>
    <row r="1" spans="1:3" x14ac:dyDescent="0.45">
      <c r="B1" t="s">
        <v>23</v>
      </c>
      <c r="C1" t="s">
        <v>38</v>
      </c>
    </row>
    <row r="2" spans="1:3" x14ac:dyDescent="0.45">
      <c r="A2" t="s">
        <v>3</v>
      </c>
      <c r="B2" s="15" t="b">
        <v>0</v>
      </c>
      <c r="C2" s="15" t="b">
        <v>0</v>
      </c>
    </row>
    <row r="3" spans="1:3" x14ac:dyDescent="0.45">
      <c r="A3" t="s">
        <v>4</v>
      </c>
      <c r="B3" s="15" t="b">
        <v>0</v>
      </c>
      <c r="C3" s="15" t="b">
        <v>0</v>
      </c>
    </row>
    <row r="4" spans="1:3" x14ac:dyDescent="0.45">
      <c r="A4" t="s">
        <v>5</v>
      </c>
      <c r="B4" s="15">
        <f>IF( $B$2, MIN( INT( MAX( Test ) - MIN( Test ) + 1 ), 21 ), 21 )</f>
        <v>21</v>
      </c>
      <c r="C4" s="15">
        <f>IF( $C$2, MIN( INT( MAX( self_Pay ) - MIN( self_Pay ) + 1 ), 21 ), 21 )</f>
        <v>21</v>
      </c>
    </row>
    <row r="5" spans="1:3" x14ac:dyDescent="0.45">
      <c r="A5" t="s">
        <v>6</v>
      </c>
      <c r="B5" s="15">
        <v>10</v>
      </c>
      <c r="C5" s="15">
        <v>10</v>
      </c>
    </row>
    <row r="6" spans="1:3" x14ac:dyDescent="0.45">
      <c r="A6" t="s">
        <v>7</v>
      </c>
      <c r="B6" s="15">
        <f>ROUND(( MAX( Test ) - $B$11 ) / $B$4, $B$7 )</f>
        <v>1590</v>
      </c>
      <c r="C6" s="15">
        <v>2000</v>
      </c>
    </row>
    <row r="7" spans="1:3" x14ac:dyDescent="0.45">
      <c r="A7" t="s">
        <v>8</v>
      </c>
      <c r="B7" s="15">
        <v>0</v>
      </c>
      <c r="C7" s="15">
        <v>0</v>
      </c>
    </row>
    <row r="8" spans="1:3" x14ac:dyDescent="0.45">
      <c r="A8" t="s">
        <v>9</v>
      </c>
      <c r="B8" s="15">
        <v>1</v>
      </c>
      <c r="C8" s="15">
        <v>1</v>
      </c>
    </row>
    <row r="9" spans="1:3" x14ac:dyDescent="0.45">
      <c r="A9" t="s">
        <v>10</v>
      </c>
      <c r="B9" s="15" t="b">
        <v>0</v>
      </c>
      <c r="C9" s="15" t="b">
        <v>0</v>
      </c>
    </row>
    <row r="10" spans="1:3" x14ac:dyDescent="0.45">
      <c r="A10" t="s">
        <v>11</v>
      </c>
      <c r="B10" s="15" t="str">
        <f>IF( AND( B9, B8 &gt; 1 ), MID( TEXT( B8, "#,##0" ), IF( MOD( LEN( TEXT( B8, "0" )), 3 ) = 1, 3, 2), 100 ) &amp; "s", "" )</f>
        <v/>
      </c>
      <c r="C10" s="15" t="str">
        <f>IF( AND( C9, C8 &gt; 1 ), MID( TEXT( C8, "#,##0" ), IF( MOD( LEN( TEXT( C8, "0" )), 3 ) = 1, 3, 2), 100 ) &amp; "s", "" )</f>
        <v/>
      </c>
    </row>
    <row r="11" spans="1:3" x14ac:dyDescent="0.45">
      <c r="A11" t="s">
        <v>12</v>
      </c>
      <c r="B11" s="15">
        <f>ROUND( MIN( Test ), $B$7 - LOG( $B$8 )) - IF( $B$2, 1, 0 )</f>
        <v>26969</v>
      </c>
      <c r="C11" s="15">
        <v>-10000</v>
      </c>
    </row>
    <row r="12" spans="1:3" x14ac:dyDescent="0.45">
      <c r="A12" s="2" t="s">
        <v>13</v>
      </c>
      <c r="B12" s="2">
        <f>ROUND( $B$11 + $B$6, $B$7 - LOG( $B$8 ))</f>
        <v>28559</v>
      </c>
      <c r="C12" s="2">
        <f>ROUND( $C$11 + $C$6, $C$7 - LOG( $C$8 ))</f>
        <v>-8000</v>
      </c>
    </row>
    <row r="13" spans="1:3" x14ac:dyDescent="0.45">
      <c r="A13" s="3" t="s">
        <v>14</v>
      </c>
      <c r="B13" s="2">
        <f>ROUND( $B$12 + $B$6, $B$7 - LOG( $B$8 ))</f>
        <v>30149</v>
      </c>
      <c r="C13" s="2">
        <f>ROUND( $C$12 + $C$6, $C$7 - LOG( $C$8 ))</f>
        <v>-6000</v>
      </c>
    </row>
    <row r="14" spans="1:3" x14ac:dyDescent="0.45">
      <c r="A14" s="4" t="s">
        <v>15</v>
      </c>
      <c r="B14" s="2">
        <f>ROUND( $B$13 + $B$6, $B$7 - LOG( $B$8 ))</f>
        <v>31739</v>
      </c>
      <c r="C14" s="2">
        <f>ROUND( $C$13 + $C$6, $C$7 - LOG( $C$8 ))</f>
        <v>-4000</v>
      </c>
    </row>
    <row r="15" spans="1:3" x14ac:dyDescent="0.45">
      <c r="A15" s="5" t="s">
        <v>16</v>
      </c>
      <c r="B15" s="2">
        <f>ROUND( $B$14 + $B$6, $B$7 - LOG( $B$8 ))</f>
        <v>33329</v>
      </c>
      <c r="C15" s="2">
        <f>ROUND( $C$14 + $C$6, $C$7 - LOG( $C$8 ))</f>
        <v>-2000</v>
      </c>
    </row>
    <row r="16" spans="1:3" x14ac:dyDescent="0.45">
      <c r="B16" s="2">
        <f>ROUND( $B$15 + $B$6, $B$7 - LOG( $B$8 ))</f>
        <v>34919</v>
      </c>
      <c r="C16" s="2">
        <f>ROUND( $C$15 + $C$6, $C$7 - LOG( $C$8 ))</f>
        <v>0</v>
      </c>
    </row>
    <row r="17" spans="2:3" x14ac:dyDescent="0.45">
      <c r="B17" s="2">
        <f>ROUND( $B$16 + $B$6, $B$7 - LOG( $B$8 ))</f>
        <v>36509</v>
      </c>
      <c r="C17" s="2">
        <f>ROUND( $C$16 + $C$6, $C$7 - LOG( $C$8 ))</f>
        <v>2000</v>
      </c>
    </row>
    <row r="18" spans="2:3" x14ac:dyDescent="0.45">
      <c r="B18" s="2">
        <f>ROUND( $B$17 + $B$6, $B$7 - LOG( $B$8 ))</f>
        <v>38099</v>
      </c>
      <c r="C18" s="2">
        <f>ROUND( $C$17 + $C$6, $C$7 - LOG( $C$8 ))</f>
        <v>4000</v>
      </c>
    </row>
    <row r="19" spans="2:3" x14ac:dyDescent="0.45">
      <c r="B19" s="2">
        <f>ROUND( $B$18 + $B$6, $B$7 - LOG( $B$8 ))</f>
        <v>39689</v>
      </c>
      <c r="C19" s="2">
        <f>ROUND( $C$18 + $C$6, $C$7 - LOG( $C$8 ))</f>
        <v>6000</v>
      </c>
    </row>
    <row r="20" spans="2:3" x14ac:dyDescent="0.45">
      <c r="B20" s="2">
        <f>ROUND( $B$19 + $B$6, $B$7 - LOG( $B$8 ))</f>
        <v>41279</v>
      </c>
      <c r="C20" s="2">
        <f>ROUND( $C$19 + $C$6, $C$7 - LOG( $C$8 ))</f>
        <v>8000</v>
      </c>
    </row>
    <row r="21" spans="2:3" x14ac:dyDescent="0.45">
      <c r="B21" s="2">
        <f>ROUND( $B$20 + $B$6, $B$7 - LOG( $B$8 ))</f>
        <v>42869</v>
      </c>
      <c r="C21" s="2">
        <f>ROUND( $C$20 + $C$6, $C$7 - LOG( $C$8 ))</f>
        <v>10000</v>
      </c>
    </row>
    <row r="22" spans="2:3" x14ac:dyDescent="0.45">
      <c r="B22" s="2">
        <f>ROUND( $B$21 + $B$6, $B$7 - LOG( $B$8 ))</f>
        <v>44459</v>
      </c>
      <c r="C22" s="2">
        <f>ROUND( $C$21 + $C$6, $C$7 - LOG( $C$8 ))</f>
        <v>12000</v>
      </c>
    </row>
    <row r="23" spans="2:3" x14ac:dyDescent="0.45">
      <c r="B23" s="2">
        <f>ROUND( $B$22 + $B$6, $B$7 - LOG( $B$8 ))</f>
        <v>46049</v>
      </c>
      <c r="C23" s="2">
        <f>ROUND( $C$22 + $C$6, $C$7 - LOG( $C$8 ))</f>
        <v>14000</v>
      </c>
    </row>
    <row r="24" spans="2:3" x14ac:dyDescent="0.45">
      <c r="B24" s="2">
        <f>ROUND( $B$23 + $B$6, $B$7 - LOG( $B$8 ))</f>
        <v>47639</v>
      </c>
      <c r="C24" s="2">
        <f>ROUND( $C$23 + $C$6, $C$7 - LOG( $C$8 ))</f>
        <v>16000</v>
      </c>
    </row>
    <row r="25" spans="2:3" x14ac:dyDescent="0.45">
      <c r="B25" s="2">
        <f>ROUND( $B$24 + $B$6, $B$7 - LOG( $B$8 ))</f>
        <v>49229</v>
      </c>
      <c r="C25" s="2">
        <f>ROUND( $C$24 + $C$6, $C$7 - LOG( $C$8 ))</f>
        <v>18000</v>
      </c>
    </row>
    <row r="26" spans="2:3" x14ac:dyDescent="0.45">
      <c r="B26" s="2">
        <f>ROUND( $B$25 + $B$6, $B$7 - LOG( $B$8 ))</f>
        <v>50819</v>
      </c>
      <c r="C26" s="2">
        <f>ROUND( $C$25 + $C$6, $C$7 - LOG( $C$8 ))</f>
        <v>20000</v>
      </c>
    </row>
    <row r="27" spans="2:3" x14ac:dyDescent="0.45">
      <c r="B27" s="2">
        <f>ROUND( $B$26 + $B$6, $B$7 - LOG( $B$8 ))</f>
        <v>52409</v>
      </c>
      <c r="C27" s="2">
        <f>ROUND( $C$26 + $C$6, $C$7 - LOG( $C$8 ))</f>
        <v>22000</v>
      </c>
    </row>
    <row r="28" spans="2:3" x14ac:dyDescent="0.45">
      <c r="B28" s="2">
        <f>ROUND( $B$27 + $B$6, $B$7 - LOG( $B$8 ))</f>
        <v>53999</v>
      </c>
      <c r="C28" s="2">
        <f>ROUND( $C$27 + $C$6, $C$7 - LOG( $C$8 ))</f>
        <v>24000</v>
      </c>
    </row>
    <row r="29" spans="2:3" x14ac:dyDescent="0.45">
      <c r="B29" s="2">
        <f>ROUND( $B$28 + $B$6, $B$7 - LOG( $B$8 ))</f>
        <v>55589</v>
      </c>
      <c r="C29" s="2">
        <f>ROUND( $C$28 + $C$6, $C$7 - LOG( $C$8 ))</f>
        <v>26000</v>
      </c>
    </row>
    <row r="30" spans="2:3" x14ac:dyDescent="0.45">
      <c r="B30" s="2">
        <f>ROUND( $B$29 + $B$6, $B$7 - LOG( $B$8 ))</f>
        <v>57179</v>
      </c>
      <c r="C30" s="2">
        <f>ROUND( $C$29 + $C$6, $C$7 - LOG( $C$8 ))</f>
        <v>28000</v>
      </c>
    </row>
    <row r="31" spans="2:3" x14ac:dyDescent="0.45">
      <c r="B31" s="2">
        <f>ROUND( $B$30 + $B$6, $B$7 - LOG( $B$8 ))</f>
        <v>58769</v>
      </c>
      <c r="C31" s="2">
        <f>ROUND( $C$30 + $C$6, $C$7 - LOG( $C$8 ))</f>
        <v>30000</v>
      </c>
    </row>
    <row r="32" spans="2:3" x14ac:dyDescent="0.45">
      <c r="B32" s="2">
        <f>ROUND( $B$31 + $B$6, $B$7 - LOG( $B$8 ))</f>
        <v>60359</v>
      </c>
      <c r="C32" s="2">
        <f>ROUND( $C$31 + $C$6, $C$7 - LOG( $C$8 ))</f>
        <v>32000</v>
      </c>
    </row>
    <row r="33" spans="2:3" x14ac:dyDescent="0.45">
      <c r="B33" s="2">
        <f>ROUND( $B$32 + $B$6, $B$7 - LOG( $B$8 ))</f>
        <v>61949</v>
      </c>
      <c r="C33" s="2">
        <f>ROUND( $C$32 + $C$6, $C$7 - LOG( $C$8 ))</f>
        <v>34000</v>
      </c>
    </row>
    <row r="34" spans="2:3" x14ac:dyDescent="0.45">
      <c r="B34" s="2">
        <f>ROUND( $B$33 + $B$6, $B$7 - LOG( $B$8 ))</f>
        <v>63539</v>
      </c>
      <c r="C34" s="2">
        <f>ROUND( $C$33 + $C$6, $C$7 - LOG( $C$8 ))</f>
        <v>36000</v>
      </c>
    </row>
    <row r="35" spans="2:3" x14ac:dyDescent="0.45">
      <c r="B35" s="2">
        <f>ROUND( $B$34 + $B$6, $B$7 - LOG( $B$8 ))</f>
        <v>65129</v>
      </c>
      <c r="C35" s="2">
        <f>ROUND( $C$34 + $C$6, $C$7 - LOG( $C$8 ))</f>
        <v>38000</v>
      </c>
    </row>
    <row r="36" spans="2:3" x14ac:dyDescent="0.45">
      <c r="B36" s="2">
        <f>ROUND( $B$35 + $B$6, $B$7 - LOG( $B$8 ))</f>
        <v>66719</v>
      </c>
      <c r="C36" s="2">
        <f>ROUND( $C$35 + $C$6, $C$7 - LOG( $C$8 ))</f>
        <v>40000</v>
      </c>
    </row>
    <row r="37" spans="2:3" x14ac:dyDescent="0.45">
      <c r="B37" s="2">
        <f>ROUND( $B$36 + $B$6, $B$7 - LOG( $B$8 ))</f>
        <v>68309</v>
      </c>
      <c r="C37" s="2">
        <f>ROUND( $C$36 + $C$6, $C$7 - LOG( $C$8 ))</f>
        <v>42000</v>
      </c>
    </row>
    <row r="38" spans="2:3" x14ac:dyDescent="0.45">
      <c r="B38" s="2">
        <f>ROUND( $B$37 + $B$6, $B$7 - LOG( $B$8 ))</f>
        <v>69899</v>
      </c>
      <c r="C38" s="2">
        <f>ROUND( $C$37 + $C$6, $C$7 - LOG( $C$8 ))</f>
        <v>44000</v>
      </c>
    </row>
    <row r="39" spans="2:3" x14ac:dyDescent="0.45">
      <c r="B39" s="2">
        <f>ROUND( $B$38 + $B$6, $B$7 - LOG( $B$8 ))</f>
        <v>71489</v>
      </c>
      <c r="C39" s="2">
        <f>ROUND( $C$38 + $C$6, $C$7 - LOG( $C$8 ))</f>
        <v>46000</v>
      </c>
    </row>
    <row r="40" spans="2:3" x14ac:dyDescent="0.45">
      <c r="B40" s="2">
        <f>ROUND( $B$39 + $B$6, $B$7 - LOG( $B$8 ))</f>
        <v>73079</v>
      </c>
      <c r="C40" s="2">
        <f>ROUND( $C$39 + $C$6, $C$7 - LOG( $C$8 ))</f>
        <v>48000</v>
      </c>
    </row>
    <row r="41" spans="2:3" x14ac:dyDescent="0.45">
      <c r="B41" s="2">
        <f>ROUND( $B$40 + $B$6, $B$7 - LOG( $B$8 ))</f>
        <v>74669</v>
      </c>
      <c r="C41" s="2">
        <f>ROUND( $C$40 + $C$6, $C$7 - LOG( $C$8 ))</f>
        <v>50000</v>
      </c>
    </row>
    <row r="42" spans="2:3" x14ac:dyDescent="0.45">
      <c r="B42" s="2">
        <f>ROUND( $B$41 + $B$6, $B$7 - LOG( $B$8 ))</f>
        <v>76259</v>
      </c>
      <c r="C42" s="2">
        <f>ROUND( $C$41 + $C$6, $C$7 - LOG( $C$8 ))</f>
        <v>52000</v>
      </c>
    </row>
    <row r="43" spans="2:3" x14ac:dyDescent="0.45">
      <c r="B43" s="2">
        <f>ROUND( $B$42 + $B$6, $B$7 - LOG( $B$8 ))</f>
        <v>77849</v>
      </c>
      <c r="C43" s="2">
        <f>ROUND( $C$42 + $C$6, $C$7 - LOG( $C$8 ))</f>
        <v>54000</v>
      </c>
    </row>
    <row r="44" spans="2:3" x14ac:dyDescent="0.45">
      <c r="B44" s="2">
        <f>ROUND( $B$43 + $B$6, $B$7 - LOG( $B$8 ))</f>
        <v>79439</v>
      </c>
      <c r="C44" s="2">
        <f>ROUND( $C$43 + $C$6, $C$7 - LOG( $C$8 ))</f>
        <v>56000</v>
      </c>
    </row>
    <row r="45" spans="2:3" x14ac:dyDescent="0.45">
      <c r="B45" s="2">
        <f>ROUND( $B$44 + $B$6, $B$7 - LOG( $B$8 ))</f>
        <v>81029</v>
      </c>
      <c r="C45" s="2">
        <f>ROUND( $C$44 + $C$6, $C$7 - LOG( $C$8 ))</f>
        <v>58000</v>
      </c>
    </row>
    <row r="46" spans="2:3" x14ac:dyDescent="0.45">
      <c r="B46" s="2">
        <f>ROUND( $B$45 + $B$6, $B$7 - LOG( $B$8 ))</f>
        <v>82619</v>
      </c>
      <c r="C46" s="2">
        <f>ROUND( $C$45 + $C$6, $C$7 - LOG( $C$8 ))</f>
        <v>60000</v>
      </c>
    </row>
    <row r="47" spans="2:3" x14ac:dyDescent="0.45">
      <c r="B47" s="2">
        <f>ROUND( $B$46 + $B$6, $B$7 - LOG( $B$8 ))</f>
        <v>84209</v>
      </c>
      <c r="C47" s="2">
        <f>ROUND( $C$46 + $C$6, $C$7 - LOG( $C$8 ))</f>
        <v>62000</v>
      </c>
    </row>
    <row r="48" spans="2:3" x14ac:dyDescent="0.45">
      <c r="B48" s="2">
        <f>ROUND( $B$47 + $B$6, $B$7 - LOG( $B$8 ))</f>
        <v>85799</v>
      </c>
      <c r="C48" s="2">
        <f>ROUND( $C$47 + $C$6, $C$7 - LOG( $C$8 ))</f>
        <v>64000</v>
      </c>
    </row>
    <row r="49" spans="2:3" x14ac:dyDescent="0.45">
      <c r="B49" s="2">
        <f>ROUND( $B$48 + $B$6, $B$7 - LOG( $B$8 ))</f>
        <v>87389</v>
      </c>
      <c r="C49" s="2">
        <f>ROUND( $C$48 + $C$6, $C$7 - LOG( $C$8 ))</f>
        <v>66000</v>
      </c>
    </row>
    <row r="50" spans="2:3" x14ac:dyDescent="0.45">
      <c r="B50" s="2">
        <f>ROUND( $B$49 + $B$6, $B$7 - LOG( $B$8 ))</f>
        <v>88979</v>
      </c>
      <c r="C50" s="2">
        <f>ROUND( $C$49 + $C$6, $C$7 - LOG( $C$8 ))</f>
        <v>68000</v>
      </c>
    </row>
    <row r="51" spans="2:3" x14ac:dyDescent="0.45">
      <c r="B51" s="2">
        <f>ROUND( $B$50 + $B$6, $B$7 - LOG( $B$8 ))</f>
        <v>90569</v>
      </c>
      <c r="C51" s="2">
        <f>ROUND( $C$50 + $C$6, $C$7 - LOG( $C$8 ))</f>
        <v>70000</v>
      </c>
    </row>
    <row r="52" spans="2:3" x14ac:dyDescent="0.45">
      <c r="B52" s="2">
        <f>ROUND( $B$51 + $B$6, $B$7 - LOG( $B$8 ))</f>
        <v>92159</v>
      </c>
      <c r="C52" s="2">
        <f>ROUND( $C$51 + $C$6, $C$7 - LOG( $C$8 ))</f>
        <v>72000</v>
      </c>
    </row>
    <row r="53" spans="2:3" x14ac:dyDescent="0.45">
      <c r="B53" s="2">
        <f>ROUND( $B$52 + $B$6, $B$7 - LOG( $B$8 ))</f>
        <v>93749</v>
      </c>
      <c r="C53" s="2">
        <f>ROUND( $C$52 + $C$6, $C$7 - LOG( $C$8 ))</f>
        <v>74000</v>
      </c>
    </row>
    <row r="54" spans="2:3" x14ac:dyDescent="0.45">
      <c r="B54" s="2">
        <f>ROUND( $B$53 + $B$6, $B$7 - LOG( $B$8 ))</f>
        <v>95339</v>
      </c>
      <c r="C54" s="2">
        <f>ROUND( $C$53 + $C$6, $C$7 - LOG( $C$8 ))</f>
        <v>76000</v>
      </c>
    </row>
    <row r="55" spans="2:3" x14ac:dyDescent="0.45">
      <c r="B55" s="2">
        <f>ROUND( $B$54 + $B$6, $B$7 - LOG( $B$8 ))</f>
        <v>96929</v>
      </c>
      <c r="C55" s="2">
        <f>ROUND( $C$54 + $C$6, $C$7 - LOG( $C$8 ))</f>
        <v>78000</v>
      </c>
    </row>
    <row r="56" spans="2:3" x14ac:dyDescent="0.45">
      <c r="B56" s="2">
        <f>ROUND( $B$55 + $B$6, $B$7 - LOG( $B$8 ))</f>
        <v>98519</v>
      </c>
      <c r="C56" s="2">
        <f>ROUND( $C$55 + $C$6, $C$7 - LOG( $C$8 ))</f>
        <v>80000</v>
      </c>
    </row>
    <row r="57" spans="2:3" x14ac:dyDescent="0.45">
      <c r="B57" s="2">
        <f>ROUND( $B$56 + $B$6, $B$7 - LOG( $B$8 ))</f>
        <v>100109</v>
      </c>
      <c r="C57" s="2">
        <f>ROUND( $C$56 + $C$6, $C$7 - LOG( $C$8 ))</f>
        <v>82000</v>
      </c>
    </row>
    <row r="58" spans="2:3" x14ac:dyDescent="0.45">
      <c r="B58" s="2">
        <f>ROUND( $B$57 + $B$6, $B$7 - LOG( $B$8 ))</f>
        <v>101699</v>
      </c>
      <c r="C58" s="2">
        <f>ROUND( $C$57 + $C$6, $C$7 - LOG( $C$8 ))</f>
        <v>84000</v>
      </c>
    </row>
    <row r="59" spans="2:3" x14ac:dyDescent="0.45">
      <c r="B59" s="2">
        <f>ROUND( $B$58 + $B$6, $B$7 - LOG( $B$8 ))</f>
        <v>103289</v>
      </c>
      <c r="C59" s="2">
        <f>ROUND( $C$58 + $C$6, $C$7 - LOG( $C$8 ))</f>
        <v>86000</v>
      </c>
    </row>
    <row r="60" spans="2:3" x14ac:dyDescent="0.45">
      <c r="B60" s="2">
        <f>ROUND( $B$59 + $B$6, $B$7 - LOG( $B$8 ))</f>
        <v>104879</v>
      </c>
      <c r="C60" s="2">
        <f>ROUND( $C$59 + $C$6, $C$7 - LOG( $C$8 ))</f>
        <v>88000</v>
      </c>
    </row>
    <row r="61" spans="2:3" x14ac:dyDescent="0.45">
      <c r="B61" s="2">
        <f>ROUND( $B$60 + $B$6, $B$7 - LOG( $B$8 ))</f>
        <v>106469</v>
      </c>
      <c r="C61" s="2">
        <f>ROUND( $C$60 + $C$6, $C$7 - LOG( $C$8 ))</f>
        <v>90000</v>
      </c>
    </row>
    <row r="62" spans="2:3" x14ac:dyDescent="0.45">
      <c r="B62" s="2">
        <f>ROUND( $B$61 + $B$6, $B$7 - LOG( $B$8 ))</f>
        <v>108059</v>
      </c>
      <c r="C62" s="2">
        <f>ROUND( $C$61 + $C$6, $C$7 - LOG( $C$8 ))</f>
        <v>92000</v>
      </c>
    </row>
    <row r="63" spans="2:3" x14ac:dyDescent="0.45">
      <c r="B63" s="2">
        <f>ROUND( $B$62 + $B$6, $B$7 - LOG( $B$8 ))</f>
        <v>109649</v>
      </c>
      <c r="C63" s="2">
        <f>ROUND( $C$62 + $C$6, $C$7 - LOG( $C$8 ))</f>
        <v>94000</v>
      </c>
    </row>
    <row r="64" spans="2:3" x14ac:dyDescent="0.45">
      <c r="B64" s="2">
        <f>ROUND( $B$63 + $B$6, $B$7 - LOG( $B$8 ))</f>
        <v>111239</v>
      </c>
      <c r="C64" s="2">
        <f>ROUND( $C$63 + $C$6, $C$7 - LOG( $C$8 ))</f>
        <v>96000</v>
      </c>
    </row>
    <row r="65" spans="2:3" x14ac:dyDescent="0.45">
      <c r="B65" s="2">
        <f>ROUND( $B$64 + $B$6, $B$7 - LOG( $B$8 ))</f>
        <v>112829</v>
      </c>
      <c r="C65" s="2">
        <f>ROUND( $C$64 + $C$6, $C$7 - LOG( $C$8 ))</f>
        <v>98000</v>
      </c>
    </row>
    <row r="66" spans="2:3" x14ac:dyDescent="0.45">
      <c r="B66" s="2">
        <f>ROUND( $B$65 + $B$6, $B$7 - LOG( $B$8 ))</f>
        <v>114419</v>
      </c>
      <c r="C66" s="2">
        <f>ROUND( $C$65 + $C$6, $C$7 - LOG( $C$8 ))</f>
        <v>100000</v>
      </c>
    </row>
    <row r="67" spans="2:3" x14ac:dyDescent="0.45">
      <c r="B67" s="2">
        <f>ROUND( $B$66 + $B$6, $B$7 - LOG( $B$8 ))</f>
        <v>116009</v>
      </c>
      <c r="C67" s="2">
        <f>ROUND( $C$66 + $C$6, $C$7 - LOG( $C$8 ))</f>
        <v>102000</v>
      </c>
    </row>
    <row r="68" spans="2:3" x14ac:dyDescent="0.45">
      <c r="B68" s="2">
        <f>ROUND( $B$67 + $B$6, $B$7 - LOG( $B$8 ))</f>
        <v>117599</v>
      </c>
      <c r="C68" s="2">
        <f>ROUND( $C$67 + $C$6, $C$7 - LOG( $C$8 ))</f>
        <v>104000</v>
      </c>
    </row>
    <row r="69" spans="2:3" x14ac:dyDescent="0.45">
      <c r="B69" s="2">
        <f>ROUND( $B$68 + $B$6, $B$7 - LOG( $B$8 ))</f>
        <v>119189</v>
      </c>
      <c r="C69" s="2">
        <f>ROUND( $C$68 + $C$6, $C$7 - LOG( $C$8 ))</f>
        <v>106000</v>
      </c>
    </row>
    <row r="70" spans="2:3" x14ac:dyDescent="0.45">
      <c r="B70" s="2">
        <f>ROUND( $B$69 + $B$6, $B$7 - LOG( $B$8 ))</f>
        <v>120779</v>
      </c>
      <c r="C70" s="2">
        <f>ROUND( $C$69 + $C$6, $C$7 - LOG( $C$8 ))</f>
        <v>108000</v>
      </c>
    </row>
    <row r="71" spans="2:3" x14ac:dyDescent="0.45">
      <c r="B71" s="2">
        <f>ROUND( $B$70 + $B$6, $B$7 - LOG( $B$8 ))</f>
        <v>122369</v>
      </c>
      <c r="C71" s="2">
        <f>ROUND( $C$70 + $C$6, $C$7 - LOG( $C$8 ))</f>
        <v>110000</v>
      </c>
    </row>
    <row r="72" spans="2:3" x14ac:dyDescent="0.45">
      <c r="B72" s="2">
        <f>ROUND( $B$71 + $B$6, $B$7 - LOG( $B$8 ))</f>
        <v>123959</v>
      </c>
      <c r="C72" s="2">
        <f>ROUND( $C$71 + $C$6, $C$7 - LOG( $C$8 ))</f>
        <v>112000</v>
      </c>
    </row>
    <row r="73" spans="2:3" x14ac:dyDescent="0.45">
      <c r="B73" s="2">
        <f>ROUND( $B$72 + $B$6, $B$7 - LOG( $B$8 ))</f>
        <v>125549</v>
      </c>
      <c r="C73" s="2">
        <f>ROUND( $C$72 + $C$6, $C$7 - LOG( $C$8 ))</f>
        <v>114000</v>
      </c>
    </row>
    <row r="74" spans="2:3" x14ac:dyDescent="0.45">
      <c r="B74" s="2">
        <f>ROUND( $B$73 + $B$6, $B$7 - LOG( $B$8 ))</f>
        <v>127139</v>
      </c>
      <c r="C74" s="2">
        <f>ROUND( $C$73 + $C$6, $C$7 - LOG( $C$8 ))</f>
        <v>116000</v>
      </c>
    </row>
    <row r="75" spans="2:3" x14ac:dyDescent="0.45">
      <c r="B75" s="2">
        <f>ROUND( $B$74 + $B$6, $B$7 - LOG( $B$8 ))</f>
        <v>128729</v>
      </c>
      <c r="C75" s="2">
        <f>ROUND( $C$74 + $C$6, $C$7 - LOG( $C$8 ))</f>
        <v>118000</v>
      </c>
    </row>
    <row r="76" spans="2:3" x14ac:dyDescent="0.45">
      <c r="B76" s="2">
        <f>ROUND( $B$75 + $B$6, $B$7 - LOG( $B$8 ))</f>
        <v>130319</v>
      </c>
      <c r="C76" s="2">
        <f>ROUND( $C$75 + $C$6, $C$7 - LOG( $C$8 ))</f>
        <v>120000</v>
      </c>
    </row>
    <row r="77" spans="2:3" x14ac:dyDescent="0.45">
      <c r="B77" s="2">
        <f>ROUND( $B$76 + $B$6, $B$7 - LOG( $B$8 ))</f>
        <v>131909</v>
      </c>
      <c r="C77" s="2">
        <f>ROUND( $C$76 + $C$6, $C$7 - LOG( $C$8 ))</f>
        <v>122000</v>
      </c>
    </row>
    <row r="78" spans="2:3" x14ac:dyDescent="0.45">
      <c r="B78" s="2">
        <f>ROUND( $B$77 + $B$6, $B$7 - LOG( $B$8 ))</f>
        <v>133499</v>
      </c>
      <c r="C78" s="2">
        <f>ROUND( $C$77 + $C$6, $C$7 - LOG( $C$8 ))</f>
        <v>124000</v>
      </c>
    </row>
    <row r="79" spans="2:3" x14ac:dyDescent="0.45">
      <c r="B79" s="2">
        <f>ROUND( $B$78 + $B$6, $B$7 - LOG( $B$8 ))</f>
        <v>135089</v>
      </c>
      <c r="C79" s="2">
        <f>ROUND( $C$78 + $C$6, $C$7 - LOG( $C$8 ))</f>
        <v>126000</v>
      </c>
    </row>
    <row r="80" spans="2:3" x14ac:dyDescent="0.45">
      <c r="B80" s="2">
        <f>ROUND( $B$79 + $B$6, $B$7 - LOG( $B$8 ))</f>
        <v>136679</v>
      </c>
      <c r="C80" s="2">
        <f>ROUND( $C$79 + $C$6, $C$7 - LOG( $C$8 ))</f>
        <v>128000</v>
      </c>
    </row>
    <row r="81" spans="2:3" x14ac:dyDescent="0.45">
      <c r="B81" s="2">
        <f>ROUND( $B$80 + $B$6, $B$7 - LOG( $B$8 ))</f>
        <v>138269</v>
      </c>
      <c r="C81" s="2">
        <f>ROUND( $C$80 + $C$6, $C$7 - LOG( $C$8 ))</f>
        <v>130000</v>
      </c>
    </row>
    <row r="82" spans="2:3" x14ac:dyDescent="0.45">
      <c r="B82" s="2">
        <f>ROUND( $B$81 + $B$6, $B$7 - LOG( $B$8 ))</f>
        <v>139859</v>
      </c>
      <c r="C82" s="2">
        <f>ROUND( $C$81 + $C$6, $C$7 - LOG( $C$8 ))</f>
        <v>132000</v>
      </c>
    </row>
    <row r="83" spans="2:3" x14ac:dyDescent="0.45">
      <c r="B83" s="2">
        <f>ROUND( $B$82 + $B$6, $B$7 - LOG( $B$8 ))</f>
        <v>141449</v>
      </c>
      <c r="C83" s="2">
        <f>ROUND( $C$82 + $C$6, $C$7 - LOG( $C$8 ))</f>
        <v>134000</v>
      </c>
    </row>
    <row r="84" spans="2:3" x14ac:dyDescent="0.45">
      <c r="B84" s="2">
        <f>ROUND( $B$83 + $B$6, $B$7 - LOG( $B$8 ))</f>
        <v>143039</v>
      </c>
      <c r="C84" s="2">
        <f>ROUND( $C$83 + $C$6, $C$7 - LOG( $C$8 ))</f>
        <v>136000</v>
      </c>
    </row>
    <row r="85" spans="2:3" x14ac:dyDescent="0.45">
      <c r="B85" s="2">
        <f>ROUND( $B$84 + $B$6, $B$7 - LOG( $B$8 ))</f>
        <v>144629</v>
      </c>
      <c r="C85" s="2">
        <f>ROUND( $C$84 + $C$6, $C$7 - LOG( $C$8 ))</f>
        <v>138000</v>
      </c>
    </row>
    <row r="86" spans="2:3" x14ac:dyDescent="0.45">
      <c r="B86" s="2">
        <f>ROUND( $B$85 + $B$6, $B$7 - LOG( $B$8 ))</f>
        <v>146219</v>
      </c>
      <c r="C86" s="2">
        <f>ROUND( $C$85 + $C$6, $C$7 - LOG( $C$8 ))</f>
        <v>140000</v>
      </c>
    </row>
    <row r="87" spans="2:3" x14ac:dyDescent="0.45">
      <c r="B87" s="2">
        <f>ROUND( $B$86 + $B$6, $B$7 - LOG( $B$8 ))</f>
        <v>147809</v>
      </c>
      <c r="C87" s="2">
        <f>ROUND( $C$86 + $C$6, $C$7 - LOG( $C$8 ))</f>
        <v>142000</v>
      </c>
    </row>
    <row r="88" spans="2:3" x14ac:dyDescent="0.45">
      <c r="B88" s="2">
        <f>ROUND( $B$87 + $B$6, $B$7 - LOG( $B$8 ))</f>
        <v>149399</v>
      </c>
      <c r="C88" s="2">
        <f>ROUND( $C$87 + $C$6, $C$7 - LOG( $C$8 ))</f>
        <v>144000</v>
      </c>
    </row>
    <row r="89" spans="2:3" x14ac:dyDescent="0.45">
      <c r="B89" s="2">
        <f>ROUND( $B$88 + $B$6, $B$7 - LOG( $B$8 ))</f>
        <v>150989</v>
      </c>
      <c r="C89" s="2">
        <f>ROUND( $C$88 + $C$6, $C$7 - LOG( $C$8 ))</f>
        <v>146000</v>
      </c>
    </row>
    <row r="90" spans="2:3" x14ac:dyDescent="0.45">
      <c r="B90" s="2">
        <f>ROUND( $B$89 + $B$6, $B$7 - LOG( $B$8 ))</f>
        <v>152579</v>
      </c>
      <c r="C90" s="2">
        <f>ROUND( $C$89 + $C$6, $C$7 - LOG( $C$8 ))</f>
        <v>148000</v>
      </c>
    </row>
    <row r="91" spans="2:3" x14ac:dyDescent="0.45">
      <c r="B91" s="2">
        <f>ROUND( $B$90 + $B$6, $B$7 - LOG( $B$8 ))</f>
        <v>154169</v>
      </c>
      <c r="C91" s="2">
        <f>ROUND( $C$90 + $C$6, $C$7 - LOG( $C$8 ))</f>
        <v>150000</v>
      </c>
    </row>
    <row r="92" spans="2:3" x14ac:dyDescent="0.45">
      <c r="B92" s="2">
        <f>ROUND( $B$91 + $B$6, $B$7 - LOG( $B$8 ))</f>
        <v>155759</v>
      </c>
      <c r="C92" s="2">
        <f>ROUND( $C$91 + $C$6, $C$7 - LOG( $C$8 ))</f>
        <v>152000</v>
      </c>
    </row>
    <row r="93" spans="2:3" x14ac:dyDescent="0.45">
      <c r="B93" s="2">
        <f>ROUND( $B$92 + $B$6, $B$7 - LOG( $B$8 ))</f>
        <v>157349</v>
      </c>
      <c r="C93" s="2">
        <f>ROUND( $C$92 + $C$6, $C$7 - LOG( $C$8 ))</f>
        <v>154000</v>
      </c>
    </row>
    <row r="94" spans="2:3" x14ac:dyDescent="0.45">
      <c r="B94" s="2">
        <f>ROUND( $B$93 + $B$6, $B$7 - LOG( $B$8 ))</f>
        <v>158939</v>
      </c>
      <c r="C94" s="2">
        <f>ROUND( $C$93 + $C$6, $C$7 - LOG( $C$8 ))</f>
        <v>156000</v>
      </c>
    </row>
    <row r="95" spans="2:3" x14ac:dyDescent="0.45">
      <c r="B95" s="2">
        <f>ROUND( $B$94 + $B$6, $B$7 - LOG( $B$8 ))</f>
        <v>160529</v>
      </c>
      <c r="C95" s="2">
        <f>ROUND( $C$94 + $C$6, $C$7 - LOG( $C$8 ))</f>
        <v>158000</v>
      </c>
    </row>
    <row r="96" spans="2:3" x14ac:dyDescent="0.45">
      <c r="B96" s="2">
        <f>ROUND( $B$95 + $B$6, $B$7 - LOG( $B$8 ))</f>
        <v>162119</v>
      </c>
      <c r="C96" s="2">
        <f>ROUND( $C$95 + $C$6, $C$7 - LOG( $C$8 ))</f>
        <v>160000</v>
      </c>
    </row>
    <row r="97" spans="2:3" x14ac:dyDescent="0.45">
      <c r="B97" s="2">
        <f>ROUND( $B$96 + $B$6, $B$7 - LOG( $B$8 ))</f>
        <v>163709</v>
      </c>
      <c r="C97" s="2">
        <f>ROUND( $C$96 + $C$6, $C$7 - LOG( $C$8 ))</f>
        <v>162000</v>
      </c>
    </row>
    <row r="98" spans="2:3" x14ac:dyDescent="0.45">
      <c r="B98" s="2">
        <f>ROUND( $B$97 + $B$6, $B$7 - LOG( $B$8 ))</f>
        <v>165299</v>
      </c>
      <c r="C98" s="2">
        <f>ROUND( $C$97 + $C$6, $C$7 - LOG( $C$8 ))</f>
        <v>164000</v>
      </c>
    </row>
    <row r="99" spans="2:3" x14ac:dyDescent="0.45">
      <c r="B99" s="2">
        <f>ROUND( $B$98 + $B$6, $B$7 - LOG( $B$8 ))</f>
        <v>166889</v>
      </c>
      <c r="C99" s="2">
        <f>ROUND( $C$98 + $C$6, $C$7 - LOG( $C$8 ))</f>
        <v>166000</v>
      </c>
    </row>
    <row r="100" spans="2:3" x14ac:dyDescent="0.45">
      <c r="B100" s="2">
        <f>ROUND( $B$99 + $B$6, $B$7 - LOG( $B$8 ))</f>
        <v>168479</v>
      </c>
      <c r="C100" s="2">
        <f>ROUND( $C$99 + $C$6, $C$7 - LOG( $C$8 ))</f>
        <v>168000</v>
      </c>
    </row>
    <row r="101" spans="2:3" x14ac:dyDescent="0.45">
      <c r="B101" s="2">
        <f>ROUND( $B$100 + $B$6, $B$7 - LOG( $B$8 ))</f>
        <v>170069</v>
      </c>
      <c r="C101" s="2">
        <f>ROUND( $C$100 + $C$6, $C$7 - LOG( $C$8 ))</f>
        <v>170000</v>
      </c>
    </row>
    <row r="102" spans="2:3" x14ac:dyDescent="0.45">
      <c r="B102" s="2">
        <f>ROUND( $B$101 + $B$6, $B$7 - LOG( $B$8 ))</f>
        <v>171659</v>
      </c>
      <c r="C102" s="2">
        <f>ROUND( $C$101 + $C$6, $C$7 - LOG( $C$8 ))</f>
        <v>172000</v>
      </c>
    </row>
    <row r="103" spans="2:3" x14ac:dyDescent="0.45">
      <c r="B103" s="2">
        <f>ROUND( $B$102 + $B$6, $B$7 - LOG( $B$8 ))</f>
        <v>173249</v>
      </c>
      <c r="C103" s="2">
        <f>ROUND( $C$102 + $C$6, $C$7 - LOG( $C$8 ))</f>
        <v>174000</v>
      </c>
    </row>
    <row r="104" spans="2:3" x14ac:dyDescent="0.45">
      <c r="B104" s="2">
        <f>ROUND( $B$103 + $B$6, $B$7 - LOG( $B$8 ))</f>
        <v>174839</v>
      </c>
      <c r="C104" s="2">
        <f>ROUND( $C$103 + $C$6, $C$7 - LOG( $C$8 ))</f>
        <v>176000</v>
      </c>
    </row>
    <row r="105" spans="2:3" x14ac:dyDescent="0.45">
      <c r="B105" s="2">
        <f>ROUND( $B$104 + $B$6, $B$7 - LOG( $B$8 ))</f>
        <v>176429</v>
      </c>
      <c r="C105" s="2">
        <f>ROUND( $C$104 + $C$6, $C$7 - LOG( $C$8 ))</f>
        <v>178000</v>
      </c>
    </row>
    <row r="106" spans="2:3" x14ac:dyDescent="0.45">
      <c r="B106" s="2">
        <f>ROUND( $B$105 + $B$6, $B$7 - LOG( $B$8 ))</f>
        <v>178019</v>
      </c>
      <c r="C106" s="2">
        <f>ROUND( $C$105 + $C$6, $C$7 - LOG( $C$8 ))</f>
        <v>180000</v>
      </c>
    </row>
    <row r="107" spans="2:3" x14ac:dyDescent="0.45">
      <c r="B107" s="2">
        <f>ROUND( $B$106 + $B$6, $B$7 - LOG( $B$8 ))</f>
        <v>179609</v>
      </c>
      <c r="C107" s="2">
        <f>ROUND( $C$106 + $C$6, $C$7 - LOG( $C$8 ))</f>
        <v>182000</v>
      </c>
    </row>
    <row r="108" spans="2:3" x14ac:dyDescent="0.45">
      <c r="B108" s="2">
        <f>ROUND( $B$107 + $B$6, $B$7 - LOG( $B$8 ))</f>
        <v>181199</v>
      </c>
      <c r="C108" s="2">
        <f>ROUND( $C$107 + $C$6, $C$7 - LOG( $C$8 ))</f>
        <v>184000</v>
      </c>
    </row>
    <row r="109" spans="2:3" x14ac:dyDescent="0.45">
      <c r="B109" s="2">
        <f>ROUND( $B$108 + $B$6, $B$7 - LOG( $B$8 ))</f>
        <v>182789</v>
      </c>
      <c r="C109" s="2">
        <f>ROUND( $C$108 + $C$6, $C$7 - LOG( $C$8 ))</f>
        <v>186000</v>
      </c>
    </row>
    <row r="110" spans="2:3" x14ac:dyDescent="0.45">
      <c r="B110" s="2">
        <f>ROUND( $B$109 + $B$6, $B$7 - LOG( $B$8 ))</f>
        <v>184379</v>
      </c>
      <c r="C110" s="2">
        <f>ROUND( $C$109 + $C$6, $C$7 - LOG( $C$8 ))</f>
        <v>188000</v>
      </c>
    </row>
    <row r="111" spans="2:3" x14ac:dyDescent="0.45">
      <c r="B111" s="2">
        <f>ROUND( $B$110 + $B$6, $B$7 - LOG( $B$8 ))</f>
        <v>185969</v>
      </c>
      <c r="C111" s="2">
        <f>ROUND( $C$110 + $C$6, $C$7 - LOG( $C$8 ))</f>
        <v>190000</v>
      </c>
    </row>
    <row r="112" spans="2:3" x14ac:dyDescent="0.45">
      <c r="B112" s="2">
        <f>ROUND( $B$111 + $B$6, $B$7 - LOG( $B$8 ))</f>
        <v>187559</v>
      </c>
      <c r="C112" s="2">
        <f>ROUND( $C$111 + $C$6, $C$7 - LOG( $C$8 ))</f>
        <v>192000</v>
      </c>
    </row>
    <row r="113" spans="2:3" x14ac:dyDescent="0.45">
      <c r="B113">
        <f>ROUND( $B$112 + $B$6, $B$7 - LOG( $B$8 ))</f>
        <v>189149</v>
      </c>
      <c r="C113">
        <f>ROUND( $C$112 + $C$6, $C$7 - LOG( $C$8 ))</f>
        <v>194000</v>
      </c>
    </row>
    <row r="114" spans="2:3" x14ac:dyDescent="0.45">
      <c r="B114" s="3">
        <f t="array" ref="B114:B215">FREQUENCY( Test, PM_Test_bins ) / COUNT( Test )</f>
        <v>1E-3</v>
      </c>
      <c r="C114" s="3">
        <f t="array" ref="C114:C215">FREQUENCY( self_Pay, PM_self_Pay_bins ) / COUNT( self_Pay )</f>
        <v>0</v>
      </c>
    </row>
    <row r="115" spans="2:3" x14ac:dyDescent="0.45">
      <c r="B115" s="3">
        <v>4.0000000000000001E-3</v>
      </c>
      <c r="C115" s="3">
        <v>2E-3</v>
      </c>
    </row>
    <row r="116" spans="2:3" x14ac:dyDescent="0.45">
      <c r="B116" s="3">
        <v>4.0000000000000001E-3</v>
      </c>
      <c r="C116" s="3">
        <v>8.0000000000000002E-3</v>
      </c>
    </row>
    <row r="117" spans="2:3" x14ac:dyDescent="0.45">
      <c r="B117" s="3">
        <v>2.1999999999999999E-2</v>
      </c>
      <c r="C117" s="3">
        <v>1.6E-2</v>
      </c>
    </row>
    <row r="118" spans="2:3" x14ac:dyDescent="0.45">
      <c r="B118" s="3">
        <v>3.4000000000000002E-2</v>
      </c>
      <c r="C118" s="3">
        <v>3.1E-2</v>
      </c>
    </row>
    <row r="119" spans="2:3" x14ac:dyDescent="0.45">
      <c r="B119" s="3">
        <v>0.05</v>
      </c>
      <c r="C119" s="3">
        <v>0.06</v>
      </c>
    </row>
    <row r="120" spans="2:3" x14ac:dyDescent="0.45">
      <c r="B120" s="3">
        <v>7.1999999999999995E-2</v>
      </c>
      <c r="C120" s="3">
        <v>6.8000000000000005E-2</v>
      </c>
    </row>
    <row r="121" spans="2:3" x14ac:dyDescent="0.45">
      <c r="B121" s="3">
        <v>7.5999999999999998E-2</v>
      </c>
      <c r="C121" s="3">
        <v>9.7000000000000003E-2</v>
      </c>
    </row>
    <row r="122" spans="2:3" x14ac:dyDescent="0.45">
      <c r="B122" s="3">
        <v>0.13700000000000001</v>
      </c>
      <c r="C122" s="3">
        <v>0.122</v>
      </c>
    </row>
    <row r="123" spans="2:3" x14ac:dyDescent="0.45">
      <c r="B123" s="3">
        <v>0.13400000000000001</v>
      </c>
      <c r="C123" s="3">
        <v>0.151</v>
      </c>
    </row>
    <row r="124" spans="2:3" x14ac:dyDescent="0.45">
      <c r="B124" s="3">
        <v>0.126</v>
      </c>
      <c r="C124" s="3">
        <v>0.13100000000000001</v>
      </c>
    </row>
    <row r="125" spans="2:3" x14ac:dyDescent="0.45">
      <c r="B125" s="3">
        <v>0.11600000000000001</v>
      </c>
      <c r="C125" s="3">
        <v>9.7000000000000003E-2</v>
      </c>
    </row>
    <row r="126" spans="2:3" x14ac:dyDescent="0.45">
      <c r="B126" s="3">
        <v>0.09</v>
      </c>
      <c r="C126" s="3">
        <v>8.7999999999999995E-2</v>
      </c>
    </row>
    <row r="127" spans="2:3" x14ac:dyDescent="0.45">
      <c r="B127" s="3">
        <v>5.2999999999999999E-2</v>
      </c>
      <c r="C127" s="3">
        <v>6.4000000000000001E-2</v>
      </c>
    </row>
    <row r="128" spans="2:3" x14ac:dyDescent="0.45">
      <c r="B128" s="3">
        <v>3.1E-2</v>
      </c>
      <c r="C128" s="3">
        <v>0.03</v>
      </c>
    </row>
    <row r="129" spans="2:3" x14ac:dyDescent="0.45">
      <c r="B129" s="3">
        <v>2.3E-2</v>
      </c>
      <c r="C129" s="3">
        <v>2.1000000000000001E-2</v>
      </c>
    </row>
    <row r="130" spans="2:3" x14ac:dyDescent="0.45">
      <c r="B130" s="3">
        <v>0.01</v>
      </c>
      <c r="C130" s="3">
        <v>7.0000000000000001E-3</v>
      </c>
    </row>
    <row r="131" spans="2:3" x14ac:dyDescent="0.45">
      <c r="B131" s="3">
        <v>7.0000000000000001E-3</v>
      </c>
      <c r="C131" s="3">
        <v>4.0000000000000001E-3</v>
      </c>
    </row>
    <row r="132" spans="2:3" x14ac:dyDescent="0.45">
      <c r="B132" s="3">
        <v>7.0000000000000001E-3</v>
      </c>
      <c r="C132" s="3">
        <v>2E-3</v>
      </c>
    </row>
    <row r="133" spans="2:3" x14ac:dyDescent="0.45">
      <c r="B133" s="3">
        <v>2E-3</v>
      </c>
      <c r="C133" s="3">
        <v>0</v>
      </c>
    </row>
    <row r="134" spans="2:3" x14ac:dyDescent="0.45">
      <c r="B134" s="3">
        <v>0</v>
      </c>
      <c r="C134" s="3">
        <v>1E-3</v>
      </c>
    </row>
    <row r="135" spans="2:3" x14ac:dyDescent="0.45">
      <c r="B135" s="3">
        <v>1E-3</v>
      </c>
      <c r="C135" s="3">
        <v>0</v>
      </c>
    </row>
    <row r="136" spans="2:3" x14ac:dyDescent="0.45">
      <c r="B136" s="3">
        <v>0</v>
      </c>
      <c r="C136" s="3">
        <v>0</v>
      </c>
    </row>
    <row r="137" spans="2:3" x14ac:dyDescent="0.45">
      <c r="B137" s="3">
        <v>0</v>
      </c>
      <c r="C137" s="3">
        <v>0</v>
      </c>
    </row>
    <row r="138" spans="2:3" x14ac:dyDescent="0.45">
      <c r="B138" s="3">
        <v>0</v>
      </c>
      <c r="C138" s="3">
        <v>0</v>
      </c>
    </row>
    <row r="139" spans="2:3" x14ac:dyDescent="0.45">
      <c r="B139" s="3">
        <v>0</v>
      </c>
      <c r="C139" s="3">
        <v>0</v>
      </c>
    </row>
    <row r="140" spans="2:3" x14ac:dyDescent="0.45">
      <c r="B140" s="3">
        <v>0</v>
      </c>
      <c r="C140" s="3">
        <v>0</v>
      </c>
    </row>
    <row r="141" spans="2:3" x14ac:dyDescent="0.45">
      <c r="B141" s="3">
        <v>0</v>
      </c>
      <c r="C141" s="3">
        <v>0</v>
      </c>
    </row>
    <row r="142" spans="2:3" x14ac:dyDescent="0.45">
      <c r="B142" s="3">
        <v>0</v>
      </c>
      <c r="C142" s="3">
        <v>0</v>
      </c>
    </row>
    <row r="143" spans="2:3" x14ac:dyDescent="0.45">
      <c r="B143" s="3">
        <v>0</v>
      </c>
      <c r="C143" s="3">
        <v>0</v>
      </c>
    </row>
    <row r="144" spans="2:3" x14ac:dyDescent="0.45">
      <c r="B144" s="3">
        <v>0</v>
      </c>
      <c r="C144" s="3">
        <v>0</v>
      </c>
    </row>
    <row r="145" spans="2:3" x14ac:dyDescent="0.45">
      <c r="B145" s="3">
        <v>0</v>
      </c>
      <c r="C145" s="3">
        <v>0</v>
      </c>
    </row>
    <row r="146" spans="2:3" x14ac:dyDescent="0.45">
      <c r="B146" s="3">
        <v>0</v>
      </c>
      <c r="C146" s="3">
        <v>0</v>
      </c>
    </row>
    <row r="147" spans="2:3" x14ac:dyDescent="0.45">
      <c r="B147" s="3">
        <v>0</v>
      </c>
      <c r="C147" s="3">
        <v>0</v>
      </c>
    </row>
    <row r="148" spans="2:3" x14ac:dyDescent="0.45">
      <c r="B148" s="3">
        <v>0</v>
      </c>
      <c r="C148" s="3">
        <v>0</v>
      </c>
    </row>
    <row r="149" spans="2:3" x14ac:dyDescent="0.45">
      <c r="B149" s="3">
        <v>0</v>
      </c>
      <c r="C149" s="3">
        <v>0</v>
      </c>
    </row>
    <row r="150" spans="2:3" x14ac:dyDescent="0.45">
      <c r="B150" s="3">
        <v>0</v>
      </c>
      <c r="C150" s="3">
        <v>0</v>
      </c>
    </row>
    <row r="151" spans="2:3" x14ac:dyDescent="0.45">
      <c r="B151" s="3">
        <v>0</v>
      </c>
      <c r="C151" s="3">
        <v>0</v>
      </c>
    </row>
    <row r="152" spans="2:3" x14ac:dyDescent="0.45">
      <c r="B152" s="3">
        <v>0</v>
      </c>
      <c r="C152" s="3">
        <v>0</v>
      </c>
    </row>
    <row r="153" spans="2:3" x14ac:dyDescent="0.45">
      <c r="B153" s="3">
        <v>0</v>
      </c>
      <c r="C153" s="3">
        <v>0</v>
      </c>
    </row>
    <row r="154" spans="2:3" x14ac:dyDescent="0.45">
      <c r="B154" s="3">
        <v>0</v>
      </c>
      <c r="C154" s="3">
        <v>0</v>
      </c>
    </row>
    <row r="155" spans="2:3" x14ac:dyDescent="0.45">
      <c r="B155" s="3">
        <v>0</v>
      </c>
      <c r="C155" s="3">
        <v>0</v>
      </c>
    </row>
    <row r="156" spans="2:3" x14ac:dyDescent="0.45">
      <c r="B156" s="3">
        <v>0</v>
      </c>
      <c r="C156" s="3">
        <v>0</v>
      </c>
    </row>
    <row r="157" spans="2:3" x14ac:dyDescent="0.45">
      <c r="B157" s="3">
        <v>0</v>
      </c>
      <c r="C157" s="3">
        <v>0</v>
      </c>
    </row>
    <row r="158" spans="2:3" x14ac:dyDescent="0.45">
      <c r="B158" s="3">
        <v>0</v>
      </c>
      <c r="C158" s="3">
        <v>0</v>
      </c>
    </row>
    <row r="159" spans="2:3" x14ac:dyDescent="0.45">
      <c r="B159" s="3">
        <v>0</v>
      </c>
      <c r="C159" s="3">
        <v>0</v>
      </c>
    </row>
    <row r="160" spans="2:3" x14ac:dyDescent="0.45">
      <c r="B160" s="3">
        <v>0</v>
      </c>
      <c r="C160" s="3">
        <v>0</v>
      </c>
    </row>
    <row r="161" spans="2:3" x14ac:dyDescent="0.45">
      <c r="B161" s="3">
        <v>0</v>
      </c>
      <c r="C161" s="3">
        <v>0</v>
      </c>
    </row>
    <row r="162" spans="2:3" x14ac:dyDescent="0.45">
      <c r="B162" s="3">
        <v>0</v>
      </c>
      <c r="C162" s="3">
        <v>0</v>
      </c>
    </row>
    <row r="163" spans="2:3" x14ac:dyDescent="0.45">
      <c r="B163" s="3">
        <v>0</v>
      </c>
      <c r="C163" s="3">
        <v>0</v>
      </c>
    </row>
    <row r="164" spans="2:3" x14ac:dyDescent="0.45">
      <c r="B164" s="3">
        <v>0</v>
      </c>
      <c r="C164" s="3">
        <v>0</v>
      </c>
    </row>
    <row r="165" spans="2:3" x14ac:dyDescent="0.45">
      <c r="B165" s="3">
        <v>0</v>
      </c>
      <c r="C165" s="3">
        <v>0</v>
      </c>
    </row>
    <row r="166" spans="2:3" x14ac:dyDescent="0.45">
      <c r="B166" s="3">
        <v>0</v>
      </c>
      <c r="C166" s="3">
        <v>0</v>
      </c>
    </row>
    <row r="167" spans="2:3" x14ac:dyDescent="0.45">
      <c r="B167" s="3">
        <v>0</v>
      </c>
      <c r="C167" s="3">
        <v>0</v>
      </c>
    </row>
    <row r="168" spans="2:3" x14ac:dyDescent="0.45">
      <c r="B168" s="3">
        <v>0</v>
      </c>
      <c r="C168" s="3">
        <v>0</v>
      </c>
    </row>
    <row r="169" spans="2:3" x14ac:dyDescent="0.45">
      <c r="B169" s="3">
        <v>0</v>
      </c>
      <c r="C169" s="3">
        <v>0</v>
      </c>
    </row>
    <row r="170" spans="2:3" x14ac:dyDescent="0.45">
      <c r="B170" s="3">
        <v>0</v>
      </c>
      <c r="C170" s="3">
        <v>0</v>
      </c>
    </row>
    <row r="171" spans="2:3" x14ac:dyDescent="0.45">
      <c r="B171" s="3">
        <v>0</v>
      </c>
      <c r="C171" s="3">
        <v>0</v>
      </c>
    </row>
    <row r="172" spans="2:3" x14ac:dyDescent="0.45">
      <c r="B172" s="3">
        <v>0</v>
      </c>
      <c r="C172" s="3">
        <v>0</v>
      </c>
    </row>
    <row r="173" spans="2:3" x14ac:dyDescent="0.45">
      <c r="B173" s="3">
        <v>0</v>
      </c>
      <c r="C173" s="3">
        <v>0</v>
      </c>
    </row>
    <row r="174" spans="2:3" x14ac:dyDescent="0.45">
      <c r="B174" s="3">
        <v>0</v>
      </c>
      <c r="C174" s="3">
        <v>0</v>
      </c>
    </row>
    <row r="175" spans="2:3" x14ac:dyDescent="0.45">
      <c r="B175" s="3">
        <v>0</v>
      </c>
      <c r="C175" s="3">
        <v>0</v>
      </c>
    </row>
    <row r="176" spans="2:3" x14ac:dyDescent="0.45">
      <c r="B176" s="3">
        <v>0</v>
      </c>
      <c r="C176" s="3">
        <v>0</v>
      </c>
    </row>
    <row r="177" spans="2:3" x14ac:dyDescent="0.45">
      <c r="B177" s="3">
        <v>0</v>
      </c>
      <c r="C177" s="3">
        <v>0</v>
      </c>
    </row>
    <row r="178" spans="2:3" x14ac:dyDescent="0.45">
      <c r="B178" s="3">
        <v>0</v>
      </c>
      <c r="C178" s="3">
        <v>0</v>
      </c>
    </row>
    <row r="179" spans="2:3" x14ac:dyDescent="0.45">
      <c r="B179" s="3">
        <v>0</v>
      </c>
      <c r="C179" s="3">
        <v>0</v>
      </c>
    </row>
    <row r="180" spans="2:3" x14ac:dyDescent="0.45">
      <c r="B180" s="3">
        <v>0</v>
      </c>
      <c r="C180" s="3">
        <v>0</v>
      </c>
    </row>
    <row r="181" spans="2:3" x14ac:dyDescent="0.45">
      <c r="B181" s="3">
        <v>0</v>
      </c>
      <c r="C181" s="3">
        <v>0</v>
      </c>
    </row>
    <row r="182" spans="2:3" x14ac:dyDescent="0.45">
      <c r="B182" s="3">
        <v>0</v>
      </c>
      <c r="C182" s="3">
        <v>0</v>
      </c>
    </row>
    <row r="183" spans="2:3" x14ac:dyDescent="0.45">
      <c r="B183" s="3">
        <v>0</v>
      </c>
      <c r="C183" s="3">
        <v>0</v>
      </c>
    </row>
    <row r="184" spans="2:3" x14ac:dyDescent="0.45">
      <c r="B184" s="3">
        <v>0</v>
      </c>
      <c r="C184" s="3">
        <v>0</v>
      </c>
    </row>
    <row r="185" spans="2:3" x14ac:dyDescent="0.45">
      <c r="B185" s="3">
        <v>0</v>
      </c>
      <c r="C185" s="3">
        <v>0</v>
      </c>
    </row>
    <row r="186" spans="2:3" x14ac:dyDescent="0.45">
      <c r="B186" s="3">
        <v>0</v>
      </c>
      <c r="C186" s="3">
        <v>0</v>
      </c>
    </row>
    <row r="187" spans="2:3" x14ac:dyDescent="0.45">
      <c r="B187" s="3">
        <v>0</v>
      </c>
      <c r="C187" s="3">
        <v>0</v>
      </c>
    </row>
    <row r="188" spans="2:3" x14ac:dyDescent="0.45">
      <c r="B188" s="3">
        <v>0</v>
      </c>
      <c r="C188" s="3">
        <v>0</v>
      </c>
    </row>
    <row r="189" spans="2:3" x14ac:dyDescent="0.45">
      <c r="B189" s="3">
        <v>0</v>
      </c>
      <c r="C189" s="3">
        <v>0</v>
      </c>
    </row>
    <row r="190" spans="2:3" x14ac:dyDescent="0.45">
      <c r="B190" s="3">
        <v>0</v>
      </c>
      <c r="C190" s="3">
        <v>0</v>
      </c>
    </row>
    <row r="191" spans="2:3" x14ac:dyDescent="0.45">
      <c r="B191" s="3">
        <v>0</v>
      </c>
      <c r="C191" s="3">
        <v>0</v>
      </c>
    </row>
    <row r="192" spans="2:3" x14ac:dyDescent="0.45">
      <c r="B192" s="3">
        <v>0</v>
      </c>
      <c r="C192" s="3">
        <v>0</v>
      </c>
    </row>
    <row r="193" spans="2:3" x14ac:dyDescent="0.45">
      <c r="B193" s="3">
        <v>0</v>
      </c>
      <c r="C193" s="3">
        <v>0</v>
      </c>
    </row>
    <row r="194" spans="2:3" x14ac:dyDescent="0.45">
      <c r="B194" s="3">
        <v>0</v>
      </c>
      <c r="C194" s="3">
        <v>0</v>
      </c>
    </row>
    <row r="195" spans="2:3" x14ac:dyDescent="0.45">
      <c r="B195" s="3">
        <v>0</v>
      </c>
      <c r="C195" s="3">
        <v>0</v>
      </c>
    </row>
    <row r="196" spans="2:3" x14ac:dyDescent="0.45">
      <c r="B196" s="3">
        <v>0</v>
      </c>
      <c r="C196" s="3">
        <v>0</v>
      </c>
    </row>
    <row r="197" spans="2:3" x14ac:dyDescent="0.45">
      <c r="B197" s="3">
        <v>0</v>
      </c>
      <c r="C197" s="3">
        <v>0</v>
      </c>
    </row>
    <row r="198" spans="2:3" x14ac:dyDescent="0.45">
      <c r="B198" s="3">
        <v>0</v>
      </c>
      <c r="C198" s="3">
        <v>0</v>
      </c>
    </row>
    <row r="199" spans="2:3" x14ac:dyDescent="0.45">
      <c r="B199" s="3">
        <v>0</v>
      </c>
      <c r="C199" s="3">
        <v>0</v>
      </c>
    </row>
    <row r="200" spans="2:3" x14ac:dyDescent="0.45">
      <c r="B200" s="3">
        <v>0</v>
      </c>
      <c r="C200" s="3">
        <v>0</v>
      </c>
    </row>
    <row r="201" spans="2:3" x14ac:dyDescent="0.45">
      <c r="B201" s="3">
        <v>0</v>
      </c>
      <c r="C201" s="3">
        <v>0</v>
      </c>
    </row>
    <row r="202" spans="2:3" x14ac:dyDescent="0.45">
      <c r="B202" s="3">
        <v>0</v>
      </c>
      <c r="C202" s="3">
        <v>0</v>
      </c>
    </row>
    <row r="203" spans="2:3" x14ac:dyDescent="0.45">
      <c r="B203" s="3">
        <v>0</v>
      </c>
      <c r="C203" s="3">
        <v>0</v>
      </c>
    </row>
    <row r="204" spans="2:3" x14ac:dyDescent="0.45">
      <c r="B204" s="3">
        <v>0</v>
      </c>
      <c r="C204" s="3">
        <v>0</v>
      </c>
    </row>
    <row r="205" spans="2:3" x14ac:dyDescent="0.45">
      <c r="B205" s="3">
        <v>0</v>
      </c>
      <c r="C205" s="3">
        <v>0</v>
      </c>
    </row>
    <row r="206" spans="2:3" x14ac:dyDescent="0.45">
      <c r="B206" s="3">
        <v>0</v>
      </c>
      <c r="C206" s="3">
        <v>0</v>
      </c>
    </row>
    <row r="207" spans="2:3" x14ac:dyDescent="0.45">
      <c r="B207" s="3">
        <v>0</v>
      </c>
      <c r="C207" s="3">
        <v>0</v>
      </c>
    </row>
    <row r="208" spans="2:3" x14ac:dyDescent="0.45">
      <c r="B208" s="3">
        <v>0</v>
      </c>
      <c r="C208" s="3">
        <v>0</v>
      </c>
    </row>
    <row r="209" spans="2:3" x14ac:dyDescent="0.45">
      <c r="B209" s="3">
        <v>0</v>
      </c>
      <c r="C209" s="3">
        <v>0</v>
      </c>
    </row>
    <row r="210" spans="2:3" x14ac:dyDescent="0.45">
      <c r="B210" s="3">
        <v>0</v>
      </c>
      <c r="C210" s="3">
        <v>0</v>
      </c>
    </row>
    <row r="211" spans="2:3" x14ac:dyDescent="0.45">
      <c r="B211" s="3">
        <v>0</v>
      </c>
      <c r="C211" s="3">
        <v>0</v>
      </c>
    </row>
    <row r="212" spans="2:3" x14ac:dyDescent="0.45">
      <c r="B212" s="3">
        <v>0</v>
      </c>
      <c r="C212" s="3">
        <v>0</v>
      </c>
    </row>
    <row r="213" spans="2:3" x14ac:dyDescent="0.45">
      <c r="B213" s="3">
        <v>0</v>
      </c>
      <c r="C213" s="3">
        <v>0</v>
      </c>
    </row>
    <row r="214" spans="2:3" x14ac:dyDescent="0.45">
      <c r="B214" s="3">
        <v>0</v>
      </c>
      <c r="C214" s="3">
        <v>0</v>
      </c>
    </row>
    <row r="215" spans="2:3" x14ac:dyDescent="0.45">
      <c r="B215" s="3">
        <v>0</v>
      </c>
      <c r="C215" s="3">
        <v>0</v>
      </c>
    </row>
    <row r="217" spans="2:3" x14ac:dyDescent="0.45">
      <c r="B217" s="4">
        <f>IF( $B$3, 1-B114, B114 )</f>
        <v>1E-3</v>
      </c>
      <c r="C217" s="4">
        <f>IF( $C$3, 1-C114, C114 )</f>
        <v>0</v>
      </c>
    </row>
    <row r="218" spans="2:3" x14ac:dyDescent="0.45">
      <c r="B218" s="4">
        <f t="shared" ref="B218:B249" si="0">IF( $B$3,B217 - B115, B217 + B115 )</f>
        <v>5.0000000000000001E-3</v>
      </c>
      <c r="C218" s="4">
        <f t="shared" ref="C218:C249" si="1">IF( $C$3,C217 - C115, C217 + C115 )</f>
        <v>2E-3</v>
      </c>
    </row>
    <row r="219" spans="2:3" x14ac:dyDescent="0.45">
      <c r="B219" s="4">
        <f t="shared" si="0"/>
        <v>9.0000000000000011E-3</v>
      </c>
      <c r="C219" s="4">
        <f t="shared" si="1"/>
        <v>0.01</v>
      </c>
    </row>
    <row r="220" spans="2:3" x14ac:dyDescent="0.45">
      <c r="B220" s="4">
        <f t="shared" si="0"/>
        <v>3.1E-2</v>
      </c>
      <c r="C220" s="4">
        <f t="shared" si="1"/>
        <v>2.6000000000000002E-2</v>
      </c>
    </row>
    <row r="221" spans="2:3" x14ac:dyDescent="0.45">
      <c r="B221" s="4">
        <f t="shared" si="0"/>
        <v>6.5000000000000002E-2</v>
      </c>
      <c r="C221" s="4">
        <f t="shared" si="1"/>
        <v>5.7000000000000002E-2</v>
      </c>
    </row>
    <row r="222" spans="2:3" x14ac:dyDescent="0.45">
      <c r="B222" s="4">
        <f t="shared" si="0"/>
        <v>0.115</v>
      </c>
      <c r="C222" s="4">
        <f t="shared" si="1"/>
        <v>0.11699999999999999</v>
      </c>
    </row>
    <row r="223" spans="2:3" x14ac:dyDescent="0.45">
      <c r="B223" s="4">
        <f t="shared" si="0"/>
        <v>0.187</v>
      </c>
      <c r="C223" s="4">
        <f t="shared" si="1"/>
        <v>0.185</v>
      </c>
    </row>
    <row r="224" spans="2:3" x14ac:dyDescent="0.45">
      <c r="B224" s="4">
        <f t="shared" si="0"/>
        <v>0.26300000000000001</v>
      </c>
      <c r="C224" s="4">
        <f t="shared" si="1"/>
        <v>0.28200000000000003</v>
      </c>
    </row>
    <row r="225" spans="2:3" x14ac:dyDescent="0.45">
      <c r="B225" s="4">
        <f t="shared" si="0"/>
        <v>0.4</v>
      </c>
      <c r="C225" s="4">
        <f t="shared" si="1"/>
        <v>0.40400000000000003</v>
      </c>
    </row>
    <row r="226" spans="2:3" x14ac:dyDescent="0.45">
      <c r="B226" s="4">
        <f t="shared" si="0"/>
        <v>0.53400000000000003</v>
      </c>
      <c r="C226" s="4">
        <f t="shared" si="1"/>
        <v>0.55500000000000005</v>
      </c>
    </row>
    <row r="227" spans="2:3" x14ac:dyDescent="0.45">
      <c r="B227" s="4">
        <f t="shared" si="0"/>
        <v>0.66</v>
      </c>
      <c r="C227" s="4">
        <f t="shared" si="1"/>
        <v>0.68600000000000005</v>
      </c>
    </row>
    <row r="228" spans="2:3" x14ac:dyDescent="0.45">
      <c r="B228" s="4">
        <f t="shared" si="0"/>
        <v>0.77600000000000002</v>
      </c>
      <c r="C228" s="4">
        <f t="shared" si="1"/>
        <v>0.78300000000000003</v>
      </c>
    </row>
    <row r="229" spans="2:3" x14ac:dyDescent="0.45">
      <c r="B229" s="4">
        <f t="shared" si="0"/>
        <v>0.86599999999999999</v>
      </c>
      <c r="C229" s="4">
        <f t="shared" si="1"/>
        <v>0.871</v>
      </c>
    </row>
    <row r="230" spans="2:3" x14ac:dyDescent="0.45">
      <c r="B230" s="4">
        <f t="shared" si="0"/>
        <v>0.91900000000000004</v>
      </c>
      <c r="C230" s="4">
        <f t="shared" si="1"/>
        <v>0.93500000000000005</v>
      </c>
    </row>
    <row r="231" spans="2:3" x14ac:dyDescent="0.45">
      <c r="B231" s="4">
        <f t="shared" si="0"/>
        <v>0.95000000000000007</v>
      </c>
      <c r="C231" s="4">
        <f t="shared" si="1"/>
        <v>0.96500000000000008</v>
      </c>
    </row>
    <row r="232" spans="2:3" x14ac:dyDescent="0.45">
      <c r="B232" s="4">
        <f t="shared" si="0"/>
        <v>0.97300000000000009</v>
      </c>
      <c r="C232" s="4">
        <f t="shared" si="1"/>
        <v>0.9860000000000001</v>
      </c>
    </row>
    <row r="233" spans="2:3" x14ac:dyDescent="0.45">
      <c r="B233" s="4">
        <f t="shared" si="0"/>
        <v>0.9830000000000001</v>
      </c>
      <c r="C233" s="4">
        <f t="shared" si="1"/>
        <v>0.9930000000000001</v>
      </c>
    </row>
    <row r="234" spans="2:3" x14ac:dyDescent="0.45">
      <c r="B234" s="4">
        <f t="shared" si="0"/>
        <v>0.9900000000000001</v>
      </c>
      <c r="C234" s="4">
        <f t="shared" si="1"/>
        <v>0.99700000000000011</v>
      </c>
    </row>
    <row r="235" spans="2:3" x14ac:dyDescent="0.45">
      <c r="B235" s="4">
        <f t="shared" si="0"/>
        <v>0.99700000000000011</v>
      </c>
      <c r="C235" s="4">
        <f t="shared" si="1"/>
        <v>0.99900000000000011</v>
      </c>
    </row>
    <row r="236" spans="2:3" x14ac:dyDescent="0.45">
      <c r="B236" s="4">
        <f t="shared" si="0"/>
        <v>0.99900000000000011</v>
      </c>
      <c r="C236" s="4">
        <f t="shared" si="1"/>
        <v>0.99900000000000011</v>
      </c>
    </row>
    <row r="237" spans="2:3" x14ac:dyDescent="0.45">
      <c r="B237" s="4">
        <f t="shared" si="0"/>
        <v>0.99900000000000011</v>
      </c>
      <c r="C237" s="4">
        <f t="shared" si="1"/>
        <v>1</v>
      </c>
    </row>
    <row r="238" spans="2:3" x14ac:dyDescent="0.45">
      <c r="B238" s="4">
        <f t="shared" si="0"/>
        <v>1</v>
      </c>
      <c r="C238" s="4">
        <f t="shared" si="1"/>
        <v>1</v>
      </c>
    </row>
    <row r="239" spans="2:3" x14ac:dyDescent="0.45">
      <c r="B239" s="4">
        <f t="shared" si="0"/>
        <v>1</v>
      </c>
      <c r="C239" s="4">
        <f t="shared" si="1"/>
        <v>1</v>
      </c>
    </row>
    <row r="240" spans="2:3" x14ac:dyDescent="0.45">
      <c r="B240" s="4">
        <f t="shared" si="0"/>
        <v>1</v>
      </c>
      <c r="C240" s="4">
        <f t="shared" si="1"/>
        <v>1</v>
      </c>
    </row>
    <row r="241" spans="2:3" x14ac:dyDescent="0.45">
      <c r="B241" s="4">
        <f t="shared" si="0"/>
        <v>1</v>
      </c>
      <c r="C241" s="4">
        <f t="shared" si="1"/>
        <v>1</v>
      </c>
    </row>
    <row r="242" spans="2:3" x14ac:dyDescent="0.45">
      <c r="B242" s="4">
        <f t="shared" si="0"/>
        <v>1</v>
      </c>
      <c r="C242" s="4">
        <f t="shared" si="1"/>
        <v>1</v>
      </c>
    </row>
    <row r="243" spans="2:3" x14ac:dyDescent="0.45">
      <c r="B243" s="4">
        <f t="shared" si="0"/>
        <v>1</v>
      </c>
      <c r="C243" s="4">
        <f t="shared" si="1"/>
        <v>1</v>
      </c>
    </row>
    <row r="244" spans="2:3" x14ac:dyDescent="0.45">
      <c r="B244" s="4">
        <f t="shared" si="0"/>
        <v>1</v>
      </c>
      <c r="C244" s="4">
        <f t="shared" si="1"/>
        <v>1</v>
      </c>
    </row>
    <row r="245" spans="2:3" x14ac:dyDescent="0.45">
      <c r="B245" s="4">
        <f t="shared" si="0"/>
        <v>1</v>
      </c>
      <c r="C245" s="4">
        <f t="shared" si="1"/>
        <v>1</v>
      </c>
    </row>
    <row r="246" spans="2:3" x14ac:dyDescent="0.45">
      <c r="B246" s="4">
        <f t="shared" si="0"/>
        <v>1</v>
      </c>
      <c r="C246" s="4">
        <f t="shared" si="1"/>
        <v>1</v>
      </c>
    </row>
    <row r="247" spans="2:3" x14ac:dyDescent="0.45">
      <c r="B247" s="4">
        <f t="shared" si="0"/>
        <v>1</v>
      </c>
      <c r="C247" s="4">
        <f t="shared" si="1"/>
        <v>1</v>
      </c>
    </row>
    <row r="248" spans="2:3" x14ac:dyDescent="0.45">
      <c r="B248" s="4">
        <f t="shared" si="0"/>
        <v>1</v>
      </c>
      <c r="C248" s="4">
        <f t="shared" si="1"/>
        <v>1</v>
      </c>
    </row>
    <row r="249" spans="2:3" x14ac:dyDescent="0.45">
      <c r="B249" s="4">
        <f t="shared" si="0"/>
        <v>1</v>
      </c>
      <c r="C249" s="4">
        <f t="shared" si="1"/>
        <v>1</v>
      </c>
    </row>
    <row r="250" spans="2:3" x14ac:dyDescent="0.45">
      <c r="B250" s="4">
        <f t="shared" ref="B250:B281" si="2">IF( $B$3,B249 - B147, B249 + B147 )</f>
        <v>1</v>
      </c>
      <c r="C250" s="4">
        <f t="shared" ref="C250:C281" si="3">IF( $C$3,C249 - C147, C249 + C147 )</f>
        <v>1</v>
      </c>
    </row>
    <row r="251" spans="2:3" x14ac:dyDescent="0.45">
      <c r="B251" s="4">
        <f t="shared" si="2"/>
        <v>1</v>
      </c>
      <c r="C251" s="4">
        <f t="shared" si="3"/>
        <v>1</v>
      </c>
    </row>
    <row r="252" spans="2:3" x14ac:dyDescent="0.45">
      <c r="B252" s="4">
        <f t="shared" si="2"/>
        <v>1</v>
      </c>
      <c r="C252" s="4">
        <f t="shared" si="3"/>
        <v>1</v>
      </c>
    </row>
    <row r="253" spans="2:3" x14ac:dyDescent="0.45">
      <c r="B253" s="4">
        <f t="shared" si="2"/>
        <v>1</v>
      </c>
      <c r="C253" s="4">
        <f t="shared" si="3"/>
        <v>1</v>
      </c>
    </row>
    <row r="254" spans="2:3" x14ac:dyDescent="0.45">
      <c r="B254" s="4">
        <f t="shared" si="2"/>
        <v>1</v>
      </c>
      <c r="C254" s="4">
        <f t="shared" si="3"/>
        <v>1</v>
      </c>
    </row>
    <row r="255" spans="2:3" x14ac:dyDescent="0.45">
      <c r="B255" s="4">
        <f t="shared" si="2"/>
        <v>1</v>
      </c>
      <c r="C255" s="4">
        <f t="shared" si="3"/>
        <v>1</v>
      </c>
    </row>
    <row r="256" spans="2:3" x14ac:dyDescent="0.45">
      <c r="B256" s="4">
        <f t="shared" si="2"/>
        <v>1</v>
      </c>
      <c r="C256" s="4">
        <f t="shared" si="3"/>
        <v>1</v>
      </c>
    </row>
    <row r="257" spans="2:3" x14ac:dyDescent="0.45">
      <c r="B257" s="4">
        <f t="shared" si="2"/>
        <v>1</v>
      </c>
      <c r="C257" s="4">
        <f t="shared" si="3"/>
        <v>1</v>
      </c>
    </row>
    <row r="258" spans="2:3" x14ac:dyDescent="0.45">
      <c r="B258" s="4">
        <f t="shared" si="2"/>
        <v>1</v>
      </c>
      <c r="C258" s="4">
        <f t="shared" si="3"/>
        <v>1</v>
      </c>
    </row>
    <row r="259" spans="2:3" x14ac:dyDescent="0.45">
      <c r="B259" s="4">
        <f t="shared" si="2"/>
        <v>1</v>
      </c>
      <c r="C259" s="4">
        <f t="shared" si="3"/>
        <v>1</v>
      </c>
    </row>
    <row r="260" spans="2:3" x14ac:dyDescent="0.45">
      <c r="B260" s="4">
        <f t="shared" si="2"/>
        <v>1</v>
      </c>
      <c r="C260" s="4">
        <f t="shared" si="3"/>
        <v>1</v>
      </c>
    </row>
    <row r="261" spans="2:3" x14ac:dyDescent="0.45">
      <c r="B261" s="4">
        <f t="shared" si="2"/>
        <v>1</v>
      </c>
      <c r="C261" s="4">
        <f t="shared" si="3"/>
        <v>1</v>
      </c>
    </row>
    <row r="262" spans="2:3" x14ac:dyDescent="0.45">
      <c r="B262" s="4">
        <f t="shared" si="2"/>
        <v>1</v>
      </c>
      <c r="C262" s="4">
        <f t="shared" si="3"/>
        <v>1</v>
      </c>
    </row>
    <row r="263" spans="2:3" x14ac:dyDescent="0.45">
      <c r="B263" s="4">
        <f t="shared" si="2"/>
        <v>1</v>
      </c>
      <c r="C263" s="4">
        <f t="shared" si="3"/>
        <v>1</v>
      </c>
    </row>
    <row r="264" spans="2:3" x14ac:dyDescent="0.45">
      <c r="B264" s="4">
        <f t="shared" si="2"/>
        <v>1</v>
      </c>
      <c r="C264" s="4">
        <f t="shared" si="3"/>
        <v>1</v>
      </c>
    </row>
    <row r="265" spans="2:3" x14ac:dyDescent="0.45">
      <c r="B265" s="4">
        <f t="shared" si="2"/>
        <v>1</v>
      </c>
      <c r="C265" s="4">
        <f t="shared" si="3"/>
        <v>1</v>
      </c>
    </row>
    <row r="266" spans="2:3" x14ac:dyDescent="0.45">
      <c r="B266" s="4">
        <f t="shared" si="2"/>
        <v>1</v>
      </c>
      <c r="C266" s="4">
        <f t="shared" si="3"/>
        <v>1</v>
      </c>
    </row>
    <row r="267" spans="2:3" x14ac:dyDescent="0.45">
      <c r="B267" s="4">
        <f t="shared" si="2"/>
        <v>1</v>
      </c>
      <c r="C267" s="4">
        <f t="shared" si="3"/>
        <v>1</v>
      </c>
    </row>
    <row r="268" spans="2:3" x14ac:dyDescent="0.45">
      <c r="B268" s="4">
        <f t="shared" si="2"/>
        <v>1</v>
      </c>
      <c r="C268" s="4">
        <f t="shared" si="3"/>
        <v>1</v>
      </c>
    </row>
    <row r="269" spans="2:3" x14ac:dyDescent="0.45">
      <c r="B269" s="4">
        <f t="shared" si="2"/>
        <v>1</v>
      </c>
      <c r="C269" s="4">
        <f t="shared" si="3"/>
        <v>1</v>
      </c>
    </row>
    <row r="270" spans="2:3" x14ac:dyDescent="0.45">
      <c r="B270" s="4">
        <f t="shared" si="2"/>
        <v>1</v>
      </c>
      <c r="C270" s="4">
        <f t="shared" si="3"/>
        <v>1</v>
      </c>
    </row>
    <row r="271" spans="2:3" x14ac:dyDescent="0.45">
      <c r="B271" s="4">
        <f t="shared" si="2"/>
        <v>1</v>
      </c>
      <c r="C271" s="4">
        <f t="shared" si="3"/>
        <v>1</v>
      </c>
    </row>
    <row r="272" spans="2:3" x14ac:dyDescent="0.45">
      <c r="B272" s="4">
        <f t="shared" si="2"/>
        <v>1</v>
      </c>
      <c r="C272" s="4">
        <f t="shared" si="3"/>
        <v>1</v>
      </c>
    </row>
    <row r="273" spans="2:3" x14ac:dyDescent="0.45">
      <c r="B273" s="4">
        <f t="shared" si="2"/>
        <v>1</v>
      </c>
      <c r="C273" s="4">
        <f t="shared" si="3"/>
        <v>1</v>
      </c>
    </row>
    <row r="274" spans="2:3" x14ac:dyDescent="0.45">
      <c r="B274" s="4">
        <f t="shared" si="2"/>
        <v>1</v>
      </c>
      <c r="C274" s="4">
        <f t="shared" si="3"/>
        <v>1</v>
      </c>
    </row>
    <row r="275" spans="2:3" x14ac:dyDescent="0.45">
      <c r="B275" s="4">
        <f t="shared" si="2"/>
        <v>1</v>
      </c>
      <c r="C275" s="4">
        <f t="shared" si="3"/>
        <v>1</v>
      </c>
    </row>
    <row r="276" spans="2:3" x14ac:dyDescent="0.45">
      <c r="B276" s="4">
        <f t="shared" si="2"/>
        <v>1</v>
      </c>
      <c r="C276" s="4">
        <f t="shared" si="3"/>
        <v>1</v>
      </c>
    </row>
    <row r="277" spans="2:3" x14ac:dyDescent="0.45">
      <c r="B277" s="4">
        <f t="shared" si="2"/>
        <v>1</v>
      </c>
      <c r="C277" s="4">
        <f t="shared" si="3"/>
        <v>1</v>
      </c>
    </row>
    <row r="278" spans="2:3" x14ac:dyDescent="0.45">
      <c r="B278" s="4">
        <f t="shared" si="2"/>
        <v>1</v>
      </c>
      <c r="C278" s="4">
        <f t="shared" si="3"/>
        <v>1</v>
      </c>
    </row>
    <row r="279" spans="2:3" x14ac:dyDescent="0.45">
      <c r="B279" s="4">
        <f t="shared" si="2"/>
        <v>1</v>
      </c>
      <c r="C279" s="4">
        <f t="shared" si="3"/>
        <v>1</v>
      </c>
    </row>
    <row r="280" spans="2:3" x14ac:dyDescent="0.45">
      <c r="B280" s="4">
        <f t="shared" si="2"/>
        <v>1</v>
      </c>
      <c r="C280" s="4">
        <f t="shared" si="3"/>
        <v>1</v>
      </c>
    </row>
    <row r="281" spans="2:3" x14ac:dyDescent="0.45">
      <c r="B281" s="4">
        <f t="shared" si="2"/>
        <v>1</v>
      </c>
      <c r="C281" s="4">
        <f t="shared" si="3"/>
        <v>1</v>
      </c>
    </row>
    <row r="282" spans="2:3" x14ac:dyDescent="0.45">
      <c r="B282" s="4">
        <f t="shared" ref="B282:B313" si="4">IF( $B$3,B281 - B179, B281 + B179 )</f>
        <v>1</v>
      </c>
      <c r="C282" s="4">
        <f t="shared" ref="C282:C313" si="5">IF( $C$3,C281 - C179, C281 + C179 )</f>
        <v>1</v>
      </c>
    </row>
    <row r="283" spans="2:3" x14ac:dyDescent="0.45">
      <c r="B283" s="4">
        <f t="shared" si="4"/>
        <v>1</v>
      </c>
      <c r="C283" s="4">
        <f t="shared" si="5"/>
        <v>1</v>
      </c>
    </row>
    <row r="284" spans="2:3" x14ac:dyDescent="0.45">
      <c r="B284" s="4">
        <f t="shared" si="4"/>
        <v>1</v>
      </c>
      <c r="C284" s="4">
        <f t="shared" si="5"/>
        <v>1</v>
      </c>
    </row>
    <row r="285" spans="2:3" x14ac:dyDescent="0.45">
      <c r="B285" s="4">
        <f t="shared" si="4"/>
        <v>1</v>
      </c>
      <c r="C285" s="4">
        <f t="shared" si="5"/>
        <v>1</v>
      </c>
    </row>
    <row r="286" spans="2:3" x14ac:dyDescent="0.45">
      <c r="B286" s="4">
        <f t="shared" si="4"/>
        <v>1</v>
      </c>
      <c r="C286" s="4">
        <f t="shared" si="5"/>
        <v>1</v>
      </c>
    </row>
    <row r="287" spans="2:3" x14ac:dyDescent="0.45">
      <c r="B287" s="4">
        <f t="shared" si="4"/>
        <v>1</v>
      </c>
      <c r="C287" s="4">
        <f t="shared" si="5"/>
        <v>1</v>
      </c>
    </row>
    <row r="288" spans="2:3" x14ac:dyDescent="0.45">
      <c r="B288" s="4">
        <f t="shared" si="4"/>
        <v>1</v>
      </c>
      <c r="C288" s="4">
        <f t="shared" si="5"/>
        <v>1</v>
      </c>
    </row>
    <row r="289" spans="2:3" x14ac:dyDescent="0.45">
      <c r="B289" s="4">
        <f t="shared" si="4"/>
        <v>1</v>
      </c>
      <c r="C289" s="4">
        <f t="shared" si="5"/>
        <v>1</v>
      </c>
    </row>
    <row r="290" spans="2:3" x14ac:dyDescent="0.45">
      <c r="B290" s="4">
        <f t="shared" si="4"/>
        <v>1</v>
      </c>
      <c r="C290" s="4">
        <f t="shared" si="5"/>
        <v>1</v>
      </c>
    </row>
    <row r="291" spans="2:3" x14ac:dyDescent="0.45">
      <c r="B291" s="4">
        <f t="shared" si="4"/>
        <v>1</v>
      </c>
      <c r="C291" s="4">
        <f t="shared" si="5"/>
        <v>1</v>
      </c>
    </row>
    <row r="292" spans="2:3" x14ac:dyDescent="0.45">
      <c r="B292" s="4">
        <f t="shared" si="4"/>
        <v>1</v>
      </c>
      <c r="C292" s="4">
        <f t="shared" si="5"/>
        <v>1</v>
      </c>
    </row>
    <row r="293" spans="2:3" x14ac:dyDescent="0.45">
      <c r="B293" s="4">
        <f t="shared" si="4"/>
        <v>1</v>
      </c>
      <c r="C293" s="4">
        <f t="shared" si="5"/>
        <v>1</v>
      </c>
    </row>
    <row r="294" spans="2:3" x14ac:dyDescent="0.45">
      <c r="B294" s="4">
        <f t="shared" si="4"/>
        <v>1</v>
      </c>
      <c r="C294" s="4">
        <f t="shared" si="5"/>
        <v>1</v>
      </c>
    </row>
    <row r="295" spans="2:3" x14ac:dyDescent="0.45">
      <c r="B295" s="4">
        <f t="shared" si="4"/>
        <v>1</v>
      </c>
      <c r="C295" s="4">
        <f t="shared" si="5"/>
        <v>1</v>
      </c>
    </row>
    <row r="296" spans="2:3" x14ac:dyDescent="0.45">
      <c r="B296" s="4">
        <f t="shared" si="4"/>
        <v>1</v>
      </c>
      <c r="C296" s="4">
        <f t="shared" si="5"/>
        <v>1</v>
      </c>
    </row>
    <row r="297" spans="2:3" x14ac:dyDescent="0.45">
      <c r="B297" s="4">
        <f t="shared" si="4"/>
        <v>1</v>
      </c>
      <c r="C297" s="4">
        <f t="shared" si="5"/>
        <v>1</v>
      </c>
    </row>
    <row r="298" spans="2:3" x14ac:dyDescent="0.45">
      <c r="B298" s="4">
        <f t="shared" si="4"/>
        <v>1</v>
      </c>
      <c r="C298" s="4">
        <f t="shared" si="5"/>
        <v>1</v>
      </c>
    </row>
    <row r="299" spans="2:3" x14ac:dyDescent="0.45">
      <c r="B299" s="4">
        <f t="shared" si="4"/>
        <v>1</v>
      </c>
      <c r="C299" s="4">
        <f t="shared" si="5"/>
        <v>1</v>
      </c>
    </row>
    <row r="300" spans="2:3" x14ac:dyDescent="0.45">
      <c r="B300" s="4">
        <f t="shared" si="4"/>
        <v>1</v>
      </c>
      <c r="C300" s="4">
        <f t="shared" si="5"/>
        <v>1</v>
      </c>
    </row>
    <row r="301" spans="2:3" x14ac:dyDescent="0.45">
      <c r="B301" s="4">
        <f t="shared" si="4"/>
        <v>1</v>
      </c>
      <c r="C301" s="4">
        <f t="shared" si="5"/>
        <v>1</v>
      </c>
    </row>
    <row r="302" spans="2:3" x14ac:dyDescent="0.45">
      <c r="B302" s="4">
        <f t="shared" si="4"/>
        <v>1</v>
      </c>
      <c r="C302" s="4">
        <f t="shared" si="5"/>
        <v>1</v>
      </c>
    </row>
    <row r="303" spans="2:3" x14ac:dyDescent="0.45">
      <c r="B303" s="4">
        <f t="shared" si="4"/>
        <v>1</v>
      </c>
      <c r="C303" s="4">
        <f t="shared" si="5"/>
        <v>1</v>
      </c>
    </row>
    <row r="304" spans="2:3" x14ac:dyDescent="0.45">
      <c r="B304" s="4">
        <f t="shared" si="4"/>
        <v>1</v>
      </c>
      <c r="C304" s="4">
        <f t="shared" si="5"/>
        <v>1</v>
      </c>
    </row>
    <row r="305" spans="2:3" x14ac:dyDescent="0.45">
      <c r="B305" s="4">
        <f t="shared" si="4"/>
        <v>1</v>
      </c>
      <c r="C305" s="4">
        <f t="shared" si="5"/>
        <v>1</v>
      </c>
    </row>
    <row r="306" spans="2:3" x14ac:dyDescent="0.45">
      <c r="B306" s="4">
        <f t="shared" si="4"/>
        <v>1</v>
      </c>
      <c r="C306" s="4">
        <f t="shared" si="5"/>
        <v>1</v>
      </c>
    </row>
    <row r="307" spans="2:3" x14ac:dyDescent="0.45">
      <c r="B307" s="4">
        <f t="shared" si="4"/>
        <v>1</v>
      </c>
      <c r="C307" s="4">
        <f t="shared" si="5"/>
        <v>1</v>
      </c>
    </row>
    <row r="308" spans="2:3" x14ac:dyDescent="0.45">
      <c r="B308" s="4">
        <f t="shared" si="4"/>
        <v>1</v>
      </c>
      <c r="C308" s="4">
        <f t="shared" si="5"/>
        <v>1</v>
      </c>
    </row>
    <row r="309" spans="2:3" x14ac:dyDescent="0.45">
      <c r="B309" s="4">
        <f t="shared" si="4"/>
        <v>1</v>
      </c>
      <c r="C309" s="4">
        <f t="shared" si="5"/>
        <v>1</v>
      </c>
    </row>
    <row r="310" spans="2:3" x14ac:dyDescent="0.45">
      <c r="B310" s="4">
        <f t="shared" si="4"/>
        <v>1</v>
      </c>
      <c r="C310" s="4">
        <f t="shared" si="5"/>
        <v>1</v>
      </c>
    </row>
    <row r="311" spans="2:3" x14ac:dyDescent="0.45">
      <c r="B311" s="4">
        <f t="shared" si="4"/>
        <v>1</v>
      </c>
      <c r="C311" s="4">
        <f t="shared" si="5"/>
        <v>1</v>
      </c>
    </row>
    <row r="312" spans="2:3" x14ac:dyDescent="0.45">
      <c r="B312" s="4">
        <f t="shared" si="4"/>
        <v>1</v>
      </c>
      <c r="C312" s="4">
        <f t="shared" si="5"/>
        <v>1</v>
      </c>
    </row>
    <row r="313" spans="2:3" x14ac:dyDescent="0.45">
      <c r="B313" s="4">
        <f t="shared" si="4"/>
        <v>1</v>
      </c>
      <c r="C313" s="4">
        <f t="shared" si="5"/>
        <v>1</v>
      </c>
    </row>
    <row r="314" spans="2:3" x14ac:dyDescent="0.45">
      <c r="B314" s="4">
        <f t="shared" ref="B314:B318" si="6">IF( $B$3,B313 - B211, B313 + B211 )</f>
        <v>1</v>
      </c>
      <c r="C314" s="4">
        <f t="shared" ref="C314:C318" si="7">IF( $C$3,C313 - C211, C313 + C211 )</f>
        <v>1</v>
      </c>
    </row>
    <row r="315" spans="2:3" x14ac:dyDescent="0.45">
      <c r="B315" s="4">
        <f t="shared" si="6"/>
        <v>1</v>
      </c>
      <c r="C315" s="4">
        <f t="shared" si="7"/>
        <v>1</v>
      </c>
    </row>
    <row r="316" spans="2:3" x14ac:dyDescent="0.45">
      <c r="B316" s="4">
        <f t="shared" si="6"/>
        <v>1</v>
      </c>
      <c r="C316" s="4">
        <f t="shared" si="7"/>
        <v>1</v>
      </c>
    </row>
    <row r="317" spans="2:3" x14ac:dyDescent="0.45">
      <c r="B317" s="4">
        <f t="shared" si="6"/>
        <v>1</v>
      </c>
      <c r="C317" s="4">
        <f t="shared" si="7"/>
        <v>1</v>
      </c>
    </row>
    <row r="318" spans="2:3" x14ac:dyDescent="0.45">
      <c r="B318" s="4">
        <f t="shared" si="6"/>
        <v>1</v>
      </c>
      <c r="C318" s="4">
        <f t="shared" si="7"/>
        <v>1</v>
      </c>
    </row>
    <row r="320" spans="2:3" x14ac:dyDescent="0.45">
      <c r="B320" s="5" t="str">
        <f t="shared" ref="B320:B351" si="8">IF($B$2, B12, B11 / $B$8 &amp; REPT( " ", $B$5 ))</f>
        <v xml:space="preserve">26969          </v>
      </c>
      <c r="C320" s="5" t="str">
        <f t="shared" ref="C320:C351" si="9">IF($C$2, C12, C11 / $C$8 &amp; REPT( " ", $C$5 ))</f>
        <v xml:space="preserve">-10000          </v>
      </c>
    </row>
    <row r="321" spans="2:3" x14ac:dyDescent="0.45">
      <c r="B321" s="5" t="str">
        <f t="shared" si="8"/>
        <v xml:space="preserve">28559          </v>
      </c>
      <c r="C321" s="5" t="str">
        <f t="shared" si="9"/>
        <v xml:space="preserve">-8000          </v>
      </c>
    </row>
    <row r="322" spans="2:3" x14ac:dyDescent="0.45">
      <c r="B322" s="5" t="str">
        <f t="shared" si="8"/>
        <v xml:space="preserve">30149          </v>
      </c>
      <c r="C322" s="5" t="str">
        <f t="shared" si="9"/>
        <v xml:space="preserve">-6000          </v>
      </c>
    </row>
    <row r="323" spans="2:3" x14ac:dyDescent="0.45">
      <c r="B323" s="5" t="str">
        <f t="shared" si="8"/>
        <v xml:space="preserve">31739          </v>
      </c>
      <c r="C323" s="5" t="str">
        <f t="shared" si="9"/>
        <v xml:space="preserve">-4000          </v>
      </c>
    </row>
    <row r="324" spans="2:3" x14ac:dyDescent="0.45">
      <c r="B324" s="5" t="str">
        <f t="shared" si="8"/>
        <v xml:space="preserve">33329          </v>
      </c>
      <c r="C324" s="5" t="str">
        <f t="shared" si="9"/>
        <v xml:space="preserve">-2000          </v>
      </c>
    </row>
    <row r="325" spans="2:3" x14ac:dyDescent="0.45">
      <c r="B325" s="5" t="str">
        <f t="shared" si="8"/>
        <v xml:space="preserve">34919          </v>
      </c>
      <c r="C325" s="5" t="str">
        <f t="shared" si="9"/>
        <v xml:space="preserve">0          </v>
      </c>
    </row>
    <row r="326" spans="2:3" x14ac:dyDescent="0.45">
      <c r="B326" s="5" t="str">
        <f t="shared" si="8"/>
        <v xml:space="preserve">36509          </v>
      </c>
      <c r="C326" s="5" t="str">
        <f t="shared" si="9"/>
        <v xml:space="preserve">2000          </v>
      </c>
    </row>
    <row r="327" spans="2:3" x14ac:dyDescent="0.45">
      <c r="B327" s="5" t="str">
        <f t="shared" si="8"/>
        <v xml:space="preserve">38099          </v>
      </c>
      <c r="C327" s="5" t="str">
        <f t="shared" si="9"/>
        <v xml:space="preserve">4000          </v>
      </c>
    </row>
    <row r="328" spans="2:3" x14ac:dyDescent="0.45">
      <c r="B328" s="5" t="str">
        <f t="shared" si="8"/>
        <v xml:space="preserve">39689          </v>
      </c>
      <c r="C328" s="5" t="str">
        <f t="shared" si="9"/>
        <v xml:space="preserve">6000          </v>
      </c>
    </row>
    <row r="329" spans="2:3" x14ac:dyDescent="0.45">
      <c r="B329" s="5" t="str">
        <f t="shared" si="8"/>
        <v xml:space="preserve">41279          </v>
      </c>
      <c r="C329" s="5" t="str">
        <f t="shared" si="9"/>
        <v xml:space="preserve">8000          </v>
      </c>
    </row>
    <row r="330" spans="2:3" x14ac:dyDescent="0.45">
      <c r="B330" s="5" t="str">
        <f t="shared" si="8"/>
        <v xml:space="preserve">42869          </v>
      </c>
      <c r="C330" s="5" t="str">
        <f t="shared" si="9"/>
        <v xml:space="preserve">10000          </v>
      </c>
    </row>
    <row r="331" spans="2:3" x14ac:dyDescent="0.45">
      <c r="B331" s="5" t="str">
        <f t="shared" si="8"/>
        <v xml:space="preserve">44459          </v>
      </c>
      <c r="C331" s="5" t="str">
        <f t="shared" si="9"/>
        <v xml:space="preserve">12000          </v>
      </c>
    </row>
    <row r="332" spans="2:3" x14ac:dyDescent="0.45">
      <c r="B332" s="5" t="str">
        <f t="shared" si="8"/>
        <v xml:space="preserve">46049          </v>
      </c>
      <c r="C332" s="5" t="str">
        <f t="shared" si="9"/>
        <v xml:space="preserve">14000          </v>
      </c>
    </row>
    <row r="333" spans="2:3" x14ac:dyDescent="0.45">
      <c r="B333" s="5" t="str">
        <f t="shared" si="8"/>
        <v xml:space="preserve">47639          </v>
      </c>
      <c r="C333" s="5" t="str">
        <f t="shared" si="9"/>
        <v xml:space="preserve">16000          </v>
      </c>
    </row>
    <row r="334" spans="2:3" x14ac:dyDescent="0.45">
      <c r="B334" s="5" t="str">
        <f t="shared" si="8"/>
        <v xml:space="preserve">49229          </v>
      </c>
      <c r="C334" s="5" t="str">
        <f t="shared" si="9"/>
        <v xml:space="preserve">18000          </v>
      </c>
    </row>
    <row r="335" spans="2:3" x14ac:dyDescent="0.45">
      <c r="B335" s="5" t="str">
        <f t="shared" si="8"/>
        <v xml:space="preserve">50819          </v>
      </c>
      <c r="C335" s="5" t="str">
        <f t="shared" si="9"/>
        <v xml:space="preserve">20000          </v>
      </c>
    </row>
    <row r="336" spans="2:3" x14ac:dyDescent="0.45">
      <c r="B336" s="5" t="str">
        <f t="shared" si="8"/>
        <v xml:space="preserve">52409          </v>
      </c>
      <c r="C336" s="5" t="str">
        <f t="shared" si="9"/>
        <v xml:space="preserve">22000          </v>
      </c>
    </row>
    <row r="337" spans="2:3" x14ac:dyDescent="0.45">
      <c r="B337" s="5" t="str">
        <f t="shared" si="8"/>
        <v xml:space="preserve">53999          </v>
      </c>
      <c r="C337" s="5" t="str">
        <f t="shared" si="9"/>
        <v xml:space="preserve">24000          </v>
      </c>
    </row>
    <row r="338" spans="2:3" x14ac:dyDescent="0.45">
      <c r="B338" s="5" t="str">
        <f t="shared" si="8"/>
        <v xml:space="preserve">55589          </v>
      </c>
      <c r="C338" s="5" t="str">
        <f t="shared" si="9"/>
        <v xml:space="preserve">26000          </v>
      </c>
    </row>
    <row r="339" spans="2:3" x14ac:dyDescent="0.45">
      <c r="B339" s="5" t="str">
        <f t="shared" si="8"/>
        <v xml:space="preserve">57179          </v>
      </c>
      <c r="C339" s="5" t="str">
        <f t="shared" si="9"/>
        <v xml:space="preserve">28000          </v>
      </c>
    </row>
    <row r="340" spans="2:3" x14ac:dyDescent="0.45">
      <c r="B340" s="5" t="str">
        <f t="shared" si="8"/>
        <v xml:space="preserve">58769          </v>
      </c>
      <c r="C340" s="5" t="str">
        <f t="shared" si="9"/>
        <v xml:space="preserve">30000          </v>
      </c>
    </row>
    <row r="341" spans="2:3" x14ac:dyDescent="0.45">
      <c r="B341" s="5" t="str">
        <f t="shared" si="8"/>
        <v xml:space="preserve">60359          </v>
      </c>
      <c r="C341" s="5" t="str">
        <f t="shared" si="9"/>
        <v xml:space="preserve">32000          </v>
      </c>
    </row>
    <row r="342" spans="2:3" x14ac:dyDescent="0.45">
      <c r="B342" s="5" t="str">
        <f t="shared" si="8"/>
        <v xml:space="preserve">61949          </v>
      </c>
      <c r="C342" s="5" t="str">
        <f t="shared" si="9"/>
        <v xml:space="preserve">34000          </v>
      </c>
    </row>
    <row r="343" spans="2:3" x14ac:dyDescent="0.45">
      <c r="B343" s="5" t="str">
        <f t="shared" si="8"/>
        <v xml:space="preserve">63539          </v>
      </c>
      <c r="C343" s="5" t="str">
        <f t="shared" si="9"/>
        <v xml:space="preserve">36000          </v>
      </c>
    </row>
    <row r="344" spans="2:3" x14ac:dyDescent="0.45">
      <c r="B344" s="5" t="str">
        <f t="shared" si="8"/>
        <v xml:space="preserve">65129          </v>
      </c>
      <c r="C344" s="5" t="str">
        <f t="shared" si="9"/>
        <v xml:space="preserve">38000          </v>
      </c>
    </row>
    <row r="345" spans="2:3" x14ac:dyDescent="0.45">
      <c r="B345" s="5" t="str">
        <f t="shared" si="8"/>
        <v xml:space="preserve">66719          </v>
      </c>
      <c r="C345" s="5" t="str">
        <f t="shared" si="9"/>
        <v xml:space="preserve">40000          </v>
      </c>
    </row>
    <row r="346" spans="2:3" x14ac:dyDescent="0.45">
      <c r="B346" s="5" t="str">
        <f t="shared" si="8"/>
        <v xml:space="preserve">68309          </v>
      </c>
      <c r="C346" s="5" t="str">
        <f t="shared" si="9"/>
        <v xml:space="preserve">42000          </v>
      </c>
    </row>
    <row r="347" spans="2:3" x14ac:dyDescent="0.45">
      <c r="B347" s="5" t="str">
        <f t="shared" si="8"/>
        <v xml:space="preserve">69899          </v>
      </c>
      <c r="C347" s="5" t="str">
        <f t="shared" si="9"/>
        <v xml:space="preserve">44000          </v>
      </c>
    </row>
    <row r="348" spans="2:3" x14ac:dyDescent="0.45">
      <c r="B348" s="5" t="str">
        <f t="shared" si="8"/>
        <v xml:space="preserve">71489          </v>
      </c>
      <c r="C348" s="5" t="str">
        <f t="shared" si="9"/>
        <v xml:space="preserve">46000          </v>
      </c>
    </row>
    <row r="349" spans="2:3" x14ac:dyDescent="0.45">
      <c r="B349" s="5" t="str">
        <f t="shared" si="8"/>
        <v xml:space="preserve">73079          </v>
      </c>
      <c r="C349" s="5" t="str">
        <f t="shared" si="9"/>
        <v xml:space="preserve">48000          </v>
      </c>
    </row>
    <row r="350" spans="2:3" x14ac:dyDescent="0.45">
      <c r="B350" s="5" t="str">
        <f t="shared" si="8"/>
        <v xml:space="preserve">74669          </v>
      </c>
      <c r="C350" s="5" t="str">
        <f t="shared" si="9"/>
        <v xml:space="preserve">50000          </v>
      </c>
    </row>
    <row r="351" spans="2:3" x14ac:dyDescent="0.45">
      <c r="B351" s="5" t="str">
        <f t="shared" si="8"/>
        <v xml:space="preserve">76259          </v>
      </c>
      <c r="C351" s="5" t="str">
        <f t="shared" si="9"/>
        <v xml:space="preserve">52000          </v>
      </c>
    </row>
    <row r="352" spans="2:3" x14ac:dyDescent="0.45">
      <c r="B352" s="5" t="str">
        <f t="shared" ref="B352:B383" si="10">IF($B$2, B44, B43 / $B$8 &amp; REPT( " ", $B$5 ))</f>
        <v xml:space="preserve">77849          </v>
      </c>
      <c r="C352" s="5" t="str">
        <f t="shared" ref="C352:C383" si="11">IF($C$2, C44, C43 / $C$8 &amp; REPT( " ", $C$5 ))</f>
        <v xml:space="preserve">54000          </v>
      </c>
    </row>
    <row r="353" spans="2:3" x14ac:dyDescent="0.45">
      <c r="B353" s="5" t="str">
        <f t="shared" si="10"/>
        <v xml:space="preserve">79439          </v>
      </c>
      <c r="C353" s="5" t="str">
        <f t="shared" si="11"/>
        <v xml:space="preserve">56000          </v>
      </c>
    </row>
    <row r="354" spans="2:3" x14ac:dyDescent="0.45">
      <c r="B354" s="5" t="str">
        <f t="shared" si="10"/>
        <v xml:space="preserve">81029          </v>
      </c>
      <c r="C354" s="5" t="str">
        <f t="shared" si="11"/>
        <v xml:space="preserve">58000          </v>
      </c>
    </row>
    <row r="355" spans="2:3" x14ac:dyDescent="0.45">
      <c r="B355" s="5" t="str">
        <f t="shared" si="10"/>
        <v xml:space="preserve">82619          </v>
      </c>
      <c r="C355" s="5" t="str">
        <f t="shared" si="11"/>
        <v xml:space="preserve">60000          </v>
      </c>
    </row>
    <row r="356" spans="2:3" x14ac:dyDescent="0.45">
      <c r="B356" s="5" t="str">
        <f t="shared" si="10"/>
        <v xml:space="preserve">84209          </v>
      </c>
      <c r="C356" s="5" t="str">
        <f t="shared" si="11"/>
        <v xml:space="preserve">62000          </v>
      </c>
    </row>
    <row r="357" spans="2:3" x14ac:dyDescent="0.45">
      <c r="B357" s="5" t="str">
        <f t="shared" si="10"/>
        <v xml:space="preserve">85799          </v>
      </c>
      <c r="C357" s="5" t="str">
        <f t="shared" si="11"/>
        <v xml:space="preserve">64000          </v>
      </c>
    </row>
    <row r="358" spans="2:3" x14ac:dyDescent="0.45">
      <c r="B358" s="5" t="str">
        <f t="shared" si="10"/>
        <v xml:space="preserve">87389          </v>
      </c>
      <c r="C358" s="5" t="str">
        <f t="shared" si="11"/>
        <v xml:space="preserve">66000          </v>
      </c>
    </row>
    <row r="359" spans="2:3" x14ac:dyDescent="0.45">
      <c r="B359" s="5" t="str">
        <f t="shared" si="10"/>
        <v xml:space="preserve">88979          </v>
      </c>
      <c r="C359" s="5" t="str">
        <f t="shared" si="11"/>
        <v xml:space="preserve">68000          </v>
      </c>
    </row>
    <row r="360" spans="2:3" x14ac:dyDescent="0.45">
      <c r="B360" s="5" t="str">
        <f t="shared" si="10"/>
        <v xml:space="preserve">90569          </v>
      </c>
      <c r="C360" s="5" t="str">
        <f t="shared" si="11"/>
        <v xml:space="preserve">70000          </v>
      </c>
    </row>
    <row r="361" spans="2:3" x14ac:dyDescent="0.45">
      <c r="B361" s="5" t="str">
        <f t="shared" si="10"/>
        <v xml:space="preserve">92159          </v>
      </c>
      <c r="C361" s="5" t="str">
        <f t="shared" si="11"/>
        <v xml:space="preserve">72000          </v>
      </c>
    </row>
    <row r="362" spans="2:3" x14ac:dyDescent="0.45">
      <c r="B362" s="5" t="str">
        <f t="shared" si="10"/>
        <v xml:space="preserve">93749          </v>
      </c>
      <c r="C362" s="5" t="str">
        <f t="shared" si="11"/>
        <v xml:space="preserve">74000          </v>
      </c>
    </row>
    <row r="363" spans="2:3" x14ac:dyDescent="0.45">
      <c r="B363" s="5" t="str">
        <f t="shared" si="10"/>
        <v xml:space="preserve">95339          </v>
      </c>
      <c r="C363" s="5" t="str">
        <f t="shared" si="11"/>
        <v xml:space="preserve">76000          </v>
      </c>
    </row>
    <row r="364" spans="2:3" x14ac:dyDescent="0.45">
      <c r="B364" s="5" t="str">
        <f t="shared" si="10"/>
        <v xml:space="preserve">96929          </v>
      </c>
      <c r="C364" s="5" t="str">
        <f t="shared" si="11"/>
        <v xml:space="preserve">78000          </v>
      </c>
    </row>
    <row r="365" spans="2:3" x14ac:dyDescent="0.45">
      <c r="B365" s="5" t="str">
        <f t="shared" si="10"/>
        <v xml:space="preserve">98519          </v>
      </c>
      <c r="C365" s="5" t="str">
        <f t="shared" si="11"/>
        <v xml:space="preserve">80000          </v>
      </c>
    </row>
    <row r="366" spans="2:3" x14ac:dyDescent="0.45">
      <c r="B366" s="5" t="str">
        <f t="shared" si="10"/>
        <v xml:space="preserve">100109          </v>
      </c>
      <c r="C366" s="5" t="str">
        <f t="shared" si="11"/>
        <v xml:space="preserve">82000          </v>
      </c>
    </row>
    <row r="367" spans="2:3" x14ac:dyDescent="0.45">
      <c r="B367" s="5" t="str">
        <f t="shared" si="10"/>
        <v xml:space="preserve">101699          </v>
      </c>
      <c r="C367" s="5" t="str">
        <f t="shared" si="11"/>
        <v xml:space="preserve">84000          </v>
      </c>
    </row>
    <row r="368" spans="2:3" x14ac:dyDescent="0.45">
      <c r="B368" s="5" t="str">
        <f t="shared" si="10"/>
        <v xml:space="preserve">103289          </v>
      </c>
      <c r="C368" s="5" t="str">
        <f t="shared" si="11"/>
        <v xml:space="preserve">86000          </v>
      </c>
    </row>
    <row r="369" spans="2:3" x14ac:dyDescent="0.45">
      <c r="B369" s="5" t="str">
        <f t="shared" si="10"/>
        <v xml:space="preserve">104879          </v>
      </c>
      <c r="C369" s="5" t="str">
        <f t="shared" si="11"/>
        <v xml:space="preserve">88000          </v>
      </c>
    </row>
    <row r="370" spans="2:3" x14ac:dyDescent="0.45">
      <c r="B370" s="5" t="str">
        <f t="shared" si="10"/>
        <v xml:space="preserve">106469          </v>
      </c>
      <c r="C370" s="5" t="str">
        <f t="shared" si="11"/>
        <v xml:space="preserve">90000          </v>
      </c>
    </row>
    <row r="371" spans="2:3" x14ac:dyDescent="0.45">
      <c r="B371" s="5" t="str">
        <f t="shared" si="10"/>
        <v xml:space="preserve">108059          </v>
      </c>
      <c r="C371" s="5" t="str">
        <f t="shared" si="11"/>
        <v xml:space="preserve">92000          </v>
      </c>
    </row>
    <row r="372" spans="2:3" x14ac:dyDescent="0.45">
      <c r="B372" s="5" t="str">
        <f t="shared" si="10"/>
        <v xml:space="preserve">109649          </v>
      </c>
      <c r="C372" s="5" t="str">
        <f t="shared" si="11"/>
        <v xml:space="preserve">94000          </v>
      </c>
    </row>
    <row r="373" spans="2:3" x14ac:dyDescent="0.45">
      <c r="B373" s="5" t="str">
        <f t="shared" si="10"/>
        <v xml:space="preserve">111239          </v>
      </c>
      <c r="C373" s="5" t="str">
        <f t="shared" si="11"/>
        <v xml:space="preserve">96000          </v>
      </c>
    </row>
    <row r="374" spans="2:3" x14ac:dyDescent="0.45">
      <c r="B374" s="5" t="str">
        <f t="shared" si="10"/>
        <v xml:space="preserve">112829          </v>
      </c>
      <c r="C374" s="5" t="str">
        <f t="shared" si="11"/>
        <v xml:space="preserve">98000          </v>
      </c>
    </row>
    <row r="375" spans="2:3" x14ac:dyDescent="0.45">
      <c r="B375" s="5" t="str">
        <f t="shared" si="10"/>
        <v xml:space="preserve">114419          </v>
      </c>
      <c r="C375" s="5" t="str">
        <f t="shared" si="11"/>
        <v xml:space="preserve">100000          </v>
      </c>
    </row>
    <row r="376" spans="2:3" x14ac:dyDescent="0.45">
      <c r="B376" s="5" t="str">
        <f t="shared" si="10"/>
        <v xml:space="preserve">116009          </v>
      </c>
      <c r="C376" s="5" t="str">
        <f t="shared" si="11"/>
        <v xml:space="preserve">102000          </v>
      </c>
    </row>
    <row r="377" spans="2:3" x14ac:dyDescent="0.45">
      <c r="B377" s="5" t="str">
        <f t="shared" si="10"/>
        <v xml:space="preserve">117599          </v>
      </c>
      <c r="C377" s="5" t="str">
        <f t="shared" si="11"/>
        <v xml:space="preserve">104000          </v>
      </c>
    </row>
    <row r="378" spans="2:3" x14ac:dyDescent="0.45">
      <c r="B378" s="5" t="str">
        <f t="shared" si="10"/>
        <v xml:space="preserve">119189          </v>
      </c>
      <c r="C378" s="5" t="str">
        <f t="shared" si="11"/>
        <v xml:space="preserve">106000          </v>
      </c>
    </row>
    <row r="379" spans="2:3" x14ac:dyDescent="0.45">
      <c r="B379" s="5" t="str">
        <f t="shared" si="10"/>
        <v xml:space="preserve">120779          </v>
      </c>
      <c r="C379" s="5" t="str">
        <f t="shared" si="11"/>
        <v xml:space="preserve">108000          </v>
      </c>
    </row>
    <row r="380" spans="2:3" x14ac:dyDescent="0.45">
      <c r="B380" s="5" t="str">
        <f t="shared" si="10"/>
        <v xml:space="preserve">122369          </v>
      </c>
      <c r="C380" s="5" t="str">
        <f t="shared" si="11"/>
        <v xml:space="preserve">110000          </v>
      </c>
    </row>
    <row r="381" spans="2:3" x14ac:dyDescent="0.45">
      <c r="B381" s="5" t="str">
        <f t="shared" si="10"/>
        <v xml:space="preserve">123959          </v>
      </c>
      <c r="C381" s="5" t="str">
        <f t="shared" si="11"/>
        <v xml:space="preserve">112000          </v>
      </c>
    </row>
    <row r="382" spans="2:3" x14ac:dyDescent="0.45">
      <c r="B382" s="5" t="str">
        <f t="shared" si="10"/>
        <v xml:space="preserve">125549          </v>
      </c>
      <c r="C382" s="5" t="str">
        <f t="shared" si="11"/>
        <v xml:space="preserve">114000          </v>
      </c>
    </row>
    <row r="383" spans="2:3" x14ac:dyDescent="0.45">
      <c r="B383" s="5" t="str">
        <f t="shared" si="10"/>
        <v xml:space="preserve">127139          </v>
      </c>
      <c r="C383" s="5" t="str">
        <f t="shared" si="11"/>
        <v xml:space="preserve">116000          </v>
      </c>
    </row>
    <row r="384" spans="2:3" x14ac:dyDescent="0.45">
      <c r="B384" s="5" t="str">
        <f t="shared" ref="B384:B415" si="12">IF($B$2, B76, B75 / $B$8 &amp; REPT( " ", $B$5 ))</f>
        <v xml:space="preserve">128729          </v>
      </c>
      <c r="C384" s="5" t="str">
        <f t="shared" ref="C384:C415" si="13">IF($C$2, C76, C75 / $C$8 &amp; REPT( " ", $C$5 ))</f>
        <v xml:space="preserve">118000          </v>
      </c>
    </row>
    <row r="385" spans="2:3" x14ac:dyDescent="0.45">
      <c r="B385" s="5" t="str">
        <f t="shared" si="12"/>
        <v xml:space="preserve">130319          </v>
      </c>
      <c r="C385" s="5" t="str">
        <f t="shared" si="13"/>
        <v xml:space="preserve">120000          </v>
      </c>
    </row>
    <row r="386" spans="2:3" x14ac:dyDescent="0.45">
      <c r="B386" s="5" t="str">
        <f t="shared" si="12"/>
        <v xml:space="preserve">131909          </v>
      </c>
      <c r="C386" s="5" t="str">
        <f t="shared" si="13"/>
        <v xml:space="preserve">122000          </v>
      </c>
    </row>
    <row r="387" spans="2:3" x14ac:dyDescent="0.45">
      <c r="B387" s="5" t="str">
        <f t="shared" si="12"/>
        <v xml:space="preserve">133499          </v>
      </c>
      <c r="C387" s="5" t="str">
        <f t="shared" si="13"/>
        <v xml:space="preserve">124000          </v>
      </c>
    </row>
    <row r="388" spans="2:3" x14ac:dyDescent="0.45">
      <c r="B388" s="5" t="str">
        <f t="shared" si="12"/>
        <v xml:space="preserve">135089          </v>
      </c>
      <c r="C388" s="5" t="str">
        <f t="shared" si="13"/>
        <v xml:space="preserve">126000          </v>
      </c>
    </row>
    <row r="389" spans="2:3" x14ac:dyDescent="0.45">
      <c r="B389" s="5" t="str">
        <f t="shared" si="12"/>
        <v xml:space="preserve">136679          </v>
      </c>
      <c r="C389" s="5" t="str">
        <f t="shared" si="13"/>
        <v xml:space="preserve">128000          </v>
      </c>
    </row>
    <row r="390" spans="2:3" x14ac:dyDescent="0.45">
      <c r="B390" s="5" t="str">
        <f t="shared" si="12"/>
        <v xml:space="preserve">138269          </v>
      </c>
      <c r="C390" s="5" t="str">
        <f t="shared" si="13"/>
        <v xml:space="preserve">130000          </v>
      </c>
    </row>
    <row r="391" spans="2:3" x14ac:dyDescent="0.45">
      <c r="B391" s="5" t="str">
        <f t="shared" si="12"/>
        <v xml:space="preserve">139859          </v>
      </c>
      <c r="C391" s="5" t="str">
        <f t="shared" si="13"/>
        <v xml:space="preserve">132000          </v>
      </c>
    </row>
    <row r="392" spans="2:3" x14ac:dyDescent="0.45">
      <c r="B392" s="5" t="str">
        <f t="shared" si="12"/>
        <v xml:space="preserve">141449          </v>
      </c>
      <c r="C392" s="5" t="str">
        <f t="shared" si="13"/>
        <v xml:space="preserve">134000          </v>
      </c>
    </row>
    <row r="393" spans="2:3" x14ac:dyDescent="0.45">
      <c r="B393" s="5" t="str">
        <f t="shared" si="12"/>
        <v xml:space="preserve">143039          </v>
      </c>
      <c r="C393" s="5" t="str">
        <f t="shared" si="13"/>
        <v xml:space="preserve">136000          </v>
      </c>
    </row>
    <row r="394" spans="2:3" x14ac:dyDescent="0.45">
      <c r="B394" s="5" t="str">
        <f t="shared" si="12"/>
        <v xml:space="preserve">144629          </v>
      </c>
      <c r="C394" s="5" t="str">
        <f t="shared" si="13"/>
        <v xml:space="preserve">138000          </v>
      </c>
    </row>
    <row r="395" spans="2:3" x14ac:dyDescent="0.45">
      <c r="B395" s="5" t="str">
        <f t="shared" si="12"/>
        <v xml:space="preserve">146219          </v>
      </c>
      <c r="C395" s="5" t="str">
        <f t="shared" si="13"/>
        <v xml:space="preserve">140000          </v>
      </c>
    </row>
    <row r="396" spans="2:3" x14ac:dyDescent="0.45">
      <c r="B396" s="5" t="str">
        <f t="shared" si="12"/>
        <v xml:space="preserve">147809          </v>
      </c>
      <c r="C396" s="5" t="str">
        <f t="shared" si="13"/>
        <v xml:space="preserve">142000          </v>
      </c>
    </row>
    <row r="397" spans="2:3" x14ac:dyDescent="0.45">
      <c r="B397" s="5" t="str">
        <f t="shared" si="12"/>
        <v xml:space="preserve">149399          </v>
      </c>
      <c r="C397" s="5" t="str">
        <f t="shared" si="13"/>
        <v xml:space="preserve">144000          </v>
      </c>
    </row>
    <row r="398" spans="2:3" x14ac:dyDescent="0.45">
      <c r="B398" s="5" t="str">
        <f t="shared" si="12"/>
        <v xml:space="preserve">150989          </v>
      </c>
      <c r="C398" s="5" t="str">
        <f t="shared" si="13"/>
        <v xml:space="preserve">146000          </v>
      </c>
    </row>
    <row r="399" spans="2:3" x14ac:dyDescent="0.45">
      <c r="B399" s="5" t="str">
        <f t="shared" si="12"/>
        <v xml:space="preserve">152579          </v>
      </c>
      <c r="C399" s="5" t="str">
        <f t="shared" si="13"/>
        <v xml:space="preserve">148000          </v>
      </c>
    </row>
    <row r="400" spans="2:3" x14ac:dyDescent="0.45">
      <c r="B400" s="5" t="str">
        <f t="shared" si="12"/>
        <v xml:space="preserve">154169          </v>
      </c>
      <c r="C400" s="5" t="str">
        <f t="shared" si="13"/>
        <v xml:space="preserve">150000          </v>
      </c>
    </row>
    <row r="401" spans="2:3" x14ac:dyDescent="0.45">
      <c r="B401" s="5" t="str">
        <f t="shared" si="12"/>
        <v xml:space="preserve">155759          </v>
      </c>
      <c r="C401" s="5" t="str">
        <f t="shared" si="13"/>
        <v xml:space="preserve">152000          </v>
      </c>
    </row>
    <row r="402" spans="2:3" x14ac:dyDescent="0.45">
      <c r="B402" s="5" t="str">
        <f t="shared" si="12"/>
        <v xml:space="preserve">157349          </v>
      </c>
      <c r="C402" s="5" t="str">
        <f t="shared" si="13"/>
        <v xml:space="preserve">154000          </v>
      </c>
    </row>
    <row r="403" spans="2:3" x14ac:dyDescent="0.45">
      <c r="B403" s="5" t="str">
        <f t="shared" si="12"/>
        <v xml:space="preserve">158939          </v>
      </c>
      <c r="C403" s="5" t="str">
        <f t="shared" si="13"/>
        <v xml:space="preserve">156000          </v>
      </c>
    </row>
    <row r="404" spans="2:3" x14ac:dyDescent="0.45">
      <c r="B404" s="5" t="str">
        <f t="shared" si="12"/>
        <v xml:space="preserve">160529          </v>
      </c>
      <c r="C404" s="5" t="str">
        <f t="shared" si="13"/>
        <v xml:space="preserve">158000          </v>
      </c>
    </row>
    <row r="405" spans="2:3" x14ac:dyDescent="0.45">
      <c r="B405" s="5" t="str">
        <f t="shared" si="12"/>
        <v xml:space="preserve">162119          </v>
      </c>
      <c r="C405" s="5" t="str">
        <f t="shared" si="13"/>
        <v xml:space="preserve">160000          </v>
      </c>
    </row>
    <row r="406" spans="2:3" x14ac:dyDescent="0.45">
      <c r="B406" s="5" t="str">
        <f t="shared" si="12"/>
        <v xml:space="preserve">163709          </v>
      </c>
      <c r="C406" s="5" t="str">
        <f t="shared" si="13"/>
        <v xml:space="preserve">162000          </v>
      </c>
    </row>
    <row r="407" spans="2:3" x14ac:dyDescent="0.45">
      <c r="B407" s="5" t="str">
        <f t="shared" si="12"/>
        <v xml:space="preserve">165299          </v>
      </c>
      <c r="C407" s="5" t="str">
        <f t="shared" si="13"/>
        <v xml:space="preserve">164000          </v>
      </c>
    </row>
    <row r="408" spans="2:3" x14ac:dyDescent="0.45">
      <c r="B408" s="5" t="str">
        <f t="shared" si="12"/>
        <v xml:space="preserve">166889          </v>
      </c>
      <c r="C408" s="5" t="str">
        <f t="shared" si="13"/>
        <v xml:space="preserve">166000          </v>
      </c>
    </row>
    <row r="409" spans="2:3" x14ac:dyDescent="0.45">
      <c r="B409" s="5" t="str">
        <f t="shared" si="12"/>
        <v xml:space="preserve">168479          </v>
      </c>
      <c r="C409" s="5" t="str">
        <f t="shared" si="13"/>
        <v xml:space="preserve">168000          </v>
      </c>
    </row>
    <row r="410" spans="2:3" x14ac:dyDescent="0.45">
      <c r="B410" s="5" t="str">
        <f t="shared" si="12"/>
        <v xml:space="preserve">170069          </v>
      </c>
      <c r="C410" s="5" t="str">
        <f t="shared" si="13"/>
        <v xml:space="preserve">170000          </v>
      </c>
    </row>
    <row r="411" spans="2:3" x14ac:dyDescent="0.45">
      <c r="B411" s="5" t="str">
        <f t="shared" si="12"/>
        <v xml:space="preserve">171659          </v>
      </c>
      <c r="C411" s="5" t="str">
        <f t="shared" si="13"/>
        <v xml:space="preserve">172000          </v>
      </c>
    </row>
    <row r="412" spans="2:3" x14ac:dyDescent="0.45">
      <c r="B412" s="5" t="str">
        <f t="shared" si="12"/>
        <v xml:space="preserve">173249          </v>
      </c>
      <c r="C412" s="5" t="str">
        <f t="shared" si="13"/>
        <v xml:space="preserve">174000          </v>
      </c>
    </row>
    <row r="413" spans="2:3" x14ac:dyDescent="0.45">
      <c r="B413" s="5" t="str">
        <f t="shared" si="12"/>
        <v xml:space="preserve">174839          </v>
      </c>
      <c r="C413" s="5" t="str">
        <f t="shared" si="13"/>
        <v xml:space="preserve">176000          </v>
      </c>
    </row>
    <row r="414" spans="2:3" x14ac:dyDescent="0.45">
      <c r="B414" s="5" t="str">
        <f t="shared" si="12"/>
        <v xml:space="preserve">176429          </v>
      </c>
      <c r="C414" s="5" t="str">
        <f t="shared" si="13"/>
        <v xml:space="preserve">178000          </v>
      </c>
    </row>
    <row r="415" spans="2:3" x14ac:dyDescent="0.45">
      <c r="B415" s="5" t="str">
        <f t="shared" si="12"/>
        <v xml:space="preserve">178019          </v>
      </c>
      <c r="C415" s="5" t="str">
        <f t="shared" si="13"/>
        <v xml:space="preserve">180000          </v>
      </c>
    </row>
    <row r="416" spans="2:3" x14ac:dyDescent="0.45">
      <c r="B416" s="5" t="str">
        <f t="shared" ref="B416:B421" si="14">IF($B$2, B108, B107 / $B$8 &amp; REPT( " ", $B$5 ))</f>
        <v xml:space="preserve">179609          </v>
      </c>
      <c r="C416" s="5" t="str">
        <f t="shared" ref="C416:C421" si="15">IF($C$2, C108, C107 / $C$8 &amp; REPT( " ", $C$5 ))</f>
        <v xml:space="preserve">182000          </v>
      </c>
    </row>
    <row r="417" spans="2:3" x14ac:dyDescent="0.45">
      <c r="B417" s="5" t="str">
        <f t="shared" si="14"/>
        <v xml:space="preserve">181199          </v>
      </c>
      <c r="C417" s="5" t="str">
        <f t="shared" si="15"/>
        <v xml:space="preserve">184000          </v>
      </c>
    </row>
    <row r="418" spans="2:3" x14ac:dyDescent="0.45">
      <c r="B418" s="5" t="str">
        <f t="shared" si="14"/>
        <v xml:space="preserve">182789          </v>
      </c>
      <c r="C418" s="5" t="str">
        <f t="shared" si="15"/>
        <v xml:space="preserve">186000          </v>
      </c>
    </row>
    <row r="419" spans="2:3" x14ac:dyDescent="0.45">
      <c r="B419" s="5" t="str">
        <f t="shared" si="14"/>
        <v xml:space="preserve">184379          </v>
      </c>
      <c r="C419" s="5" t="str">
        <f t="shared" si="15"/>
        <v xml:space="preserve">188000          </v>
      </c>
    </row>
    <row r="420" spans="2:3" x14ac:dyDescent="0.45">
      <c r="B420" s="5" t="str">
        <f t="shared" si="14"/>
        <v xml:space="preserve">185969          </v>
      </c>
      <c r="C420" s="5" t="str">
        <f t="shared" si="15"/>
        <v xml:space="preserve">190000          </v>
      </c>
    </row>
    <row r="421" spans="2:3" x14ac:dyDescent="0.45">
      <c r="B421" s="5" t="str">
        <f t="shared" si="14"/>
        <v xml:space="preserve">187559          </v>
      </c>
      <c r="C421" s="5" t="str">
        <f t="shared" si="15"/>
        <v xml:space="preserve">192000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MC Simulator</vt:lpstr>
      <vt:lpstr>Readme</vt:lpstr>
      <vt:lpstr>PMTable</vt:lpstr>
      <vt:lpstr>SIPmath Chart Data</vt:lpstr>
      <vt:lpstr>PM_Index</vt:lpstr>
      <vt:lpstr>PM_self_Pay_bins</vt:lpstr>
      <vt:lpstr>PM_self_Pay_cume</vt:lpstr>
      <vt:lpstr>PM_self_Pay_freq</vt:lpstr>
      <vt:lpstr>PM_self_Pay_lbls</vt:lpstr>
      <vt:lpstr>PM_Test_bins</vt:lpstr>
      <vt:lpstr>PM_Test_cume</vt:lpstr>
      <vt:lpstr>PM_Test_freq</vt:lpstr>
      <vt:lpstr>PM_Test_lbls</vt:lpstr>
      <vt:lpstr>self_Pay</vt:lpstr>
      <vt:lpstr>Test</vt:lpstr>
      <vt:lpstr>Yearly_Cost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2016-11-15T15:21:25Z</dcterms:modified>
</cp:coreProperties>
</file>