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an\Documents\Coding\Github\Microchip\Paintball Scenario Clock Bomb\"/>
    </mc:Choice>
  </mc:AlternateContent>
  <xr:revisionPtr revIDLastSave="0" documentId="13_ncr:1_{16422AC7-E69B-49D2-AC76-7CEDF02629BC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ummary" sheetId="1" r:id="rId1"/>
    <sheet name="Futurlec" sheetId="5" r:id="rId2"/>
    <sheet name="Ful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E25" i="1"/>
  <c r="E44" i="4"/>
  <c r="E42" i="4"/>
  <c r="E40" i="4"/>
  <c r="E39" i="4"/>
  <c r="E38" i="4"/>
  <c r="E36" i="4"/>
  <c r="E35" i="4"/>
  <c r="E34" i="4"/>
  <c r="E33" i="4"/>
  <c r="E31" i="4"/>
  <c r="E30" i="4"/>
  <c r="E29" i="4"/>
  <c r="E28" i="4"/>
  <c r="E26" i="4"/>
  <c r="E25" i="4"/>
  <c r="E23" i="4"/>
  <c r="E21" i="4"/>
  <c r="E20" i="4"/>
  <c r="E19" i="4"/>
  <c r="E17" i="4"/>
  <c r="E16" i="4"/>
  <c r="E15" i="4"/>
  <c r="E14" i="4"/>
  <c r="E13" i="4"/>
  <c r="E12" i="4"/>
  <c r="E10" i="4"/>
  <c r="E9" i="4"/>
  <c r="E7" i="4"/>
  <c r="E6" i="4"/>
  <c r="E5" i="4"/>
  <c r="E38" i="1"/>
  <c r="E36" i="1"/>
  <c r="E5" i="1"/>
  <c r="E28" i="1"/>
  <c r="E6" i="1"/>
  <c r="E8" i="1"/>
  <c r="E9" i="1"/>
  <c r="E11" i="1"/>
  <c r="E12" i="1"/>
  <c r="E13" i="1"/>
  <c r="E14" i="1"/>
  <c r="E15" i="1"/>
  <c r="E16" i="1"/>
  <c r="E18" i="1"/>
  <c r="E19" i="1"/>
  <c r="E20" i="1"/>
  <c r="E22" i="1"/>
  <c r="E24" i="1"/>
  <c r="E26" i="1"/>
  <c r="E30" i="1"/>
  <c r="E31" i="1"/>
  <c r="E32" i="1"/>
  <c r="E34" i="1"/>
  <c r="E40" i="1"/>
  <c r="E46" i="4" l="1"/>
  <c r="E53" i="4" s="1"/>
  <c r="E54" i="4" s="1"/>
  <c r="E42" i="1"/>
  <c r="E49" i="1" s="1"/>
  <c r="E50" i="1" s="1"/>
</calcChain>
</file>

<file path=xl/sharedStrings.xml><?xml version="1.0" encoding="utf-8"?>
<sst xmlns="http://schemas.openxmlformats.org/spreadsheetml/2006/main" count="194" uniqueCount="133">
  <si>
    <t>Keypad</t>
  </si>
  <si>
    <t>9V battery connector</t>
  </si>
  <si>
    <t>32.768kHz crystal</t>
  </si>
  <si>
    <t>0.22uF cap</t>
  </si>
  <si>
    <t>0.1uF cap</t>
  </si>
  <si>
    <t>LED</t>
  </si>
  <si>
    <t>4 digit LCD</t>
  </si>
  <si>
    <t>Small Key switch</t>
  </si>
  <si>
    <t>PIC16F917</t>
  </si>
  <si>
    <t>40 pin IC socket</t>
  </si>
  <si>
    <t>6 pin male polarized header on keypad</t>
  </si>
  <si>
    <t>6 pin polarized male header on PCB</t>
  </si>
  <si>
    <t>Flexible cable</t>
  </si>
  <si>
    <t>x2 crimp pins for female headers</t>
  </si>
  <si>
    <t>2 pin polarized female header for cable</t>
  </si>
  <si>
    <t>2 pin polarized male header for PCB</t>
  </si>
  <si>
    <t>flexible cable</t>
  </si>
  <si>
    <t>Component TOTAL</t>
  </si>
  <si>
    <t>Shipping</t>
  </si>
  <si>
    <t>PCB design, assembly, uC programming</t>
  </si>
  <si>
    <t>COMPONENT</t>
  </si>
  <si>
    <t>Unit</t>
  </si>
  <si>
    <t>Unit Price</t>
  </si>
  <si>
    <t>Total</t>
  </si>
  <si>
    <t>TOTAL</t>
  </si>
  <si>
    <t>Miniature buzzer</t>
  </si>
  <si>
    <t>6 pin polarized female header for cable</t>
  </si>
  <si>
    <t>16 x 2 Character LCD Display (Green)</t>
  </si>
  <si>
    <t>16 x 2 Character LCD Display with Backlight (Green)</t>
  </si>
  <si>
    <t>16 x 2 Blue Character LCD Display with Backlight (Blue)</t>
  </si>
  <si>
    <t>PIC16F887</t>
  </si>
  <si>
    <t>Copper clad board</t>
  </si>
  <si>
    <t>PCB etching materials and solder</t>
  </si>
  <si>
    <t>47 ohm Resistors (x6)</t>
  </si>
  <si>
    <t>Resistors for the key switch, keypad &amp; LCD</t>
  </si>
  <si>
    <t>Small Speaker (50mm, 0.5W)</t>
  </si>
  <si>
    <t>Large Speaker (78mm, 6W)</t>
  </si>
  <si>
    <t>33uF ceramic cap</t>
  </si>
  <si>
    <t>ITEM NAME</t>
  </si>
  <si>
    <t>ITEM DESCRIPTION</t>
  </si>
  <si>
    <t>QUANTITY</t>
  </si>
  <si>
    <t>PRICE</t>
  </si>
  <si>
    <t>AMOUNT</t>
  </si>
  <si>
    <t>R001KMF</t>
  </si>
  <si>
    <t>1kohm 1/4W 1% Metal Film Resistor</t>
  </si>
  <si>
    <t>R010KMF</t>
  </si>
  <si>
    <t>10kohm 1/4W 1% Metal Film Resistor</t>
  </si>
  <si>
    <t>R0027KMF</t>
  </si>
  <si>
    <t>2.7kohm 1/4W 1% Metal Film Resistor</t>
  </si>
  <si>
    <t>LED5RGY</t>
  </si>
  <si>
    <t>Red-Green-Yellow 5mm Round LED</t>
  </si>
  <si>
    <t>POLHDR4</t>
  </si>
  <si>
    <t>4 Pin .100 Straight Male Pol. Headers</t>
  </si>
  <si>
    <t>POLHDCON4</t>
  </si>
  <si>
    <t>4 Pin .100 Polarized Header Connector</t>
  </si>
  <si>
    <t>PLHDPIN</t>
  </si>
  <si>
    <t>Crimp Pin for Header Connector</t>
  </si>
  <si>
    <t>2N2222</t>
  </si>
  <si>
    <t>2N2222 Transistor</t>
  </si>
  <si>
    <t>KEYWATERPR3X4M</t>
  </si>
  <si>
    <t>Waterproof Metallic Keypad 3x4</t>
  </si>
  <si>
    <t>POLHDCON8</t>
  </si>
  <si>
    <t>8 Pin .100 Polarized Header Connector</t>
  </si>
  <si>
    <t>POLHDR8</t>
  </si>
  <si>
    <t>8 Pin .100 Straight Male Pol. Headers</t>
  </si>
  <si>
    <t>HEADS20</t>
  </si>
  <si>
    <t>20 Pin .100 Straight Male Headers</t>
  </si>
  <si>
    <t>POLHDR7</t>
  </si>
  <si>
    <t>7 Pin .100 Straight Male Pol. Headers</t>
  </si>
  <si>
    <t>POLHDCON7</t>
  </si>
  <si>
    <t>7 Pin .100 Polarized Header Connector</t>
  </si>
  <si>
    <t>BLUELCD16X2BL</t>
  </si>
  <si>
    <t>LCD 16 x 2 Blue Character Display with Backlight</t>
  </si>
  <si>
    <t>ICS40MT</t>
  </si>
  <si>
    <t>40 Pin Machine Tooled IC Socket</t>
  </si>
  <si>
    <t>CRY32</t>
  </si>
  <si>
    <t>32.768kHz Crystal</t>
  </si>
  <si>
    <t>C033PC</t>
  </si>
  <si>
    <t>33pF 50V Ceramic Capacitors</t>
  </si>
  <si>
    <t>LM7805</t>
  </si>
  <si>
    <t>LM7805 - 5V 1A Positive Regulator</t>
  </si>
  <si>
    <t>C100UC</t>
  </si>
  <si>
    <t>0.1uF 50V Ceramic Capacitors</t>
  </si>
  <si>
    <t>C00022UT</t>
  </si>
  <si>
    <t>0.22uF 35V Tantalum Capacitors</t>
  </si>
  <si>
    <t>KEYSWITCH02</t>
  </si>
  <si>
    <t>Standard SPST Key Switch</t>
  </si>
  <si>
    <t>9VBATTCLIP</t>
  </si>
  <si>
    <t>9V Battery Clip</t>
  </si>
  <si>
    <t>LGSPK</t>
  </si>
  <si>
    <t>Large Speaker</t>
  </si>
  <si>
    <t>PIC16F887-I/P</t>
  </si>
  <si>
    <t>PIC16F887 Flash 40-pin 20MHz 14kB Microcontroller</t>
  </si>
  <si>
    <t>Subtotal:</t>
  </si>
  <si>
    <t>Total price:</t>
  </si>
  <si>
    <t>add IR LEDs?</t>
  </si>
  <si>
    <t>use toggle switch? (u can buy aircraft style covers separately?)</t>
  </si>
  <si>
    <t>Standard Post - Air Mail*</t>
  </si>
  <si>
    <t>For orders up to US$29, Delivery Charge - US$5.00.</t>
  </si>
  <si>
    <t>For orders US$30 to US$49, Delivery Charge - US$7.00</t>
  </si>
  <si>
    <t>For order US$50 to US$99, Delivery Charge - US$12.00</t>
  </si>
  <si>
    <t>For order US$100 and above, Delivery Charge - US$18.00</t>
  </si>
  <si>
    <t>6 tri-colour leds?</t>
  </si>
  <si>
    <t>$ 0.20</t>
  </si>
  <si>
    <t>$ 0.25</t>
  </si>
  <si>
    <t>$ 1.50</t>
  </si>
  <si>
    <t>$ 0.10</t>
  </si>
  <si>
    <t>$ 0.50</t>
  </si>
  <si>
    <t>$ 0.17</t>
  </si>
  <si>
    <t>$ 0.85</t>
  </si>
  <si>
    <t>$ 0.60</t>
  </si>
  <si>
    <t>$ 3.00</t>
  </si>
  <si>
    <t>$ 0.29</t>
  </si>
  <si>
    <t>$ 0.87</t>
  </si>
  <si>
    <t>$ 13.90</t>
  </si>
  <si>
    <t>$ 0.40</t>
  </si>
  <si>
    <t>$ 9.90</t>
  </si>
  <si>
    <t>$ 1.05</t>
  </si>
  <si>
    <t>$ 0.75</t>
  </si>
  <si>
    <t>$ 0.05</t>
  </si>
  <si>
    <t>$ 0.30</t>
  </si>
  <si>
    <t>$ 5.40</t>
  </si>
  <si>
    <t>$ 2.50</t>
  </si>
  <si>
    <t>SPST10</t>
  </si>
  <si>
    <t>SPST on-off Miniature Toggle Switch</t>
  </si>
  <si>
    <t>$ 47.04</t>
  </si>
  <si>
    <t>Black 3x4 Keypad</t>
  </si>
  <si>
    <t>Large DZ Buzzer LGBUZZER4</t>
  </si>
  <si>
    <t>Customs</t>
  </si>
  <si>
    <t>Multi-color Red-Green-Yellow 5mm Round LED</t>
  </si>
  <si>
    <t>2N2222 Transistors</t>
  </si>
  <si>
    <t>Standard Key switch</t>
  </si>
  <si>
    <t>SPST on-off minature toggle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</si>
</sst>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[$€-2]\ #,##0.00"/>
  </numFmts>
  <fonts count="7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7.5"/>
      <color rgb="FF0000FF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2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4" borderId="5" xfId="0" applyFont="1" applyFill="1" applyBorder="1" applyAlignment="1">
      <alignment wrapText="1"/>
    </xf>
    <xf numFmtId="0" fontId="4" fillId="4" borderId="5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right" wrapText="1"/>
    </xf>
    <xf numFmtId="0" fontId="2" fillId="4" borderId="5" xfId="0" applyFont="1" applyFill="1" applyBorder="1" applyAlignment="1">
      <alignment wrapText="1"/>
    </xf>
    <xf numFmtId="0" fontId="2" fillId="4" borderId="5" xfId="0" applyFont="1" applyFill="1" applyBorder="1" applyAlignment="1">
      <alignment horizontal="right" wrapText="1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3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right" wrapText="1"/>
    </xf>
    <xf numFmtId="0" fontId="0" fillId="2" borderId="2" xfId="0" applyFill="1" applyBorder="1" applyAlignment="1">
      <alignment horizontal="right" vertical="center" wrapText="1"/>
    </xf>
    <xf numFmtId="0" fontId="0" fillId="2" borderId="3" xfId="0" applyFill="1" applyBorder="1" applyAlignment="1">
      <alignment horizontal="right" vertical="center" wrapText="1"/>
    </xf>
    <xf numFmtId="0" fontId="0" fillId="2" borderId="4" xfId="0" applyFill="1" applyBorder="1" applyAlignment="1">
      <alignment horizontal="right" vertical="center" wrapText="1"/>
    </xf>
    <xf numFmtId="0" fontId="6" fillId="0" borderId="0" xfId="0" applyFont="1" applyAlignment="1">
      <alignment horizontal="left" wrapText="1" indent="1"/>
    </xf>
    <xf numFmtId="0" fontId="5" fillId="0" borderId="0" xfId="0" applyFont="1" applyAlignment="1">
      <alignment horizontal="left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152400</xdr:colOff>
      <xdr:row>10</xdr:row>
      <xdr:rowOff>5183</xdr:rowOff>
    </xdr:from>
    <xdr:to>
      <xdr:col>8</xdr:col>
      <xdr:colOff>238124</xdr:colOff>
      <xdr:row>22</xdr:row>
      <xdr:rowOff>123825</xdr:rowOff>
    </xdr:to>
    <xdr:pic>
      <xdr:nvPicPr>
        <xdr:cNvPr id="1026" name="Picture 2" descr="Black 3x4 Keypad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86200" y="1910183"/>
          <a:ext cx="1914524" cy="2404642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28574</xdr:colOff>
      <xdr:row>33</xdr:row>
      <xdr:rowOff>4334</xdr:rowOff>
    </xdr:from>
    <xdr:to>
      <xdr:col>9</xdr:col>
      <xdr:colOff>590549</xdr:colOff>
      <xdr:row>38</xdr:row>
      <xdr:rowOff>123825</xdr:rowOff>
    </xdr:to>
    <xdr:pic>
      <xdr:nvPicPr>
        <xdr:cNvPr id="1027" name="Picture 3" descr="Miniature Buzzer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72374" y="6671834"/>
          <a:ext cx="1171575" cy="1071991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476250</xdr:colOff>
      <xdr:row>26</xdr:row>
      <xdr:rowOff>152400</xdr:rowOff>
    </xdr:from>
    <xdr:to>
      <xdr:col>14</xdr:col>
      <xdr:colOff>419100</xdr:colOff>
      <xdr:row>32</xdr:row>
      <xdr:rowOff>161925</xdr:rowOff>
    </xdr:to>
    <xdr:pic>
      <xdr:nvPicPr>
        <xdr:cNvPr id="2" name="Picture 1" descr="BLUELCD16x2BL- 16 x 2 Character Blue LCD Display with Backligh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239250" y="5105400"/>
          <a:ext cx="2381250" cy="1152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41704</xdr:colOff>
      <xdr:row>26</xdr:row>
      <xdr:rowOff>133350</xdr:rowOff>
    </xdr:from>
    <xdr:to>
      <xdr:col>10</xdr:col>
      <xdr:colOff>190500</xdr:colOff>
      <xdr:row>33</xdr:row>
      <xdr:rowOff>76200</xdr:rowOff>
    </xdr:to>
    <xdr:pic>
      <xdr:nvPicPr>
        <xdr:cNvPr id="3" name="Picture 2" descr="LCD16x2- 16 x 2 Character LCD Display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366304" y="5086350"/>
          <a:ext cx="2587196" cy="12763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443315</xdr:colOff>
      <xdr:row>33</xdr:row>
      <xdr:rowOff>9525</xdr:rowOff>
    </xdr:from>
    <xdr:to>
      <xdr:col>7</xdr:col>
      <xdr:colOff>257175</xdr:colOff>
      <xdr:row>38</xdr:row>
      <xdr:rowOff>95250</xdr:rowOff>
    </xdr:to>
    <xdr:pic>
      <xdr:nvPicPr>
        <xdr:cNvPr id="1025" name="Picture 1" descr="Large Speaker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6158315" y="6677025"/>
          <a:ext cx="1033060" cy="10382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152400</xdr:colOff>
      <xdr:row>11</xdr:row>
      <xdr:rowOff>5183</xdr:rowOff>
    </xdr:from>
    <xdr:to>
      <xdr:col>8</xdr:col>
      <xdr:colOff>238124</xdr:colOff>
      <xdr:row>23</xdr:row>
      <xdr:rowOff>123825</xdr:rowOff>
    </xdr:to>
    <xdr:pic>
      <xdr:nvPicPr>
        <xdr:cNvPr id="2" name="Picture 2" descr="Black 3x4 Keypad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67400" y="2100683"/>
          <a:ext cx="1914524" cy="2404642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28574</xdr:colOff>
      <xdr:row>35</xdr:row>
      <xdr:rowOff>4334</xdr:rowOff>
    </xdr:from>
    <xdr:to>
      <xdr:col>9</xdr:col>
      <xdr:colOff>590549</xdr:colOff>
      <xdr:row>40</xdr:row>
      <xdr:rowOff>123825</xdr:rowOff>
    </xdr:to>
    <xdr:pic>
      <xdr:nvPicPr>
        <xdr:cNvPr id="3" name="Picture 3" descr="Miniature Buzzer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72374" y="6671834"/>
          <a:ext cx="1171575" cy="1071991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476250</xdr:colOff>
      <xdr:row>26</xdr:row>
      <xdr:rowOff>152400</xdr:rowOff>
    </xdr:from>
    <xdr:to>
      <xdr:col>14</xdr:col>
      <xdr:colOff>419100</xdr:colOff>
      <xdr:row>32</xdr:row>
      <xdr:rowOff>161925</xdr:rowOff>
    </xdr:to>
    <xdr:pic>
      <xdr:nvPicPr>
        <xdr:cNvPr id="4" name="Picture 3" descr="BLUELCD16x2BL- 16 x 2 Character Blue LCD Display with Backligh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239250" y="5105400"/>
          <a:ext cx="2381250" cy="1152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41704</xdr:colOff>
      <xdr:row>26</xdr:row>
      <xdr:rowOff>133350</xdr:rowOff>
    </xdr:from>
    <xdr:to>
      <xdr:col>10</xdr:col>
      <xdr:colOff>190500</xdr:colOff>
      <xdr:row>33</xdr:row>
      <xdr:rowOff>76200</xdr:rowOff>
    </xdr:to>
    <xdr:pic>
      <xdr:nvPicPr>
        <xdr:cNvPr id="5" name="Picture 4" descr="LCD16x2- 16 x 2 Character LCD Display 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366304" y="5086350"/>
          <a:ext cx="2587196" cy="12763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443315</xdr:colOff>
      <xdr:row>35</xdr:row>
      <xdr:rowOff>9525</xdr:rowOff>
    </xdr:from>
    <xdr:to>
      <xdr:col>7</xdr:col>
      <xdr:colOff>257175</xdr:colOff>
      <xdr:row>40</xdr:row>
      <xdr:rowOff>95250</xdr:rowOff>
    </xdr:to>
    <xdr:pic>
      <xdr:nvPicPr>
        <xdr:cNvPr id="6" name="Picture 1" descr="Large Speaker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6158315" y="6677025"/>
          <a:ext cx="1033060" cy="10382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E50"/>
  <sheetViews>
    <sheetView tabSelected="1" workbookViewId="0">
      <selection activeCell="M11" sqref="M11"/>
    </sheetView>
  </sheetViews>
  <sheetFormatPr defaultRowHeight="14.5" x14ac:dyDescent="0.35"/>
  <cols>
    <col min="2" max="2" width="50.1796875" style="1" customWidth="1"/>
    <col min="3" max="3" width="7.81640625" style="2" customWidth="1"/>
    <col min="4" max="4" width="9.1796875" style="3"/>
    <col min="5" max="5" width="9.453125" style="4" customWidth="1"/>
  </cols>
  <sheetData>
    <row r="4" spans="2:5" x14ac:dyDescent="0.35">
      <c r="B4" s="5" t="s">
        <v>20</v>
      </c>
      <c r="C4" s="5" t="s">
        <v>21</v>
      </c>
      <c r="D4" s="6" t="s">
        <v>22</v>
      </c>
      <c r="E4" s="6" t="s">
        <v>23</v>
      </c>
    </row>
    <row r="5" spans="2:5" x14ac:dyDescent="0.35">
      <c r="B5" s="7" t="s">
        <v>30</v>
      </c>
      <c r="C5" s="8">
        <v>1</v>
      </c>
      <c r="D5" s="9">
        <v>2.5</v>
      </c>
      <c r="E5" s="9">
        <f>C5*D5</f>
        <v>2.5</v>
      </c>
    </row>
    <row r="6" spans="2:5" x14ac:dyDescent="0.35">
      <c r="B6" s="7" t="s">
        <v>9</v>
      </c>
      <c r="C6" s="8">
        <v>1</v>
      </c>
      <c r="D6" s="9">
        <v>1.05</v>
      </c>
      <c r="E6" s="9">
        <f t="shared" ref="E6:E40" si="0">C6*D6</f>
        <v>1.05</v>
      </c>
    </row>
    <row r="7" spans="2:5" x14ac:dyDescent="0.35">
      <c r="B7" s="26"/>
      <c r="C7" s="26"/>
      <c r="D7" s="26"/>
      <c r="E7" s="26"/>
    </row>
    <row r="8" spans="2:5" x14ac:dyDescent="0.35">
      <c r="B8" s="7" t="s">
        <v>2</v>
      </c>
      <c r="C8" s="8">
        <v>1</v>
      </c>
      <c r="D8" s="9">
        <v>0.75</v>
      </c>
      <c r="E8" s="9">
        <f t="shared" si="0"/>
        <v>0.75</v>
      </c>
    </row>
    <row r="9" spans="2:5" x14ac:dyDescent="0.35">
      <c r="B9" s="7" t="s">
        <v>37</v>
      </c>
      <c r="C9" s="8">
        <v>2</v>
      </c>
      <c r="D9" s="9">
        <v>0.05</v>
      </c>
      <c r="E9" s="9">
        <f t="shared" si="0"/>
        <v>0.1</v>
      </c>
    </row>
    <row r="10" spans="2:5" x14ac:dyDescent="0.35">
      <c r="B10" s="26"/>
      <c r="C10" s="26"/>
      <c r="D10" s="26"/>
      <c r="E10" s="26"/>
    </row>
    <row r="11" spans="2:5" x14ac:dyDescent="0.35">
      <c r="B11" s="7" t="s">
        <v>126</v>
      </c>
      <c r="C11" s="8">
        <v>1</v>
      </c>
      <c r="D11" s="9">
        <v>2.9</v>
      </c>
      <c r="E11" s="9">
        <f t="shared" si="0"/>
        <v>2.9</v>
      </c>
    </row>
    <row r="12" spans="2:5" x14ac:dyDescent="0.35">
      <c r="B12" s="7" t="s">
        <v>10</v>
      </c>
      <c r="C12" s="8">
        <v>1</v>
      </c>
      <c r="D12" s="9">
        <v>0.15</v>
      </c>
      <c r="E12" s="9">
        <f t="shared" si="0"/>
        <v>0.15</v>
      </c>
    </row>
    <row r="13" spans="2:5" x14ac:dyDescent="0.35">
      <c r="B13" s="7" t="s">
        <v>26</v>
      </c>
      <c r="C13" s="8">
        <v>1</v>
      </c>
      <c r="D13" s="9">
        <v>0.2</v>
      </c>
      <c r="E13" s="9">
        <f t="shared" si="0"/>
        <v>0.2</v>
      </c>
    </row>
    <row r="14" spans="2:5" x14ac:dyDescent="0.35">
      <c r="B14" s="7" t="s">
        <v>13</v>
      </c>
      <c r="C14" s="8">
        <v>2</v>
      </c>
      <c r="D14" s="9">
        <v>0.6</v>
      </c>
      <c r="E14" s="9">
        <f t="shared" si="0"/>
        <v>1.2</v>
      </c>
    </row>
    <row r="15" spans="2:5" x14ac:dyDescent="0.35">
      <c r="B15" s="7" t="s">
        <v>12</v>
      </c>
      <c r="C15" s="8">
        <v>1</v>
      </c>
      <c r="D15" s="9">
        <v>1</v>
      </c>
      <c r="E15" s="9">
        <f t="shared" si="0"/>
        <v>1</v>
      </c>
    </row>
    <row r="16" spans="2:5" x14ac:dyDescent="0.35">
      <c r="B16" s="7" t="s">
        <v>11</v>
      </c>
      <c r="C16" s="8">
        <v>1</v>
      </c>
      <c r="D16" s="9">
        <v>0.15</v>
      </c>
      <c r="E16" s="9">
        <f t="shared" si="0"/>
        <v>0.15</v>
      </c>
    </row>
    <row r="17" spans="2:5" x14ac:dyDescent="0.35">
      <c r="B17" s="26"/>
      <c r="C17" s="26"/>
      <c r="D17" s="26"/>
      <c r="E17" s="26"/>
    </row>
    <row r="18" spans="2:5" x14ac:dyDescent="0.35">
      <c r="B18" s="7">
        <v>7805</v>
      </c>
      <c r="C18" s="8">
        <v>1</v>
      </c>
      <c r="D18" s="9">
        <v>0.25</v>
      </c>
      <c r="E18" s="9">
        <f t="shared" si="0"/>
        <v>0.25</v>
      </c>
    </row>
    <row r="19" spans="2:5" x14ac:dyDescent="0.35">
      <c r="B19" s="7" t="s">
        <v>3</v>
      </c>
      <c r="C19" s="8">
        <v>1</v>
      </c>
      <c r="D19" s="9">
        <v>0.05</v>
      </c>
      <c r="E19" s="9">
        <f t="shared" si="0"/>
        <v>0.05</v>
      </c>
    </row>
    <row r="20" spans="2:5" x14ac:dyDescent="0.35">
      <c r="B20" s="7" t="s">
        <v>4</v>
      </c>
      <c r="C20" s="8">
        <v>1</v>
      </c>
      <c r="D20" s="9">
        <v>0.05</v>
      </c>
      <c r="E20" s="9">
        <f t="shared" si="0"/>
        <v>0.05</v>
      </c>
    </row>
    <row r="21" spans="2:5" x14ac:dyDescent="0.35">
      <c r="B21" s="26"/>
      <c r="C21" s="26"/>
      <c r="D21" s="26"/>
      <c r="E21" s="26"/>
    </row>
    <row r="22" spans="2:5" x14ac:dyDescent="0.35">
      <c r="B22" s="7" t="s">
        <v>1</v>
      </c>
      <c r="C22" s="8">
        <v>1</v>
      </c>
      <c r="D22" s="9">
        <v>0.1</v>
      </c>
      <c r="E22" s="9">
        <f t="shared" si="0"/>
        <v>0.1</v>
      </c>
    </row>
    <row r="23" spans="2:5" x14ac:dyDescent="0.35">
      <c r="B23" s="26"/>
      <c r="C23" s="26"/>
      <c r="D23" s="26"/>
      <c r="E23" s="26"/>
    </row>
    <row r="24" spans="2:5" x14ac:dyDescent="0.35">
      <c r="B24" s="7" t="s">
        <v>129</v>
      </c>
      <c r="C24" s="8">
        <v>6</v>
      </c>
      <c r="D24" s="9">
        <v>0.25</v>
      </c>
      <c r="E24" s="9">
        <f t="shared" si="0"/>
        <v>1.5</v>
      </c>
    </row>
    <row r="25" spans="2:5" x14ac:dyDescent="0.35">
      <c r="B25" s="7" t="s">
        <v>130</v>
      </c>
      <c r="C25" s="8">
        <v>5</v>
      </c>
      <c r="D25" s="9">
        <v>0.28999999999999998</v>
      </c>
      <c r="E25" s="9">
        <f t="shared" si="0"/>
        <v>1.45</v>
      </c>
    </row>
    <row r="26" spans="2:5" x14ac:dyDescent="0.35">
      <c r="B26" s="7" t="s">
        <v>33</v>
      </c>
      <c r="C26" s="8">
        <v>1</v>
      </c>
      <c r="D26" s="9">
        <v>0.1</v>
      </c>
      <c r="E26" s="9">
        <f t="shared" si="0"/>
        <v>0.1</v>
      </c>
    </row>
    <row r="27" spans="2:5" x14ac:dyDescent="0.35">
      <c r="B27" s="26"/>
      <c r="C27" s="26"/>
      <c r="D27" s="26"/>
      <c r="E27" s="26"/>
    </row>
    <row r="28" spans="2:5" x14ac:dyDescent="0.35">
      <c r="B28" s="7" t="s">
        <v>28</v>
      </c>
      <c r="C28" s="8">
        <v>1</v>
      </c>
      <c r="D28" s="9">
        <v>7.9</v>
      </c>
      <c r="E28" s="9">
        <f t="shared" si="0"/>
        <v>7.9</v>
      </c>
    </row>
    <row r="29" spans="2:5" x14ac:dyDescent="0.35">
      <c r="B29" s="26"/>
      <c r="C29" s="26"/>
      <c r="D29" s="26"/>
      <c r="E29" s="26"/>
    </row>
    <row r="30" spans="2:5" x14ac:dyDescent="0.35">
      <c r="B30" s="7" t="s">
        <v>131</v>
      </c>
      <c r="C30" s="8">
        <v>1</v>
      </c>
      <c r="D30" s="9">
        <v>5.4</v>
      </c>
      <c r="E30" s="9">
        <f t="shared" si="0"/>
        <v>5.4</v>
      </c>
    </row>
    <row r="31" spans="2:5" x14ac:dyDescent="0.35">
      <c r="B31" s="7" t="s">
        <v>14</v>
      </c>
      <c r="C31" s="8">
        <v>1</v>
      </c>
      <c r="D31" s="9">
        <v>0.15</v>
      </c>
      <c r="E31" s="9">
        <f t="shared" si="0"/>
        <v>0.15</v>
      </c>
    </row>
    <row r="32" spans="2:5" x14ac:dyDescent="0.35">
      <c r="B32" s="7" t="s">
        <v>16</v>
      </c>
      <c r="C32" s="8">
        <v>1</v>
      </c>
      <c r="D32" s="9">
        <v>1</v>
      </c>
      <c r="E32" s="9">
        <f t="shared" si="0"/>
        <v>1</v>
      </c>
    </row>
    <row r="33" spans="2:5" x14ac:dyDescent="0.35">
      <c r="B33" s="7" t="s">
        <v>15</v>
      </c>
      <c r="C33" s="8">
        <v>1</v>
      </c>
      <c r="D33" s="9">
        <v>7.0000000000000007E-2</v>
      </c>
      <c r="E33" s="9">
        <f t="shared" ref="E33" si="1">C33*D33</f>
        <v>7.0000000000000007E-2</v>
      </c>
    </row>
    <row r="34" spans="2:5" x14ac:dyDescent="0.35">
      <c r="B34" s="7" t="s">
        <v>132</v>
      </c>
      <c r="C34" s="8">
        <v>1</v>
      </c>
      <c r="D34" s="9">
        <v>0.6</v>
      </c>
      <c r="E34" s="9">
        <f t="shared" si="0"/>
        <v>0.6</v>
      </c>
    </row>
    <row r="35" spans="2:5" x14ac:dyDescent="0.35">
      <c r="B35" s="26"/>
      <c r="C35" s="26"/>
      <c r="D35" s="26"/>
      <c r="E35" s="26"/>
    </row>
    <row r="36" spans="2:5" x14ac:dyDescent="0.35">
      <c r="B36" s="7" t="s">
        <v>127</v>
      </c>
      <c r="C36" s="8">
        <v>1</v>
      </c>
      <c r="D36" s="9">
        <v>2.5</v>
      </c>
      <c r="E36" s="9">
        <f t="shared" ref="E36" si="2">C36*D36</f>
        <v>2.5</v>
      </c>
    </row>
    <row r="37" spans="2:5" x14ac:dyDescent="0.35">
      <c r="B37" s="26"/>
      <c r="C37" s="26"/>
      <c r="D37" s="26"/>
      <c r="E37" s="26"/>
    </row>
    <row r="38" spans="2:5" x14ac:dyDescent="0.35">
      <c r="B38" s="7" t="s">
        <v>34</v>
      </c>
      <c r="C38" s="8">
        <v>1</v>
      </c>
      <c r="D38" s="9">
        <v>0.1</v>
      </c>
      <c r="E38" s="9">
        <f>C38*D38</f>
        <v>0.1</v>
      </c>
    </row>
    <row r="39" spans="2:5" x14ac:dyDescent="0.35">
      <c r="B39" s="26"/>
      <c r="C39" s="26"/>
      <c r="D39" s="26"/>
      <c r="E39" s="26"/>
    </row>
    <row r="40" spans="2:5" x14ac:dyDescent="0.35">
      <c r="B40" s="7" t="s">
        <v>31</v>
      </c>
      <c r="C40" s="8">
        <v>1</v>
      </c>
      <c r="D40" s="9">
        <v>4</v>
      </c>
      <c r="E40" s="9">
        <f t="shared" si="0"/>
        <v>4</v>
      </c>
    </row>
    <row r="41" spans="2:5" x14ac:dyDescent="0.35">
      <c r="B41" s="26"/>
      <c r="C41" s="26"/>
      <c r="D41" s="26"/>
      <c r="E41" s="26"/>
    </row>
    <row r="42" spans="2:5" x14ac:dyDescent="0.35">
      <c r="B42" s="28" t="s">
        <v>17</v>
      </c>
      <c r="C42" s="29"/>
      <c r="D42" s="30"/>
      <c r="E42" s="9">
        <f>SUM(E5:E41)</f>
        <v>35.22</v>
      </c>
    </row>
    <row r="43" spans="2:5" x14ac:dyDescent="0.35">
      <c r="B43" s="28" t="s">
        <v>18</v>
      </c>
      <c r="C43" s="29"/>
      <c r="D43" s="30"/>
      <c r="E43" s="9">
        <v>7</v>
      </c>
    </row>
    <row r="44" spans="2:5" x14ac:dyDescent="0.35">
      <c r="B44" s="26"/>
      <c r="C44" s="26"/>
      <c r="D44" s="26"/>
      <c r="E44" s="26"/>
    </row>
    <row r="45" spans="2:5" x14ac:dyDescent="0.35">
      <c r="B45" s="28" t="s">
        <v>32</v>
      </c>
      <c r="C45" s="29"/>
      <c r="D45" s="30"/>
      <c r="E45" s="9">
        <v>12</v>
      </c>
    </row>
    <row r="46" spans="2:5" x14ac:dyDescent="0.35">
      <c r="B46" s="26"/>
      <c r="C46" s="26"/>
      <c r="D46" s="26"/>
      <c r="E46" s="26"/>
    </row>
    <row r="47" spans="2:5" x14ac:dyDescent="0.35">
      <c r="B47" s="28" t="s">
        <v>128</v>
      </c>
      <c r="C47" s="29"/>
      <c r="D47" s="30"/>
      <c r="E47" s="9">
        <v>10</v>
      </c>
    </row>
    <row r="48" spans="2:5" x14ac:dyDescent="0.35">
      <c r="B48" s="26"/>
      <c r="C48" s="26"/>
      <c r="D48" s="26"/>
      <c r="E48" s="26"/>
    </row>
    <row r="49" spans="2:5" x14ac:dyDescent="0.35">
      <c r="B49" s="27" t="s">
        <v>24</v>
      </c>
      <c r="C49" s="27"/>
      <c r="D49" s="27"/>
      <c r="E49" s="9">
        <f>SUM(E42:E47)</f>
        <v>64.22</v>
      </c>
    </row>
    <row r="50" spans="2:5" x14ac:dyDescent="0.35">
      <c r="B50" s="27" t="s">
        <v>24</v>
      </c>
      <c r="C50" s="27"/>
      <c r="D50" s="27"/>
      <c r="E50" s="10">
        <f>E49*0.71</f>
        <v>45.596199999999996</v>
      </c>
    </row>
  </sheetData>
  <mergeCells count="20">
    <mergeCell ref="B7:E7"/>
    <mergeCell ref="B10:E10"/>
    <mergeCell ref="B17:E17"/>
    <mergeCell ref="B21:E21"/>
    <mergeCell ref="B23:E23"/>
    <mergeCell ref="B46:E46"/>
    <mergeCell ref="B48:E48"/>
    <mergeCell ref="B50:D50"/>
    <mergeCell ref="B27:E27"/>
    <mergeCell ref="B29:E29"/>
    <mergeCell ref="B35:E35"/>
    <mergeCell ref="B39:E39"/>
    <mergeCell ref="B41:E41"/>
    <mergeCell ref="B44:E44"/>
    <mergeCell ref="B42:D42"/>
    <mergeCell ref="B43:D43"/>
    <mergeCell ref="B45:D45"/>
    <mergeCell ref="B47:D47"/>
    <mergeCell ref="B49:D49"/>
    <mergeCell ref="B37:E37"/>
  </mergeCells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42"/>
  <sheetViews>
    <sheetView workbookViewId="0">
      <selection activeCell="B23" sqref="B23"/>
    </sheetView>
  </sheetViews>
  <sheetFormatPr defaultRowHeight="14.5" x14ac:dyDescent="0.35"/>
  <cols>
    <col min="2" max="2" width="24.81640625" style="15" customWidth="1"/>
    <col min="3" max="3" width="52.54296875" style="15" customWidth="1"/>
    <col min="4" max="6" width="9.1796875" style="15"/>
  </cols>
  <sheetData>
    <row r="2" spans="2:6" x14ac:dyDescent="0.35">
      <c r="B2" s="21"/>
      <c r="C2" s="22"/>
      <c r="D2" s="22"/>
      <c r="E2" s="22"/>
      <c r="F2" s="23"/>
    </row>
    <row r="3" spans="2:6" x14ac:dyDescent="0.35">
      <c r="B3" s="14" t="s">
        <v>38</v>
      </c>
      <c r="C3" s="14" t="s">
        <v>39</v>
      </c>
      <c r="D3" s="14" t="s">
        <v>40</v>
      </c>
      <c r="E3" s="14" t="s">
        <v>41</v>
      </c>
      <c r="F3" s="14" t="s">
        <v>42</v>
      </c>
    </row>
    <row r="4" spans="2:6" x14ac:dyDescent="0.35">
      <c r="B4" s="16" t="s">
        <v>43</v>
      </c>
      <c r="C4" s="16" t="s">
        <v>44</v>
      </c>
      <c r="D4" s="17"/>
      <c r="E4" s="18" t="s">
        <v>103</v>
      </c>
      <c r="F4" s="18" t="s">
        <v>103</v>
      </c>
    </row>
    <row r="5" spans="2:6" x14ac:dyDescent="0.35">
      <c r="B5" s="16" t="s">
        <v>45</v>
      </c>
      <c r="C5" s="16" t="s">
        <v>46</v>
      </c>
      <c r="D5" s="17"/>
      <c r="E5" s="18" t="s">
        <v>103</v>
      </c>
      <c r="F5" s="18" t="s">
        <v>103</v>
      </c>
    </row>
    <row r="6" spans="2:6" x14ac:dyDescent="0.35">
      <c r="B6" s="16" t="s">
        <v>47</v>
      </c>
      <c r="C6" s="16" t="s">
        <v>48</v>
      </c>
      <c r="D6" s="17"/>
      <c r="E6" s="18" t="s">
        <v>103</v>
      </c>
      <c r="F6" s="18" t="s">
        <v>103</v>
      </c>
    </row>
    <row r="7" spans="2:6" x14ac:dyDescent="0.35">
      <c r="B7" s="16" t="s">
        <v>49</v>
      </c>
      <c r="C7" s="16" t="s">
        <v>50</v>
      </c>
      <c r="D7" s="17"/>
      <c r="E7" s="18" t="s">
        <v>104</v>
      </c>
      <c r="F7" s="18" t="s">
        <v>105</v>
      </c>
    </row>
    <row r="8" spans="2:6" x14ac:dyDescent="0.35">
      <c r="B8" s="16" t="s">
        <v>51</v>
      </c>
      <c r="C8" s="16" t="s">
        <v>52</v>
      </c>
      <c r="D8" s="17"/>
      <c r="E8" s="18" t="s">
        <v>106</v>
      </c>
      <c r="F8" s="18" t="s">
        <v>107</v>
      </c>
    </row>
    <row r="9" spans="2:6" x14ac:dyDescent="0.35">
      <c r="B9" s="16" t="s">
        <v>53</v>
      </c>
      <c r="C9" s="16" t="s">
        <v>54</v>
      </c>
      <c r="D9" s="17"/>
      <c r="E9" s="18" t="s">
        <v>108</v>
      </c>
      <c r="F9" s="18" t="s">
        <v>109</v>
      </c>
    </row>
    <row r="10" spans="2:6" x14ac:dyDescent="0.35">
      <c r="B10" s="16" t="s">
        <v>55</v>
      </c>
      <c r="C10" s="16" t="s">
        <v>56</v>
      </c>
      <c r="D10" s="17"/>
      <c r="E10" s="18" t="s">
        <v>110</v>
      </c>
      <c r="F10" s="18" t="s">
        <v>111</v>
      </c>
    </row>
    <row r="11" spans="2:6" x14ac:dyDescent="0.35">
      <c r="B11" s="16" t="s">
        <v>57</v>
      </c>
      <c r="C11" s="16" t="s">
        <v>58</v>
      </c>
      <c r="D11" s="17"/>
      <c r="E11" s="18" t="s">
        <v>112</v>
      </c>
      <c r="F11" s="18" t="s">
        <v>113</v>
      </c>
    </row>
    <row r="12" spans="2:6" x14ac:dyDescent="0.35">
      <c r="B12" s="16" t="s">
        <v>59</v>
      </c>
      <c r="C12" s="16" t="s">
        <v>60</v>
      </c>
      <c r="D12" s="17"/>
      <c r="E12" s="18" t="s">
        <v>114</v>
      </c>
      <c r="F12" s="18" t="s">
        <v>114</v>
      </c>
    </row>
    <row r="13" spans="2:6" x14ac:dyDescent="0.35">
      <c r="B13" s="16" t="s">
        <v>61</v>
      </c>
      <c r="C13" s="16" t="s">
        <v>62</v>
      </c>
      <c r="D13" s="17"/>
      <c r="E13" s="18" t="s">
        <v>104</v>
      </c>
      <c r="F13" s="18" t="s">
        <v>107</v>
      </c>
    </row>
    <row r="14" spans="2:6" x14ac:dyDescent="0.35">
      <c r="B14" s="16" t="s">
        <v>63</v>
      </c>
      <c r="C14" s="16" t="s">
        <v>64</v>
      </c>
      <c r="D14" s="17"/>
      <c r="E14" s="18" t="s">
        <v>103</v>
      </c>
      <c r="F14" s="18" t="s">
        <v>115</v>
      </c>
    </row>
    <row r="15" spans="2:6" x14ac:dyDescent="0.35">
      <c r="B15" s="16" t="s">
        <v>65</v>
      </c>
      <c r="C15" s="16" t="s">
        <v>66</v>
      </c>
      <c r="D15" s="17"/>
      <c r="E15" s="18" t="s">
        <v>105</v>
      </c>
      <c r="F15" s="18" t="s">
        <v>105</v>
      </c>
    </row>
    <row r="16" spans="2:6" x14ac:dyDescent="0.35">
      <c r="B16" s="16" t="s">
        <v>67</v>
      </c>
      <c r="C16" s="16" t="s">
        <v>68</v>
      </c>
      <c r="D16" s="17"/>
      <c r="E16" s="18" t="s">
        <v>108</v>
      </c>
      <c r="F16" s="18" t="s">
        <v>108</v>
      </c>
    </row>
    <row r="17" spans="2:6" x14ac:dyDescent="0.35">
      <c r="B17" s="16" t="s">
        <v>69</v>
      </c>
      <c r="C17" s="16" t="s">
        <v>70</v>
      </c>
      <c r="D17" s="17"/>
      <c r="E17" s="18" t="s">
        <v>104</v>
      </c>
      <c r="F17" s="18" t="s">
        <v>104</v>
      </c>
    </row>
    <row r="18" spans="2:6" x14ac:dyDescent="0.35">
      <c r="B18" s="16" t="s">
        <v>71</v>
      </c>
      <c r="C18" s="16" t="s">
        <v>72</v>
      </c>
      <c r="D18" s="17"/>
      <c r="E18" s="18" t="s">
        <v>116</v>
      </c>
      <c r="F18" s="18" t="s">
        <v>116</v>
      </c>
    </row>
    <row r="19" spans="2:6" x14ac:dyDescent="0.35">
      <c r="B19" s="16" t="s">
        <v>73</v>
      </c>
      <c r="C19" s="16" t="s">
        <v>74</v>
      </c>
      <c r="D19" s="17"/>
      <c r="E19" s="18" t="s">
        <v>117</v>
      </c>
      <c r="F19" s="18" t="s">
        <v>117</v>
      </c>
    </row>
    <row r="20" spans="2:6" x14ac:dyDescent="0.35">
      <c r="B20" s="16" t="s">
        <v>75</v>
      </c>
      <c r="C20" s="16" t="s">
        <v>76</v>
      </c>
      <c r="D20" s="17"/>
      <c r="E20" s="18" t="s">
        <v>118</v>
      </c>
      <c r="F20" s="18" t="s">
        <v>118</v>
      </c>
    </row>
    <row r="21" spans="2:6" x14ac:dyDescent="0.35">
      <c r="B21" s="16" t="s">
        <v>77</v>
      </c>
      <c r="C21" s="16" t="s">
        <v>78</v>
      </c>
      <c r="D21" s="17"/>
      <c r="E21" s="18" t="s">
        <v>119</v>
      </c>
      <c r="F21" s="18" t="s">
        <v>103</v>
      </c>
    </row>
    <row r="22" spans="2:6" x14ac:dyDescent="0.35">
      <c r="B22" s="16" t="s">
        <v>79</v>
      </c>
      <c r="C22" s="16" t="s">
        <v>80</v>
      </c>
      <c r="D22" s="17"/>
      <c r="E22" s="18" t="s">
        <v>120</v>
      </c>
      <c r="F22" s="18" t="s">
        <v>110</v>
      </c>
    </row>
    <row r="23" spans="2:6" x14ac:dyDescent="0.35">
      <c r="B23" s="16" t="s">
        <v>81</v>
      </c>
      <c r="C23" s="16" t="s">
        <v>82</v>
      </c>
      <c r="D23" s="17"/>
      <c r="E23" s="18" t="s">
        <v>106</v>
      </c>
      <c r="F23" s="18" t="s">
        <v>106</v>
      </c>
    </row>
    <row r="24" spans="2:6" x14ac:dyDescent="0.35">
      <c r="B24" s="16" t="s">
        <v>83</v>
      </c>
      <c r="C24" s="16" t="s">
        <v>84</v>
      </c>
      <c r="D24" s="17"/>
      <c r="E24" s="18" t="s">
        <v>120</v>
      </c>
      <c r="F24" s="18" t="s">
        <v>120</v>
      </c>
    </row>
    <row r="25" spans="2:6" x14ac:dyDescent="0.35">
      <c r="B25" s="16" t="s">
        <v>85</v>
      </c>
      <c r="C25" s="16" t="s">
        <v>86</v>
      </c>
      <c r="D25" s="17"/>
      <c r="E25" s="18" t="s">
        <v>121</v>
      </c>
      <c r="F25" s="18" t="s">
        <v>121</v>
      </c>
    </row>
    <row r="26" spans="2:6" x14ac:dyDescent="0.35">
      <c r="B26" s="16" t="s">
        <v>87</v>
      </c>
      <c r="C26" s="16" t="s">
        <v>88</v>
      </c>
      <c r="D26" s="17"/>
      <c r="E26" s="18" t="s">
        <v>106</v>
      </c>
      <c r="F26" s="18" t="s">
        <v>106</v>
      </c>
    </row>
    <row r="27" spans="2:6" x14ac:dyDescent="0.35">
      <c r="B27" s="16" t="s">
        <v>89</v>
      </c>
      <c r="C27" s="16" t="s">
        <v>90</v>
      </c>
      <c r="D27" s="17"/>
      <c r="E27" s="18" t="s">
        <v>105</v>
      </c>
      <c r="F27" s="18" t="s">
        <v>105</v>
      </c>
    </row>
    <row r="28" spans="2:6" x14ac:dyDescent="0.35">
      <c r="B28" s="16" t="s">
        <v>91</v>
      </c>
      <c r="C28" s="16" t="s">
        <v>92</v>
      </c>
      <c r="D28" s="17"/>
      <c r="E28" s="18" t="s">
        <v>122</v>
      </c>
      <c r="F28" s="18" t="s">
        <v>122</v>
      </c>
    </row>
    <row r="29" spans="2:6" x14ac:dyDescent="0.35">
      <c r="B29" s="16" t="s">
        <v>123</v>
      </c>
      <c r="C29" s="16" t="s">
        <v>124</v>
      </c>
      <c r="D29" s="17"/>
      <c r="E29" s="18" t="s">
        <v>110</v>
      </c>
      <c r="F29" s="18" t="s">
        <v>110</v>
      </c>
    </row>
    <row r="30" spans="2:6" x14ac:dyDescent="0.35">
      <c r="B30" s="19" t="s">
        <v>93</v>
      </c>
      <c r="C30" s="16"/>
      <c r="D30" s="16"/>
      <c r="E30" s="16"/>
      <c r="F30" s="20" t="s">
        <v>125</v>
      </c>
    </row>
    <row r="31" spans="2:6" x14ac:dyDescent="0.35">
      <c r="B31" s="19" t="s">
        <v>94</v>
      </c>
      <c r="C31" s="24"/>
      <c r="D31" s="24"/>
      <c r="E31" s="24"/>
      <c r="F31" s="25"/>
    </row>
    <row r="33" spans="2:4" x14ac:dyDescent="0.35">
      <c r="C33" s="15" t="s">
        <v>95</v>
      </c>
    </row>
    <row r="34" spans="2:4" x14ac:dyDescent="0.35">
      <c r="C34" s="15" t="s">
        <v>96</v>
      </c>
    </row>
    <row r="35" spans="2:4" x14ac:dyDescent="0.35">
      <c r="C35" s="15" t="s">
        <v>102</v>
      </c>
    </row>
    <row r="38" spans="2:4" ht="15.5" x14ac:dyDescent="0.35">
      <c r="B38" s="31" t="s">
        <v>97</v>
      </c>
      <c r="C38" s="31"/>
      <c r="D38" s="31"/>
    </row>
    <row r="39" spans="2:4" ht="15.5" x14ac:dyDescent="0.35">
      <c r="B39" s="32" t="s">
        <v>98</v>
      </c>
      <c r="C39" s="32"/>
      <c r="D39" s="32"/>
    </row>
    <row r="40" spans="2:4" ht="15.5" x14ac:dyDescent="0.35">
      <c r="B40" s="32" t="s">
        <v>99</v>
      </c>
      <c r="C40" s="32"/>
      <c r="D40" s="32"/>
    </row>
    <row r="41" spans="2:4" ht="15.5" x14ac:dyDescent="0.35">
      <c r="B41" s="32" t="s">
        <v>100</v>
      </c>
      <c r="C41" s="32"/>
      <c r="D41" s="32"/>
    </row>
    <row r="42" spans="2:4" ht="15.5" x14ac:dyDescent="0.35">
      <c r="B42" s="32" t="s">
        <v>101</v>
      </c>
      <c r="C42" s="32"/>
      <c r="D42" s="32"/>
    </row>
  </sheetData>
  <mergeCells count="5">
    <mergeCell ref="B38:D38"/>
    <mergeCell ref="B39:D39"/>
    <mergeCell ref="B40:D40"/>
    <mergeCell ref="B41:D41"/>
    <mergeCell ref="B42:D42"/>
  </mergeCells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E54"/>
  <sheetViews>
    <sheetView workbookViewId="0">
      <selection activeCell="M18" sqref="M18"/>
    </sheetView>
  </sheetViews>
  <sheetFormatPr defaultRowHeight="14.5" x14ac:dyDescent="0.35"/>
  <cols>
    <col min="2" max="2" width="50.1796875" style="1" customWidth="1"/>
    <col min="3" max="3" width="7.81640625" style="2" customWidth="1"/>
    <col min="4" max="4" width="9.1796875" style="3"/>
    <col min="5" max="5" width="9.453125" style="4" customWidth="1"/>
  </cols>
  <sheetData>
    <row r="4" spans="2:5" x14ac:dyDescent="0.35">
      <c r="B4" s="5" t="s">
        <v>20</v>
      </c>
      <c r="C4" s="5" t="s">
        <v>21</v>
      </c>
      <c r="D4" s="6" t="s">
        <v>22</v>
      </c>
      <c r="E4" s="6" t="s">
        <v>23</v>
      </c>
    </row>
    <row r="5" spans="2:5" x14ac:dyDescent="0.35">
      <c r="B5" s="11" t="s">
        <v>8</v>
      </c>
      <c r="C5" s="12">
        <v>0</v>
      </c>
      <c r="D5" s="13">
        <v>4.7</v>
      </c>
      <c r="E5" s="13">
        <f>C5*D5</f>
        <v>0</v>
      </c>
    </row>
    <row r="6" spans="2:5" x14ac:dyDescent="0.35">
      <c r="B6" s="7" t="s">
        <v>30</v>
      </c>
      <c r="C6" s="8">
        <v>1</v>
      </c>
      <c r="D6" s="9">
        <v>2.5</v>
      </c>
      <c r="E6" s="9">
        <f>C6*D6</f>
        <v>2.5</v>
      </c>
    </row>
    <row r="7" spans="2:5" x14ac:dyDescent="0.35">
      <c r="B7" s="7" t="s">
        <v>9</v>
      </c>
      <c r="C7" s="8">
        <v>1</v>
      </c>
      <c r="D7" s="9">
        <v>1.05</v>
      </c>
      <c r="E7" s="9">
        <f t="shared" ref="E7:E44" si="0">C7*D7</f>
        <v>1.05</v>
      </c>
    </row>
    <row r="8" spans="2:5" x14ac:dyDescent="0.35">
      <c r="B8" s="26"/>
      <c r="C8" s="26"/>
      <c r="D8" s="26"/>
      <c r="E8" s="26"/>
    </row>
    <row r="9" spans="2:5" x14ac:dyDescent="0.35">
      <c r="B9" s="7" t="s">
        <v>2</v>
      </c>
      <c r="C9" s="8">
        <v>1</v>
      </c>
      <c r="D9" s="9">
        <v>0.75</v>
      </c>
      <c r="E9" s="9">
        <f t="shared" si="0"/>
        <v>0.75</v>
      </c>
    </row>
    <row r="10" spans="2:5" x14ac:dyDescent="0.35">
      <c r="B10" s="7" t="s">
        <v>37</v>
      </c>
      <c r="C10" s="8">
        <v>2</v>
      </c>
      <c r="D10" s="9">
        <v>0.05</v>
      </c>
      <c r="E10" s="9">
        <f t="shared" si="0"/>
        <v>0.1</v>
      </c>
    </row>
    <row r="11" spans="2:5" x14ac:dyDescent="0.35">
      <c r="B11" s="26"/>
      <c r="C11" s="26"/>
      <c r="D11" s="26"/>
      <c r="E11" s="26"/>
    </row>
    <row r="12" spans="2:5" x14ac:dyDescent="0.35">
      <c r="B12" s="7" t="s">
        <v>0</v>
      </c>
      <c r="C12" s="8">
        <v>1</v>
      </c>
      <c r="D12" s="9">
        <v>2.9</v>
      </c>
      <c r="E12" s="9">
        <f t="shared" si="0"/>
        <v>2.9</v>
      </c>
    </row>
    <row r="13" spans="2:5" x14ac:dyDescent="0.35">
      <c r="B13" s="7" t="s">
        <v>10</v>
      </c>
      <c r="C13" s="8">
        <v>1</v>
      </c>
      <c r="D13" s="9">
        <v>0.15</v>
      </c>
      <c r="E13" s="9">
        <f t="shared" si="0"/>
        <v>0.15</v>
      </c>
    </row>
    <row r="14" spans="2:5" x14ac:dyDescent="0.35">
      <c r="B14" s="7" t="s">
        <v>26</v>
      </c>
      <c r="C14" s="8">
        <v>1</v>
      </c>
      <c r="D14" s="9">
        <v>0.2</v>
      </c>
      <c r="E14" s="9">
        <f t="shared" si="0"/>
        <v>0.2</v>
      </c>
    </row>
    <row r="15" spans="2:5" x14ac:dyDescent="0.35">
      <c r="B15" s="7" t="s">
        <v>13</v>
      </c>
      <c r="C15" s="8">
        <v>2</v>
      </c>
      <c r="D15" s="9">
        <v>0.6</v>
      </c>
      <c r="E15" s="9">
        <f t="shared" si="0"/>
        <v>1.2</v>
      </c>
    </row>
    <row r="16" spans="2:5" x14ac:dyDescent="0.35">
      <c r="B16" s="7" t="s">
        <v>12</v>
      </c>
      <c r="C16" s="8">
        <v>1</v>
      </c>
      <c r="D16" s="9">
        <v>1</v>
      </c>
      <c r="E16" s="9">
        <f t="shared" si="0"/>
        <v>1</v>
      </c>
    </row>
    <row r="17" spans="2:5" x14ac:dyDescent="0.35">
      <c r="B17" s="7" t="s">
        <v>11</v>
      </c>
      <c r="C17" s="8">
        <v>1</v>
      </c>
      <c r="D17" s="9">
        <v>0.15</v>
      </c>
      <c r="E17" s="9">
        <f t="shared" si="0"/>
        <v>0.15</v>
      </c>
    </row>
    <row r="18" spans="2:5" x14ac:dyDescent="0.35">
      <c r="B18" s="26"/>
      <c r="C18" s="26"/>
      <c r="D18" s="26"/>
      <c r="E18" s="26"/>
    </row>
    <row r="19" spans="2:5" x14ac:dyDescent="0.35">
      <c r="B19" s="7">
        <v>7805</v>
      </c>
      <c r="C19" s="8">
        <v>1</v>
      </c>
      <c r="D19" s="9">
        <v>0.25</v>
      </c>
      <c r="E19" s="9">
        <f t="shared" si="0"/>
        <v>0.25</v>
      </c>
    </row>
    <row r="20" spans="2:5" x14ac:dyDescent="0.35">
      <c r="B20" s="7" t="s">
        <v>3</v>
      </c>
      <c r="C20" s="8">
        <v>1</v>
      </c>
      <c r="D20" s="9">
        <v>0.05</v>
      </c>
      <c r="E20" s="9">
        <f t="shared" si="0"/>
        <v>0.05</v>
      </c>
    </row>
    <row r="21" spans="2:5" x14ac:dyDescent="0.35">
      <c r="B21" s="7" t="s">
        <v>4</v>
      </c>
      <c r="C21" s="8">
        <v>1</v>
      </c>
      <c r="D21" s="9">
        <v>0.05</v>
      </c>
      <c r="E21" s="9">
        <f t="shared" si="0"/>
        <v>0.05</v>
      </c>
    </row>
    <row r="22" spans="2:5" x14ac:dyDescent="0.35">
      <c r="B22" s="26"/>
      <c r="C22" s="26"/>
      <c r="D22" s="26"/>
      <c r="E22" s="26"/>
    </row>
    <row r="23" spans="2:5" x14ac:dyDescent="0.35">
      <c r="B23" s="7" t="s">
        <v>1</v>
      </c>
      <c r="C23" s="8">
        <v>1</v>
      </c>
      <c r="D23" s="9">
        <v>0.1</v>
      </c>
      <c r="E23" s="9">
        <f t="shared" si="0"/>
        <v>0.1</v>
      </c>
    </row>
    <row r="24" spans="2:5" x14ac:dyDescent="0.35">
      <c r="B24" s="26"/>
      <c r="C24" s="26"/>
      <c r="D24" s="26"/>
      <c r="E24" s="26"/>
    </row>
    <row r="25" spans="2:5" x14ac:dyDescent="0.35">
      <c r="B25" s="7" t="s">
        <v>5</v>
      </c>
      <c r="C25" s="8">
        <v>12</v>
      </c>
      <c r="D25" s="9">
        <v>0.1</v>
      </c>
      <c r="E25" s="9">
        <f t="shared" si="0"/>
        <v>1.2000000000000002</v>
      </c>
    </row>
    <row r="26" spans="2:5" x14ac:dyDescent="0.35">
      <c r="B26" s="7" t="s">
        <v>33</v>
      </c>
      <c r="C26" s="8">
        <v>1</v>
      </c>
      <c r="D26" s="9">
        <v>0.1</v>
      </c>
      <c r="E26" s="9">
        <f t="shared" si="0"/>
        <v>0.1</v>
      </c>
    </row>
    <row r="27" spans="2:5" x14ac:dyDescent="0.35">
      <c r="B27" s="26"/>
      <c r="C27" s="26"/>
      <c r="D27" s="26"/>
      <c r="E27" s="26"/>
    </row>
    <row r="28" spans="2:5" x14ac:dyDescent="0.35">
      <c r="B28" s="11" t="s">
        <v>6</v>
      </c>
      <c r="C28" s="12">
        <v>0</v>
      </c>
      <c r="D28" s="13">
        <v>5.5</v>
      </c>
      <c r="E28" s="13">
        <f t="shared" si="0"/>
        <v>0</v>
      </c>
    </row>
    <row r="29" spans="2:5" x14ac:dyDescent="0.35">
      <c r="B29" s="11" t="s">
        <v>27</v>
      </c>
      <c r="C29" s="12">
        <v>0</v>
      </c>
      <c r="D29" s="13">
        <v>6.9</v>
      </c>
      <c r="E29" s="13">
        <f t="shared" si="0"/>
        <v>0</v>
      </c>
    </row>
    <row r="30" spans="2:5" x14ac:dyDescent="0.35">
      <c r="B30" s="7" t="s">
        <v>28</v>
      </c>
      <c r="C30" s="8">
        <v>1</v>
      </c>
      <c r="D30" s="9">
        <v>7.9</v>
      </c>
      <c r="E30" s="9">
        <f t="shared" si="0"/>
        <v>7.9</v>
      </c>
    </row>
    <row r="31" spans="2:5" x14ac:dyDescent="0.35">
      <c r="B31" s="11" t="s">
        <v>29</v>
      </c>
      <c r="C31" s="12">
        <v>0</v>
      </c>
      <c r="D31" s="13">
        <v>9.9</v>
      </c>
      <c r="E31" s="13">
        <f t="shared" si="0"/>
        <v>0</v>
      </c>
    </row>
    <row r="32" spans="2:5" x14ac:dyDescent="0.35">
      <c r="B32" s="26"/>
      <c r="C32" s="26"/>
      <c r="D32" s="26"/>
      <c r="E32" s="26"/>
    </row>
    <row r="33" spans="2:5" x14ac:dyDescent="0.35">
      <c r="B33" s="7" t="s">
        <v>7</v>
      </c>
      <c r="C33" s="8">
        <v>1</v>
      </c>
      <c r="D33" s="9">
        <v>4.9000000000000004</v>
      </c>
      <c r="E33" s="9">
        <f t="shared" si="0"/>
        <v>4.9000000000000004</v>
      </c>
    </row>
    <row r="34" spans="2:5" x14ac:dyDescent="0.35">
      <c r="B34" s="7" t="s">
        <v>14</v>
      </c>
      <c r="C34" s="8">
        <v>1</v>
      </c>
      <c r="D34" s="9">
        <v>0.15</v>
      </c>
      <c r="E34" s="9">
        <f t="shared" si="0"/>
        <v>0.15</v>
      </c>
    </row>
    <row r="35" spans="2:5" x14ac:dyDescent="0.35">
      <c r="B35" s="7" t="s">
        <v>16</v>
      </c>
      <c r="C35" s="8">
        <v>1</v>
      </c>
      <c r="D35" s="9">
        <v>1</v>
      </c>
      <c r="E35" s="9">
        <f t="shared" si="0"/>
        <v>1</v>
      </c>
    </row>
    <row r="36" spans="2:5" x14ac:dyDescent="0.35">
      <c r="B36" s="7" t="s">
        <v>15</v>
      </c>
      <c r="C36" s="8">
        <v>1</v>
      </c>
      <c r="D36" s="9">
        <v>7.0000000000000007E-2</v>
      </c>
      <c r="E36" s="9">
        <f t="shared" si="0"/>
        <v>7.0000000000000007E-2</v>
      </c>
    </row>
    <row r="37" spans="2:5" x14ac:dyDescent="0.35">
      <c r="B37" s="26"/>
      <c r="C37" s="26"/>
      <c r="D37" s="26"/>
      <c r="E37" s="26"/>
    </row>
    <row r="38" spans="2:5" x14ac:dyDescent="0.35">
      <c r="B38" s="11" t="s">
        <v>25</v>
      </c>
      <c r="C38" s="12">
        <v>0</v>
      </c>
      <c r="D38" s="13">
        <v>2.2000000000000002</v>
      </c>
      <c r="E38" s="13">
        <f t="shared" si="0"/>
        <v>0</v>
      </c>
    </row>
    <row r="39" spans="2:5" x14ac:dyDescent="0.35">
      <c r="B39" s="11" t="s">
        <v>36</v>
      </c>
      <c r="C39" s="12">
        <v>0</v>
      </c>
      <c r="D39" s="13">
        <v>1.5</v>
      </c>
      <c r="E39" s="13">
        <f t="shared" si="0"/>
        <v>0</v>
      </c>
    </row>
    <row r="40" spans="2:5" x14ac:dyDescent="0.35">
      <c r="B40" s="7" t="s">
        <v>35</v>
      </c>
      <c r="C40" s="8">
        <v>1</v>
      </c>
      <c r="D40" s="9">
        <v>1.1499999999999999</v>
      </c>
      <c r="E40" s="9">
        <f t="shared" si="0"/>
        <v>1.1499999999999999</v>
      </c>
    </row>
    <row r="41" spans="2:5" x14ac:dyDescent="0.35">
      <c r="B41" s="26"/>
      <c r="C41" s="26"/>
      <c r="D41" s="26"/>
      <c r="E41" s="26"/>
    </row>
    <row r="42" spans="2:5" x14ac:dyDescent="0.35">
      <c r="B42" s="7" t="s">
        <v>34</v>
      </c>
      <c r="C42" s="8">
        <v>1</v>
      </c>
      <c r="D42" s="9">
        <v>0.1</v>
      </c>
      <c r="E42" s="9">
        <f>C42*D42</f>
        <v>0.1</v>
      </c>
    </row>
    <row r="43" spans="2:5" x14ac:dyDescent="0.35">
      <c r="B43" s="26"/>
      <c r="C43" s="26"/>
      <c r="D43" s="26"/>
      <c r="E43" s="26"/>
    </row>
    <row r="44" spans="2:5" x14ac:dyDescent="0.35">
      <c r="B44" s="7" t="s">
        <v>31</v>
      </c>
      <c r="C44" s="8">
        <v>1</v>
      </c>
      <c r="D44" s="9">
        <v>4</v>
      </c>
      <c r="E44" s="9">
        <f t="shared" si="0"/>
        <v>4</v>
      </c>
    </row>
    <row r="45" spans="2:5" x14ac:dyDescent="0.35">
      <c r="B45" s="26"/>
      <c r="C45" s="26"/>
      <c r="D45" s="26"/>
      <c r="E45" s="26"/>
    </row>
    <row r="46" spans="2:5" x14ac:dyDescent="0.35">
      <c r="B46" s="28" t="s">
        <v>17</v>
      </c>
      <c r="C46" s="29"/>
      <c r="D46" s="30"/>
      <c r="E46" s="9">
        <f>SUM(E5:E45)</f>
        <v>31.020000000000003</v>
      </c>
    </row>
    <row r="47" spans="2:5" x14ac:dyDescent="0.35">
      <c r="B47" s="28" t="s">
        <v>18</v>
      </c>
      <c r="C47" s="29"/>
      <c r="D47" s="30"/>
      <c r="E47" s="9">
        <v>6</v>
      </c>
    </row>
    <row r="48" spans="2:5" x14ac:dyDescent="0.35">
      <c r="B48" s="26"/>
      <c r="C48" s="26"/>
      <c r="D48" s="26"/>
      <c r="E48" s="26"/>
    </row>
    <row r="49" spans="2:5" x14ac:dyDescent="0.35">
      <c r="B49" s="28" t="s">
        <v>32</v>
      </c>
      <c r="C49" s="29"/>
      <c r="D49" s="30"/>
      <c r="E49" s="9">
        <v>12</v>
      </c>
    </row>
    <row r="50" spans="2:5" x14ac:dyDescent="0.35">
      <c r="B50" s="26"/>
      <c r="C50" s="26"/>
      <c r="D50" s="26"/>
      <c r="E50" s="26"/>
    </row>
    <row r="51" spans="2:5" x14ac:dyDescent="0.35">
      <c r="B51" s="28" t="s">
        <v>19</v>
      </c>
      <c r="C51" s="29"/>
      <c r="D51" s="30"/>
      <c r="E51" s="9">
        <v>10</v>
      </c>
    </row>
    <row r="52" spans="2:5" x14ac:dyDescent="0.35">
      <c r="B52" s="26"/>
      <c r="C52" s="26"/>
      <c r="D52" s="26"/>
      <c r="E52" s="26"/>
    </row>
    <row r="53" spans="2:5" x14ac:dyDescent="0.35">
      <c r="B53" s="27" t="s">
        <v>24</v>
      </c>
      <c r="C53" s="27"/>
      <c r="D53" s="27"/>
      <c r="E53" s="9">
        <f>SUM(E46:E51)</f>
        <v>59.02</v>
      </c>
    </row>
    <row r="54" spans="2:5" x14ac:dyDescent="0.35">
      <c r="B54" s="27" t="s">
        <v>24</v>
      </c>
      <c r="C54" s="27"/>
      <c r="D54" s="27"/>
      <c r="E54" s="10">
        <f>E53*0.71</f>
        <v>41.904200000000003</v>
      </c>
    </row>
  </sheetData>
  <mergeCells count="20">
    <mergeCell ref="B53:D53"/>
    <mergeCell ref="B54:D54"/>
    <mergeCell ref="B47:D47"/>
    <mergeCell ref="B48:E48"/>
    <mergeCell ref="B49:D49"/>
    <mergeCell ref="B50:E50"/>
    <mergeCell ref="B51:D51"/>
    <mergeCell ref="B52:E52"/>
    <mergeCell ref="B46:D46"/>
    <mergeCell ref="B8:E8"/>
    <mergeCell ref="B11:E11"/>
    <mergeCell ref="B18:E18"/>
    <mergeCell ref="B22:E22"/>
    <mergeCell ref="B24:E24"/>
    <mergeCell ref="B27:E27"/>
    <mergeCell ref="B32:E32"/>
    <mergeCell ref="B37:E37"/>
    <mergeCell ref="B41:E41"/>
    <mergeCell ref="B43:E43"/>
    <mergeCell ref="B45:E45"/>
  </mergeCells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Futurlec</vt:lpstr>
      <vt:lpstr>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Choo5</dc:creator>
  <cp:lastModifiedBy>Cagan Cerkez</cp:lastModifiedBy>
  <dcterms:created xsi:type="dcterms:W3CDTF">2013-02-06T20:23:37Z</dcterms:created>
  <dcterms:modified xsi:type="dcterms:W3CDTF">2022-02-09T07:55:43Z</dcterms:modified>
</cp:coreProperties>
</file>