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ytor\Desktop\"/>
    </mc:Choice>
  </mc:AlternateContent>
  <xr:revisionPtr revIDLastSave="0" documentId="13_ncr:1_{55F83FC1-E2DD-4E68-9035-761CB58DA199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1" sheetId="1" r:id="rId1"/>
    <sheet name="in mps" sheetId="2" r:id="rId2"/>
    <sheet name="단일 반복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3" l="1"/>
  <c r="S33" i="3"/>
  <c r="O43" i="3"/>
  <c r="T32" i="3"/>
  <c r="S32" i="3"/>
  <c r="K42" i="3"/>
  <c r="S31" i="3"/>
  <c r="V31" i="3"/>
  <c r="V27" i="3"/>
  <c r="S27" i="3"/>
  <c r="V24" i="3"/>
  <c r="S24" i="3"/>
  <c r="V26" i="3"/>
  <c r="V25" i="3"/>
  <c r="V22" i="3"/>
  <c r="T30" i="3"/>
  <c r="T29" i="3"/>
  <c r="T28" i="3"/>
  <c r="S30" i="3"/>
  <c r="S26" i="3"/>
  <c r="M36" i="3"/>
  <c r="S25" i="3"/>
  <c r="S23" i="3"/>
  <c r="S29" i="3"/>
  <c r="S22" i="3"/>
  <c r="S28" i="3"/>
  <c r="R19" i="3"/>
  <c r="R18" i="3"/>
  <c r="R17" i="3"/>
  <c r="R12" i="3"/>
  <c r="R11" i="3"/>
  <c r="H19" i="3"/>
  <c r="N31" i="3"/>
  <c r="M31" i="3"/>
  <c r="K31" i="3"/>
  <c r="G31" i="3"/>
  <c r="J31" i="3"/>
  <c r="K7" i="3"/>
  <c r="N19" i="3"/>
  <c r="K19" i="3"/>
  <c r="G26" i="3"/>
  <c r="H7" i="3"/>
  <c r="G7" i="3"/>
  <c r="H27" i="3"/>
  <c r="H28" i="3"/>
  <c r="H29" i="3"/>
  <c r="H30" i="3"/>
  <c r="H26" i="3"/>
  <c r="G27" i="3"/>
  <c r="G28" i="3"/>
  <c r="G29" i="3"/>
  <c r="G30" i="3"/>
  <c r="H15" i="3"/>
  <c r="H16" i="3"/>
  <c r="H17" i="3"/>
  <c r="H18" i="3"/>
  <c r="H14" i="3"/>
  <c r="G15" i="3"/>
  <c r="G16" i="3"/>
  <c r="G17" i="3"/>
  <c r="G18" i="3"/>
  <c r="G14" i="3"/>
  <c r="G10" i="2"/>
  <c r="G6" i="2"/>
  <c r="F4" i="2"/>
  <c r="C4" i="2"/>
  <c r="L6" i="2"/>
  <c r="J6" i="2"/>
  <c r="G9" i="2"/>
  <c r="K30" i="1"/>
  <c r="K29" i="1"/>
  <c r="E29" i="1"/>
  <c r="I21" i="1"/>
  <c r="H29" i="1"/>
  <c r="G29" i="1"/>
  <c r="C29" i="1"/>
  <c r="D29" i="1"/>
  <c r="B29" i="1"/>
  <c r="G21" i="1"/>
  <c r="E21" i="1"/>
  <c r="D21" i="1"/>
  <c r="C21" i="1"/>
  <c r="C11" i="1"/>
  <c r="D11" i="1"/>
  <c r="E11" i="1"/>
  <c r="F11" i="1"/>
  <c r="B11" i="1"/>
  <c r="H31" i="3" l="1"/>
  <c r="R13" i="3" s="1"/>
  <c r="G19" i="3"/>
  <c r="I29" i="1"/>
  <c r="I30" i="1" s="1"/>
</calcChain>
</file>

<file path=xl/sharedStrings.xml><?xml version="1.0" encoding="utf-8"?>
<sst xmlns="http://schemas.openxmlformats.org/spreadsheetml/2006/main" count="87" uniqueCount="62">
  <si>
    <t>mmn.out</t>
    <phoneticPr fontId="1" type="noConversion"/>
  </si>
  <si>
    <t>1024*8</t>
    <phoneticPr fontId="1" type="noConversion"/>
  </si>
  <si>
    <t>with high_core</t>
    <phoneticPr fontId="1" type="noConversion"/>
  </si>
  <si>
    <t>mmn</t>
    <phoneticPr fontId="1" type="noConversion"/>
  </si>
  <si>
    <t>2 multi</t>
    <phoneticPr fontId="1" type="noConversion"/>
  </si>
  <si>
    <t>2+core</t>
    <phoneticPr fontId="1" type="noConversion"/>
  </si>
  <si>
    <t>1+core</t>
    <phoneticPr fontId="1" type="noConversion"/>
  </si>
  <si>
    <t>1 + 2core</t>
    <phoneticPr fontId="1" type="noConversion"/>
  </si>
  <si>
    <t>core+core</t>
    <phoneticPr fontId="1" type="noConversion"/>
  </si>
  <si>
    <t>core+1</t>
    <phoneticPr fontId="1" type="noConversion"/>
  </si>
  <si>
    <t>normal mm : 24247.144531 ms</t>
  </si>
  <si>
    <t>normal mm : 24247.326172 ms</t>
  </si>
  <si>
    <t>normal mm : 24185.025391 ms</t>
  </si>
  <si>
    <t>normal mm : 24180.216797 ms</t>
  </si>
  <si>
    <t>normal mm : 24335.730469 ms</t>
  </si>
  <si>
    <t>normal mm : 24317.974609 ms</t>
  </si>
  <si>
    <t>hc</t>
  </si>
  <si>
    <t>hc</t>
    <phoneticPr fontId="1" type="noConversion"/>
  </si>
  <si>
    <t>mm</t>
    <phoneticPr fontId="1" type="noConversion"/>
  </si>
  <si>
    <t>mm2</t>
    <phoneticPr fontId="1" type="noConversion"/>
  </si>
  <si>
    <t>normal mm : 24180.695312 ms</t>
  </si>
  <si>
    <t>normal mm : 24186.824219 ms</t>
  </si>
  <si>
    <t>124463.765625 ms</t>
  </si>
  <si>
    <t>124369.718750 ms</t>
  </si>
  <si>
    <t>1024 4</t>
    <phoneticPr fontId="1" type="noConversion"/>
  </si>
  <si>
    <t>1+hc</t>
    <phoneticPr fontId="1" type="noConversion"/>
  </si>
  <si>
    <t>/+mm</t>
    <phoneticPr fontId="1" type="noConversion"/>
  </si>
  <si>
    <t>1+mm</t>
    <phoneticPr fontId="1" type="noConversion"/>
  </si>
  <si>
    <t>mm + 1hc</t>
    <phoneticPr fontId="1" type="noConversion"/>
  </si>
  <si>
    <t>mm + 2hc</t>
    <phoneticPr fontId="1" type="noConversion"/>
  </si>
  <si>
    <t>1mm+hc</t>
    <phoneticPr fontId="1" type="noConversion"/>
  </si>
  <si>
    <t>2mm+hc</t>
    <phoneticPr fontId="1" type="noConversion"/>
  </si>
  <si>
    <t>core time</t>
    <phoneticPr fontId="1" type="noConversion"/>
  </si>
  <si>
    <t>2hc+ 2mm</t>
    <phoneticPr fontId="1" type="noConversion"/>
  </si>
  <si>
    <t>3mm + hc</t>
    <phoneticPr fontId="1" type="noConversion"/>
  </si>
  <si>
    <t>mms.out</t>
    <phoneticPr fontId="1" type="noConversion"/>
  </si>
  <si>
    <t>time</t>
    <phoneticPr fontId="1" type="noConversion"/>
  </si>
  <si>
    <t>mms.out + hc.out</t>
    <phoneticPr fontId="1" type="noConversion"/>
  </si>
  <si>
    <t>mmn.out+</t>
    <phoneticPr fontId="1" type="noConversion"/>
  </si>
  <si>
    <t>/+ hc.out</t>
    <phoneticPr fontId="1" type="noConversion"/>
  </si>
  <si>
    <t>/+mmn.out + hc.out</t>
    <phoneticPr fontId="1" type="noConversion"/>
  </si>
  <si>
    <t>mms.out+</t>
    <phoneticPr fontId="1" type="noConversion"/>
  </si>
  <si>
    <t>matrix row, col 1024*4</t>
    <phoneticPr fontId="1" type="noConversion"/>
  </si>
  <si>
    <t>block 개수</t>
    <phoneticPr fontId="1" type="noConversion"/>
  </si>
  <si>
    <t>thread 개수</t>
    <phoneticPr fontId="1" type="noConversion"/>
  </si>
  <si>
    <t>8*8</t>
    <phoneticPr fontId="1" type="noConversion"/>
  </si>
  <si>
    <t>2*2</t>
    <phoneticPr fontId="1" type="noConversion"/>
  </si>
  <si>
    <t>mmn.out count</t>
    <phoneticPr fontId="1" type="noConversion"/>
  </si>
  <si>
    <t>mms count</t>
    <phoneticPr fontId="1" type="noConversion"/>
  </si>
  <si>
    <t>mms +hc</t>
    <phoneticPr fontId="1" type="noConversion"/>
  </si>
  <si>
    <t>mms</t>
    <phoneticPr fontId="1" type="noConversion"/>
  </si>
  <si>
    <t>mmn+hc</t>
    <phoneticPr fontId="1" type="noConversion"/>
  </si>
  <si>
    <t>mms+mmn</t>
    <phoneticPr fontId="1" type="noConversion"/>
  </si>
  <si>
    <t>mmn+mmn+hc</t>
    <phoneticPr fontId="1" type="noConversion"/>
  </si>
  <si>
    <t>mmn+mmn+mmn+hc</t>
    <phoneticPr fontId="1" type="noConversion"/>
  </si>
  <si>
    <t>mmn+mms</t>
    <phoneticPr fontId="1" type="noConversion"/>
  </si>
  <si>
    <t>mmn+mms+mms</t>
    <phoneticPr fontId="1" type="noConversion"/>
  </si>
  <si>
    <t xml:space="preserve">mmn cnt </t>
    <phoneticPr fontId="1" type="noConversion"/>
  </si>
  <si>
    <t>mmn+mmn+mms</t>
    <phoneticPr fontId="1" type="noConversion"/>
  </si>
  <si>
    <t>mms cntt</t>
    <phoneticPr fontId="1" type="noConversion"/>
  </si>
  <si>
    <t>mms+mms+hc</t>
    <phoneticPr fontId="1" type="noConversion"/>
  </si>
  <si>
    <t>mms3 + hc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</si>
</sst>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mm_normal.cu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'단일 반복'!$R$11:$R$13</c:f>
              <c:numCache>
                <c:formatCode>General</c:formatCode>
                <c:ptCount val="3"/>
                <c:pt idx="0">
                  <c:v>100</c:v>
                </c:pt>
                <c:pt idx="1">
                  <c:v>91.397544142662241</c:v>
                </c:pt>
                <c:pt idx="2">
                  <c:v>86.970005965542668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0-41E7-832A-28D4ED1B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526960"/>
        <c:axId val="779527376"/>
      </c:barChart>
      <c:catAx>
        <c:axId val="7795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27376"/>
        <c:crosses val="autoZero"/>
        <c:auto val="1"/>
        <c:lblAlgn val="ctr"/>
        <c:lblOffset val="100"/>
        <c:noMultiLvlLbl val="0"/>
      </c:catAx>
      <c:valAx>
        <c:axId val="779527376"/>
        <c:scaling>
          <c:orientation val="minMax"/>
          <c:max val="10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mm_shared.cu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'단일 반복'!$R$17:$R$19</c:f>
              <c:numCache>
                <c:formatCode>General</c:formatCode>
                <c:ptCount val="3"/>
                <c:pt idx="0">
                  <c:v>100</c:v>
                </c:pt>
                <c:pt idx="1">
                  <c:v>98.655275449889231</c:v>
                </c:pt>
                <c:pt idx="2">
                  <c:v>97.488775156843388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E-47F8-A6A4-8C8016D9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63920"/>
        <c:axId val="789119904"/>
      </c:barChart>
      <c:catAx>
        <c:axId val="62866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9119904"/>
        <c:crosses val="autoZero"/>
        <c:auto val="1"/>
        <c:lblAlgn val="ctr"/>
        <c:lblOffset val="100"/>
        <c:noMultiLvlLbl val="0"/>
      </c:catAx>
      <c:valAx>
        <c:axId val="789119904"/>
        <c:scaling>
          <c:orientation val="minMax"/>
          <c:max val="10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6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mm_normal.cu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mm_normal.cu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'단일 반복'!$S$35:$S$37</c:f>
              <c:numCache>
                <c:formatCode>General</c:formatCode>
                <c:ptCount val="3"/>
                <c:pt idx="0">
                  <c:v>100</c:v>
                </c:pt>
                <c:pt idx="1">
                  <c:v>91.397544100000005</c:v>
                </c:pt>
                <c:pt idx="2">
                  <c:v>87.670555300000004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3-41A7-9537-368C6C978526}"/>
            </c:ext>
          </c:extLst>
        </c:ser>
        <c:ser>
          <c:idx val="1"/>
          <c:order val="1"/>
          <c:tx>
            <c:v>high_core.cu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'단일 반복'!$T$35:$T$37</c:f>
              <c:numCache>
                <c:formatCode>General</c:formatCode>
                <c:ptCount val="3"/>
                <c:pt idx="0">
                  <c:v>100</c:v>
                </c:pt>
                <c:pt idx="1">
                  <c:v>90.480580000000003</c:v>
                </c:pt>
                <c:pt idx="2">
                  <c:v>81.471310000000003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3-41A7-9537-368C6C978526}"/>
            </c:ext>
          </c:extLst>
        </c:ser>
        <c:ser>
          <c:idx val="2"/>
          <c:order val="2"/>
          <c:tx>
            <c:v>mm_shared.cu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'단일 반복'!$U$35:$U$37</c:f>
              <c:numCache>
                <c:formatCode>General</c:formatCode>
                <c:ptCount val="3"/>
                <c:pt idx="0">
                  <c:v>92.765450000000001</c:v>
                </c:pt>
                <c:pt idx="1">
                  <c:v>86.604200000000006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3-41A7-9537-368C6C97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9092080"/>
        <c:axId val="779099568"/>
      </c:barChart>
      <c:catAx>
        <c:axId val="7790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099568"/>
        <c:crosses val="autoZero"/>
        <c:auto val="1"/>
        <c:lblAlgn val="ctr"/>
        <c:lblOffset val="100"/>
        <c:noMultiLvlLbl val="0"/>
      </c:catAx>
      <c:valAx>
        <c:axId val="779099568"/>
        <c:scaling>
          <c:orientation val="minMax"/>
          <c:max val="10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0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mm_shared.cu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mm_shared.cu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'단일 반복'!$S$40:$S$42</c:f>
              <c:numCache>
                <c:formatCode>General</c:formatCode>
                <c:ptCount val="3"/>
                <c:pt idx="0">
                  <c:v>100</c:v>
                </c:pt>
                <c:pt idx="1">
                  <c:v>98.655275399999994</c:v>
                </c:pt>
                <c:pt idx="2">
                  <c:v>97.488775200000006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43B6-B8EA-3349DC57E5A4}"/>
            </c:ext>
          </c:extLst>
        </c:ser>
        <c:ser>
          <c:idx val="1"/>
          <c:order val="1"/>
          <c:tx>
            <c:v>high_core.cu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'단일 반복'!$T$40:$T$42</c:f>
              <c:numCache>
                <c:formatCode>General</c:formatCode>
                <c:ptCount val="3"/>
                <c:pt idx="0">
                  <c:v>98.230881800000006</c:v>
                </c:pt>
                <c:pt idx="1">
                  <c:v>98.632212199999998</c:v>
                </c:pt>
                <c:pt idx="2">
                  <c:v>92.0907366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43B6-B8EA-3349DC57E5A4}"/>
            </c:ext>
          </c:extLst>
        </c:ser>
        <c:ser>
          <c:idx val="2"/>
          <c:order val="2"/>
          <c:tx>
            <c:v>mm_normal.cu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'단일 반복'!$U$40:$U$42</c:f>
              <c:numCache>
                <c:formatCode>General</c:formatCode>
                <c:ptCount val="3"/>
                <c:pt idx="0">
                  <c:v>97.8943917</c:v>
                </c:pt>
                <c:pt idx="1">
                  <c:v>87.552679999999995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9-43B6-B8EA-3349DC57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66374160"/>
        <c:axId val="966372496"/>
      </c:barChart>
      <c:catAx>
        <c:axId val="96637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6372496"/>
        <c:crosses val="autoZero"/>
        <c:auto val="1"/>
        <c:lblAlgn val="ctr"/>
        <c:lblOffset val="100"/>
        <c:noMultiLvlLbl val="0"/>
      </c:catAx>
      <c:valAx>
        <c:axId val="966372496"/>
        <c:scaling>
          <c:orientation val="minMax"/>
          <c:max val="10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63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</xdr:row>
      <xdr:rowOff>190500</xdr:rowOff>
    </xdr:from>
    <xdr:to>
      <xdr:col>7</xdr:col>
      <xdr:colOff>361950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1FEAC0-E47F-4F8F-AFEE-FF0CEBE27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481013</xdr:colOff>
      <xdr:row>6</xdr:row>
      <xdr:rowOff>9525</xdr:rowOff>
    </xdr:from>
    <xdr:to>
      <xdr:col>14</xdr:col>
      <xdr:colOff>252413</xdr:colOff>
      <xdr:row>19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71154FF-404F-4D60-8EB2-F6651188D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20</xdr:row>
      <xdr:rowOff>85726</xdr:rowOff>
    </xdr:from>
    <xdr:to>
      <xdr:col>10</xdr:col>
      <xdr:colOff>19050</xdr:colOff>
      <xdr:row>35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CD52C0-CF0F-46CE-A896-0302EF68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20</xdr:row>
      <xdr:rowOff>66676</xdr:rowOff>
    </xdr:from>
    <xdr:to>
      <xdr:col>19</xdr:col>
      <xdr:colOff>476250</xdr:colOff>
      <xdr:row>35</xdr:row>
      <xdr:rowOff>180976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0D90CEE-CBB9-485F-A0B4-AC4C16F1D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C51" sqref="C51"/>
    </sheetView>
  </sheetViews>
  <sheetFormatPr defaultRowHeight="16.5" x14ac:dyDescent="0.3"/>
  <cols>
    <col min="2" max="2" width="15.375" customWidth="1"/>
    <col min="3" max="3" width="19" customWidth="1"/>
    <col min="4" max="4" width="21" customWidth="1"/>
    <col min="5" max="5" width="18.25" customWidth="1"/>
    <col min="6" max="6" width="21" customWidth="1"/>
    <col min="7" max="7" width="15.375" customWidth="1"/>
    <col min="8" max="8" width="14.25" customWidth="1"/>
  </cols>
  <sheetData>
    <row r="1" spans="1:13" x14ac:dyDescent="0.3">
      <c r="B1">
        <v>1</v>
      </c>
      <c r="C1">
        <v>2</v>
      </c>
      <c r="D1">
        <v>3</v>
      </c>
      <c r="M1" t="s">
        <v>1</v>
      </c>
    </row>
    <row r="2" spans="1:13" x14ac:dyDescent="0.3">
      <c r="A2" t="s">
        <v>0</v>
      </c>
      <c r="B2">
        <v>7987.283203</v>
      </c>
    </row>
    <row r="3" spans="1:13" x14ac:dyDescent="0.3">
      <c r="B3">
        <v>8195.453125</v>
      </c>
    </row>
    <row r="4" spans="1:13" x14ac:dyDescent="0.3">
      <c r="B4">
        <v>7793.5122069999998</v>
      </c>
    </row>
    <row r="5" spans="1:13" x14ac:dyDescent="0.3">
      <c r="B5">
        <v>7966.3549800000001</v>
      </c>
    </row>
    <row r="6" spans="1:13" x14ac:dyDescent="0.3">
      <c r="B6">
        <v>8245.4980469999991</v>
      </c>
    </row>
    <row r="7" spans="1:13" x14ac:dyDescent="0.3">
      <c r="B7">
        <v>8168.4458009999998</v>
      </c>
    </row>
    <row r="8" spans="1:13" x14ac:dyDescent="0.3">
      <c r="B8">
        <v>8026.9438479999999</v>
      </c>
    </row>
    <row r="9" spans="1:13" x14ac:dyDescent="0.3">
      <c r="B9">
        <v>7897.7875979999999</v>
      </c>
    </row>
    <row r="10" spans="1:13" x14ac:dyDescent="0.3">
      <c r="B10">
        <v>7799.078125</v>
      </c>
    </row>
    <row r="11" spans="1:13" x14ac:dyDescent="0.3">
      <c r="B11">
        <f>AVERAGE(B2:B10)</f>
        <v>8008.9285482222231</v>
      </c>
      <c r="C11" t="e">
        <f t="shared" ref="C11:F11" si="0">AVERAGE(C2:C10)</f>
        <v>#DIV/0!</v>
      </c>
      <c r="D11" t="e">
        <f t="shared" si="0"/>
        <v>#DIV/0!</v>
      </c>
      <c r="E11" t="e">
        <f t="shared" si="0"/>
        <v>#DIV/0!</v>
      </c>
      <c r="F11" t="e">
        <f t="shared" si="0"/>
        <v>#DIV/0!</v>
      </c>
    </row>
    <row r="13" spans="1:13" x14ac:dyDescent="0.3">
      <c r="A13" t="s">
        <v>3</v>
      </c>
      <c r="C13">
        <v>1</v>
      </c>
      <c r="D13">
        <v>2</v>
      </c>
      <c r="E13">
        <v>3</v>
      </c>
      <c r="F13">
        <v>4</v>
      </c>
    </row>
    <row r="14" spans="1:13" x14ac:dyDescent="0.3">
      <c r="A14" t="s">
        <v>2</v>
      </c>
      <c r="C14">
        <v>16322.699219</v>
      </c>
    </row>
    <row r="17" spans="2:13" x14ac:dyDescent="0.3">
      <c r="C17">
        <v>2</v>
      </c>
      <c r="D17">
        <v>2</v>
      </c>
      <c r="E17" t="s">
        <v>4</v>
      </c>
      <c r="G17" t="s">
        <v>6</v>
      </c>
      <c r="K17" t="s">
        <v>8</v>
      </c>
      <c r="M17" t="s">
        <v>9</v>
      </c>
    </row>
    <row r="18" spans="2:13" x14ac:dyDescent="0.3">
      <c r="C18">
        <v>24360.271484000001</v>
      </c>
      <c r="D18">
        <v>24358.166015999999</v>
      </c>
      <c r="G18">
        <v>24060.121093999998</v>
      </c>
    </row>
    <row r="19" spans="2:13" x14ac:dyDescent="0.3">
      <c r="C19">
        <v>24326.511718999998</v>
      </c>
      <c r="D19">
        <v>24314.142577999999</v>
      </c>
      <c r="G19">
        <v>24052.417968999998</v>
      </c>
    </row>
    <row r="20" spans="2:13" x14ac:dyDescent="0.3">
      <c r="C20">
        <v>24326.685539999999</v>
      </c>
      <c r="D20">
        <v>24311.833984000001</v>
      </c>
      <c r="G20">
        <v>24051.511718999998</v>
      </c>
    </row>
    <row r="21" spans="2:13" x14ac:dyDescent="0.3">
      <c r="C21">
        <f>AVERAGE(C18:C20)</f>
        <v>24337.822914333334</v>
      </c>
      <c r="D21">
        <f>AVERAGE(D18:D20)</f>
        <v>24328.047525999998</v>
      </c>
      <c r="E21">
        <f>AVERAGE(C21:D21)</f>
        <v>24332.935220166666</v>
      </c>
      <c r="G21">
        <f xml:space="preserve"> AVERAGE(G18:G20)</f>
        <v>24054.683593999998</v>
      </c>
      <c r="I21">
        <f>E21/G21*100</f>
        <v>101.15674614916188</v>
      </c>
    </row>
    <row r="23" spans="2:13" x14ac:dyDescent="0.3">
      <c r="B23">
        <v>3</v>
      </c>
      <c r="C23">
        <v>3</v>
      </c>
      <c r="D23">
        <v>3</v>
      </c>
      <c r="G23" t="s">
        <v>5</v>
      </c>
      <c r="H23" t="s">
        <v>5</v>
      </c>
      <c r="K23" t="s">
        <v>7</v>
      </c>
    </row>
    <row r="24" spans="2:13" x14ac:dyDescent="0.3">
      <c r="B24">
        <v>36540.152344000002</v>
      </c>
      <c r="C24">
        <v>36538.046875</v>
      </c>
      <c r="D24">
        <v>36542.359375</v>
      </c>
      <c r="G24">
        <v>36390.257812000003</v>
      </c>
      <c r="H24">
        <v>36405.796875</v>
      </c>
      <c r="K24">
        <v>36354.476562000003</v>
      </c>
    </row>
    <row r="25" spans="2:13" x14ac:dyDescent="0.3">
      <c r="B25">
        <v>36434.980469000002</v>
      </c>
      <c r="C25">
        <v>36427.074219000002</v>
      </c>
      <c r="D25">
        <v>36424.035155999998</v>
      </c>
      <c r="G25">
        <v>36373.972655999998</v>
      </c>
      <c r="H25">
        <v>36379.496094000002</v>
      </c>
      <c r="K25">
        <v>36355.003900000003</v>
      </c>
    </row>
    <row r="26" spans="2:13" x14ac:dyDescent="0.3">
      <c r="B26">
        <v>36491.863280999998</v>
      </c>
      <c r="C26">
        <v>36490.332030999998</v>
      </c>
      <c r="D26">
        <v>36487.644530999998</v>
      </c>
      <c r="G26">
        <v>36597.378905999998</v>
      </c>
      <c r="H26">
        <v>36610.136719000002</v>
      </c>
    </row>
    <row r="29" spans="2:13" x14ac:dyDescent="0.3">
      <c r="B29">
        <f>AVERAGE(B24:B27)</f>
        <v>36488.998698000003</v>
      </c>
      <c r="C29">
        <f t="shared" ref="C29:D29" si="1">AVERAGE(C24:C27)</f>
        <v>36485.151041666664</v>
      </c>
      <c r="D29">
        <f t="shared" si="1"/>
        <v>36484.67968733333</v>
      </c>
      <c r="E29">
        <f>AVERAGE(B29:D29)</f>
        <v>36486.276475666666</v>
      </c>
      <c r="G29">
        <f>AVERAGE(G24:G27)</f>
        <v>36453.869791333331</v>
      </c>
      <c r="H29">
        <f>AVERAGE(H24:H27)</f>
        <v>36465.143229333335</v>
      </c>
      <c r="I29">
        <f>AVERAGE(G29:H29)</f>
        <v>36459.506510333333</v>
      </c>
      <c r="K29">
        <f>AVERAGE(K24:K26)</f>
        <v>36354.740231000003</v>
      </c>
    </row>
    <row r="30" spans="2:13" x14ac:dyDescent="0.3">
      <c r="I30">
        <f>E29/I29*100</f>
        <v>100.07342382795485</v>
      </c>
      <c r="K30">
        <f>E29/K29*100</f>
        <v>100.36181318813138</v>
      </c>
    </row>
    <row r="31" spans="2:13" x14ac:dyDescent="0.3">
      <c r="B31" t="s">
        <v>10</v>
      </c>
    </row>
    <row r="32" spans="2:13" x14ac:dyDescent="0.3">
      <c r="B32" t="s">
        <v>11</v>
      </c>
    </row>
    <row r="33" spans="2:10" x14ac:dyDescent="0.3">
      <c r="B33" t="s">
        <v>12</v>
      </c>
    </row>
    <row r="34" spans="2:10" x14ac:dyDescent="0.3">
      <c r="B34" t="s">
        <v>13</v>
      </c>
    </row>
    <row r="35" spans="2:10" x14ac:dyDescent="0.3">
      <c r="B35" t="s">
        <v>14</v>
      </c>
    </row>
    <row r="36" spans="2:10" x14ac:dyDescent="0.3">
      <c r="B36" t="s">
        <v>15</v>
      </c>
    </row>
    <row r="38" spans="2:10" x14ac:dyDescent="0.3">
      <c r="B38" t="s">
        <v>17</v>
      </c>
      <c r="D38" t="s">
        <v>18</v>
      </c>
      <c r="G38" t="s">
        <v>19</v>
      </c>
    </row>
    <row r="39" spans="2:10" x14ac:dyDescent="0.3">
      <c r="B39">
        <v>26660.701172000001</v>
      </c>
      <c r="D39">
        <v>24077.572265999999</v>
      </c>
      <c r="G39" t="s">
        <v>20</v>
      </c>
    </row>
    <row r="40" spans="2:10" x14ac:dyDescent="0.3">
      <c r="B40">
        <v>26624.078125</v>
      </c>
      <c r="D40">
        <v>24011.873047000001</v>
      </c>
      <c r="G40" t="s">
        <v>21</v>
      </c>
    </row>
    <row r="42" spans="2:10" x14ac:dyDescent="0.3">
      <c r="H42" t="s">
        <v>24</v>
      </c>
    </row>
    <row r="43" spans="2:10" x14ac:dyDescent="0.3">
      <c r="F43" t="s">
        <v>1</v>
      </c>
      <c r="H43">
        <v>2</v>
      </c>
      <c r="J43" t="s">
        <v>25</v>
      </c>
    </row>
    <row r="44" spans="2:10" x14ac:dyDescent="0.3">
      <c r="B44">
        <v>48168.636719000002</v>
      </c>
      <c r="D44" t="s">
        <v>22</v>
      </c>
    </row>
    <row r="45" spans="2:10" x14ac:dyDescent="0.3">
      <c r="D45" t="s">
        <v>23</v>
      </c>
    </row>
    <row r="46" spans="2:10" x14ac:dyDescent="0.3">
      <c r="H46">
        <v>24330.205077999999</v>
      </c>
      <c r="J46">
        <v>24361.34375</v>
      </c>
    </row>
    <row r="47" spans="2:10" x14ac:dyDescent="0.3">
      <c r="B47">
        <v>20618.318359000001</v>
      </c>
      <c r="D47">
        <v>38809.75</v>
      </c>
      <c r="F47">
        <v>38643.921875</v>
      </c>
      <c r="H47">
        <v>24331.650390999999</v>
      </c>
    </row>
    <row r="48" spans="2:10" x14ac:dyDescent="0.3">
      <c r="D48">
        <v>38920.566405999998</v>
      </c>
      <c r="F48">
        <v>38785.335937999997</v>
      </c>
    </row>
    <row r="49" spans="3:4" x14ac:dyDescent="0.3">
      <c r="C49" t="s">
        <v>26</v>
      </c>
    </row>
    <row r="50" spans="3:4" x14ac:dyDescent="0.3">
      <c r="C50">
        <v>38826.050780999998</v>
      </c>
      <c r="D50">
        <v>38842.417969000002</v>
      </c>
    </row>
    <row r="51" spans="3:4" x14ac:dyDescent="0.3">
      <c r="D51">
        <v>38796.042969000002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CFBB-62CB-4946-8881-5350F9EBAB13}">
  <dimension ref="A1:L19"/>
  <sheetViews>
    <sheetView workbookViewId="0">
      <selection activeCell="G12" sqref="G12"/>
    </sheetView>
  </sheetViews>
  <sheetFormatPr defaultRowHeight="16.5" x14ac:dyDescent="0.3"/>
  <cols>
    <col min="4" max="4" width="10.125" customWidth="1"/>
    <col min="10" max="10" width="10" customWidth="1"/>
    <col min="11" max="11" width="18.625" customWidth="1"/>
    <col min="12" max="12" width="33" customWidth="1"/>
  </cols>
  <sheetData>
    <row r="1" spans="1:12" x14ac:dyDescent="0.3">
      <c r="A1" t="s">
        <v>18</v>
      </c>
      <c r="B1">
        <v>1</v>
      </c>
      <c r="D1">
        <v>2</v>
      </c>
      <c r="H1" t="s">
        <v>16</v>
      </c>
      <c r="I1">
        <v>1</v>
      </c>
      <c r="K1">
        <v>2</v>
      </c>
    </row>
    <row r="2" spans="1:12" x14ac:dyDescent="0.3">
      <c r="B2">
        <v>11721.763671999999</v>
      </c>
      <c r="D2">
        <v>12498.776367</v>
      </c>
      <c r="E2">
        <v>12581.609375</v>
      </c>
      <c r="H2">
        <v>18547.457031000002</v>
      </c>
      <c r="I2">
        <v>13754.561519999999</v>
      </c>
      <c r="K2">
        <v>13728.529296999999</v>
      </c>
      <c r="L2">
        <v>13206.606444999999</v>
      </c>
    </row>
    <row r="3" spans="1:12" x14ac:dyDescent="0.3">
      <c r="B3">
        <v>11727.503906</v>
      </c>
      <c r="D3">
        <v>12907.612305000001</v>
      </c>
      <c r="E3">
        <v>13022.438477</v>
      </c>
      <c r="I3">
        <v>13742.197265999999</v>
      </c>
      <c r="K3">
        <v>13601.314453000001</v>
      </c>
      <c r="L3">
        <v>13124.639648</v>
      </c>
    </row>
    <row r="4" spans="1:12" x14ac:dyDescent="0.3">
      <c r="B4">
        <v>11619.927734000001</v>
      </c>
      <c r="C4">
        <f>AVERAGE(A2:B5)</f>
        <v>11704.027343499998</v>
      </c>
      <c r="D4">
        <v>12698.905273</v>
      </c>
      <c r="E4">
        <v>12503.215819999999</v>
      </c>
      <c r="F4">
        <f>AVERAGE(D2:E5)</f>
        <v>12744.09582525</v>
      </c>
      <c r="I4">
        <v>13624.225586</v>
      </c>
      <c r="K4">
        <v>13597.240234000001</v>
      </c>
      <c r="L4">
        <v>13120.855469</v>
      </c>
    </row>
    <row r="5" spans="1:12" x14ac:dyDescent="0.3">
      <c r="B5">
        <v>11746.914062</v>
      </c>
      <c r="D5">
        <v>12884.712890999999</v>
      </c>
      <c r="E5">
        <v>12855.496094</v>
      </c>
      <c r="I5">
        <v>13743.820312</v>
      </c>
    </row>
    <row r="6" spans="1:12" x14ac:dyDescent="0.3">
      <c r="G6">
        <f>F4/C4*100</f>
        <v>108.88641534426711</v>
      </c>
      <c r="I6">
        <v>13658.194336</v>
      </c>
      <c r="J6">
        <f>AVERAGE(I2:I6)</f>
        <v>13704.599804000001</v>
      </c>
      <c r="L6">
        <f>AVERAGE(K2:L4)</f>
        <v>13396.530924333332</v>
      </c>
    </row>
    <row r="7" spans="1:12" x14ac:dyDescent="0.3">
      <c r="K7" t="s">
        <v>30</v>
      </c>
    </row>
    <row r="8" spans="1:12" x14ac:dyDescent="0.3">
      <c r="D8">
        <v>3</v>
      </c>
      <c r="K8">
        <v>13106.489258</v>
      </c>
    </row>
    <row r="9" spans="1:12" x14ac:dyDescent="0.3">
      <c r="D9">
        <v>13737.479492</v>
      </c>
      <c r="E9">
        <v>13200.300781</v>
      </c>
      <c r="F9">
        <v>13393.814453000001</v>
      </c>
      <c r="G9">
        <f>AVERAGE(D9:F9)</f>
        <v>13443.864908666668</v>
      </c>
      <c r="K9">
        <v>13107.898438</v>
      </c>
    </row>
    <row r="10" spans="1:12" x14ac:dyDescent="0.3">
      <c r="G10">
        <f>F9/C4*100</f>
        <v>114.43765517549352</v>
      </c>
      <c r="I10" t="s">
        <v>27</v>
      </c>
    </row>
    <row r="11" spans="1:12" x14ac:dyDescent="0.3">
      <c r="I11">
        <v>13111.229492</v>
      </c>
    </row>
    <row r="14" spans="1:12" x14ac:dyDescent="0.3">
      <c r="D14" t="s">
        <v>28</v>
      </c>
      <c r="E14">
        <v>11629.394531</v>
      </c>
      <c r="G14">
        <v>11679.802734000001</v>
      </c>
      <c r="J14" t="s">
        <v>32</v>
      </c>
      <c r="K14" t="s">
        <v>31</v>
      </c>
      <c r="L14" t="s">
        <v>34</v>
      </c>
    </row>
    <row r="15" spans="1:12" x14ac:dyDescent="0.3">
      <c r="K15">
        <v>12524.425781</v>
      </c>
      <c r="L15">
        <v>14606.396484000001</v>
      </c>
    </row>
    <row r="16" spans="1:12" x14ac:dyDescent="0.3">
      <c r="D16" t="s">
        <v>29</v>
      </c>
      <c r="E16">
        <v>11759.407227</v>
      </c>
      <c r="K16">
        <v>12529.054688</v>
      </c>
      <c r="L16">
        <v>14790.807617</v>
      </c>
    </row>
    <row r="17" spans="10:11" x14ac:dyDescent="0.3">
      <c r="K17">
        <v>12529.054688</v>
      </c>
    </row>
    <row r="19" spans="10:11" x14ac:dyDescent="0.3">
      <c r="J19" t="s">
        <v>33</v>
      </c>
      <c r="K19">
        <v>12543.655273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E8AD-26AF-455E-A3CE-0478F7BA7E3B}">
  <dimension ref="A1:V43"/>
  <sheetViews>
    <sheetView topLeftCell="F10" workbookViewId="0">
      <selection activeCell="T39" sqref="T39"/>
    </sheetView>
  </sheetViews>
  <sheetFormatPr defaultRowHeight="16.5" x14ac:dyDescent="0.3"/>
  <cols>
    <col min="10" max="10" width="12.25" customWidth="1"/>
    <col min="18" max="18" width="11.375" customWidth="1"/>
    <col min="20" max="20" width="11.125" customWidth="1"/>
  </cols>
  <sheetData>
    <row r="1" spans="1:22" x14ac:dyDescent="0.3">
      <c r="A1" t="s">
        <v>35</v>
      </c>
      <c r="B1">
        <v>1</v>
      </c>
      <c r="D1" t="s">
        <v>0</v>
      </c>
      <c r="E1">
        <v>1</v>
      </c>
      <c r="G1" t="s">
        <v>35</v>
      </c>
      <c r="H1" t="s">
        <v>0</v>
      </c>
      <c r="K1" t="s">
        <v>37</v>
      </c>
      <c r="Q1" t="s">
        <v>42</v>
      </c>
      <c r="T1" t="s">
        <v>43</v>
      </c>
      <c r="V1" t="s">
        <v>46</v>
      </c>
    </row>
    <row r="2" spans="1:22" x14ac:dyDescent="0.3">
      <c r="A2">
        <v>11452.634765999999</v>
      </c>
      <c r="D2">
        <v>11609.401367</v>
      </c>
      <c r="G2">
        <v>11452.634765999999</v>
      </c>
      <c r="H2">
        <v>11609.401367</v>
      </c>
      <c r="K2">
        <v>11525.808594</v>
      </c>
      <c r="T2" t="s">
        <v>44</v>
      </c>
      <c r="V2" t="s">
        <v>45</v>
      </c>
    </row>
    <row r="3" spans="1:22" x14ac:dyDescent="0.3">
      <c r="A3">
        <v>11507.506836</v>
      </c>
      <c r="D3">
        <v>11696.998046999999</v>
      </c>
      <c r="G3">
        <v>11507.506836</v>
      </c>
      <c r="H3">
        <v>11696.998046999999</v>
      </c>
      <c r="K3">
        <v>11777.961914</v>
      </c>
    </row>
    <row r="4" spans="1:22" x14ac:dyDescent="0.3">
      <c r="A4">
        <v>11453.306640999999</v>
      </c>
      <c r="D4">
        <v>11626.780273</v>
      </c>
      <c r="G4">
        <v>11453.306640999999</v>
      </c>
      <c r="H4">
        <v>11626.780273</v>
      </c>
      <c r="K4">
        <v>11780.861328000001</v>
      </c>
    </row>
    <row r="5" spans="1:22" x14ac:dyDescent="0.3">
      <c r="A5">
        <v>11492.943359000001</v>
      </c>
      <c r="D5">
        <v>11702.400390999999</v>
      </c>
      <c r="G5">
        <v>11492.943359000001</v>
      </c>
      <c r="H5">
        <v>11702.400390999999</v>
      </c>
      <c r="K5">
        <v>11686.076171999999</v>
      </c>
    </row>
    <row r="6" spans="1:22" x14ac:dyDescent="0.3">
      <c r="A6">
        <v>11522.707031</v>
      </c>
      <c r="D6">
        <v>11727.633789</v>
      </c>
      <c r="G6">
        <v>11522.707031</v>
      </c>
      <c r="H6">
        <v>11727.633789</v>
      </c>
    </row>
    <row r="7" spans="1:22" x14ac:dyDescent="0.3">
      <c r="G7">
        <f>AVERAGE(G2:G6)</f>
        <v>11485.819726600001</v>
      </c>
      <c r="H7">
        <f>AVERAGE(H2:H6)</f>
        <v>11672.642773399999</v>
      </c>
      <c r="K7">
        <f>AVERAGE(K2:K6)</f>
        <v>11692.677002</v>
      </c>
    </row>
    <row r="10" spans="1:22" x14ac:dyDescent="0.3">
      <c r="Q10" t="s">
        <v>47</v>
      </c>
    </row>
    <row r="11" spans="1:22" x14ac:dyDescent="0.3">
      <c r="Q11">
        <v>1</v>
      </c>
      <c r="R11">
        <f>H7/H7*100</f>
        <v>100</v>
      </c>
    </row>
    <row r="12" spans="1:22" x14ac:dyDescent="0.3">
      <c r="Q12">
        <v>2</v>
      </c>
      <c r="R12">
        <f>H7/H19*100</f>
        <v>91.397544142662241</v>
      </c>
    </row>
    <row r="13" spans="1:22" x14ac:dyDescent="0.3">
      <c r="A13" t="s">
        <v>35</v>
      </c>
      <c r="B13">
        <v>2</v>
      </c>
      <c r="D13" t="s">
        <v>0</v>
      </c>
      <c r="E13">
        <v>2</v>
      </c>
      <c r="G13" t="s">
        <v>35</v>
      </c>
      <c r="H13" t="s">
        <v>0</v>
      </c>
      <c r="J13" t="s">
        <v>0</v>
      </c>
      <c r="K13" t="s">
        <v>39</v>
      </c>
      <c r="N13" t="s">
        <v>40</v>
      </c>
      <c r="Q13">
        <v>3</v>
      </c>
      <c r="R13">
        <f>H7/H31*100</f>
        <v>86.970005965542668</v>
      </c>
    </row>
    <row r="14" spans="1:22" x14ac:dyDescent="0.3">
      <c r="A14">
        <v>11563.938477</v>
      </c>
      <c r="B14">
        <v>11646.175781</v>
      </c>
      <c r="D14">
        <v>12867.212890999999</v>
      </c>
      <c r="E14">
        <v>12956.011719</v>
      </c>
      <c r="G14">
        <f>AVERAGE(A14:B14)</f>
        <v>11605.057129000001</v>
      </c>
      <c r="H14">
        <f>AVERAGE(D14:E14)</f>
        <v>12911.612304999999</v>
      </c>
      <c r="J14" t="s">
        <v>36</v>
      </c>
      <c r="K14">
        <v>11544.122069999999</v>
      </c>
      <c r="N14">
        <v>12870.056640999999</v>
      </c>
    </row>
    <row r="15" spans="1:22" x14ac:dyDescent="0.3">
      <c r="A15">
        <v>11604.621094</v>
      </c>
      <c r="B15">
        <v>11663.784180000001</v>
      </c>
      <c r="D15">
        <v>12386.689453000001</v>
      </c>
      <c r="E15">
        <v>12601.623046999999</v>
      </c>
      <c r="G15">
        <f>AVERAGE(A15:B15)</f>
        <v>11634.202637</v>
      </c>
      <c r="H15">
        <f>AVERAGE(D15:E15)</f>
        <v>12494.15625</v>
      </c>
      <c r="K15">
        <v>11690.551758</v>
      </c>
      <c r="N15">
        <v>12890.083008</v>
      </c>
    </row>
    <row r="16" spans="1:22" x14ac:dyDescent="0.3">
      <c r="A16">
        <v>11484.841796999999</v>
      </c>
      <c r="B16">
        <v>11507.922852</v>
      </c>
      <c r="D16">
        <v>12961.015625</v>
      </c>
      <c r="E16">
        <v>13067.380859000001</v>
      </c>
      <c r="G16">
        <f>AVERAGE(A16:B16)</f>
        <v>11496.382324499999</v>
      </c>
      <c r="H16">
        <f>AVERAGE(D16:E16)</f>
        <v>13014.198242</v>
      </c>
      <c r="K16">
        <v>11696.954102</v>
      </c>
      <c r="N16">
        <v>12880.068359000001</v>
      </c>
      <c r="Q16" t="s">
        <v>48</v>
      </c>
    </row>
    <row r="17" spans="1:22" x14ac:dyDescent="0.3">
      <c r="A17">
        <v>11685.988281</v>
      </c>
      <c r="B17">
        <v>11736.315430000001</v>
      </c>
      <c r="D17">
        <v>12714.197265999999</v>
      </c>
      <c r="E17">
        <v>12793.912109000001</v>
      </c>
      <c r="G17">
        <f>AVERAGE(A17:B17)</f>
        <v>11711.1518555</v>
      </c>
      <c r="H17">
        <f>AVERAGE(D17:E17)</f>
        <v>12754.0546875</v>
      </c>
      <c r="K17">
        <v>11548.911133</v>
      </c>
      <c r="N17">
        <v>12844.605469</v>
      </c>
      <c r="Q17">
        <v>1</v>
      </c>
      <c r="R17">
        <f>G7/G7*100</f>
        <v>100</v>
      </c>
    </row>
    <row r="18" spans="1:22" x14ac:dyDescent="0.3">
      <c r="A18">
        <v>11779.959961</v>
      </c>
      <c r="B18">
        <v>11750.228515999999</v>
      </c>
      <c r="D18">
        <v>12598.225586</v>
      </c>
      <c r="E18">
        <v>12766.602539</v>
      </c>
      <c r="G18">
        <f>AVERAGE(A18:B18)</f>
        <v>11765.0942385</v>
      </c>
      <c r="H18">
        <f>AVERAGE(D18:E18)</f>
        <v>12682.4140625</v>
      </c>
      <c r="K18">
        <v>11568.890625</v>
      </c>
      <c r="N18">
        <v>13018.764648</v>
      </c>
      <c r="Q18">
        <v>2</v>
      </c>
      <c r="R18">
        <f>G7/G19*100</f>
        <v>98.655275449889231</v>
      </c>
    </row>
    <row r="19" spans="1:22" x14ac:dyDescent="0.3">
      <c r="G19">
        <f>AVERAGE(G14:G18)</f>
        <v>11642.377636900001</v>
      </c>
      <c r="H19">
        <f>AVERAGE(H14:H18)</f>
        <v>12771.2871094</v>
      </c>
      <c r="K19">
        <f>AVERAGE(K14:K18)</f>
        <v>11609.8859376</v>
      </c>
      <c r="N19">
        <f>AVERAGE(N14:N18)</f>
        <v>12900.715625000001</v>
      </c>
      <c r="Q19">
        <v>3</v>
      </c>
      <c r="R19">
        <f>G7/G31*100</f>
        <v>97.488775156843388</v>
      </c>
    </row>
    <row r="22" spans="1:22" x14ac:dyDescent="0.3">
      <c r="Q22" t="s">
        <v>3</v>
      </c>
      <c r="S22">
        <f>AVERAGE(H2:H6)</f>
        <v>11672.642773399999</v>
      </c>
      <c r="V22">
        <f>S22/S22*100</f>
        <v>100</v>
      </c>
    </row>
    <row r="23" spans="1:22" x14ac:dyDescent="0.3">
      <c r="Q23" t="s">
        <v>51</v>
      </c>
      <c r="S23">
        <f>AVERAGE(K14:K18)</f>
        <v>11609.8859376</v>
      </c>
      <c r="V23">
        <v>100</v>
      </c>
    </row>
    <row r="24" spans="1:22" x14ac:dyDescent="0.3">
      <c r="Q24" t="s">
        <v>55</v>
      </c>
      <c r="S24">
        <f>AVERAGE(J26:J30)</f>
        <v>12582.963867000002</v>
      </c>
      <c r="V24">
        <f>S22/S24*100</f>
        <v>92.765447765550647</v>
      </c>
    </row>
    <row r="25" spans="1:22" x14ac:dyDescent="0.3">
      <c r="A25" t="s">
        <v>35</v>
      </c>
      <c r="B25">
        <v>3</v>
      </c>
      <c r="D25" t="s">
        <v>0</v>
      </c>
      <c r="E25">
        <v>3</v>
      </c>
      <c r="G25" t="s">
        <v>35</v>
      </c>
      <c r="H25" t="s">
        <v>0</v>
      </c>
      <c r="J25" t="s">
        <v>38</v>
      </c>
      <c r="K25" t="s">
        <v>35</v>
      </c>
      <c r="M25" t="s">
        <v>38</v>
      </c>
      <c r="N25" t="s">
        <v>41</v>
      </c>
      <c r="O25" t="s">
        <v>35</v>
      </c>
      <c r="Q25" t="s">
        <v>53</v>
      </c>
      <c r="S25">
        <f>AVERAGE(N14:N18)</f>
        <v>12900.715625000001</v>
      </c>
      <c r="V25">
        <f>S22/S25*100</f>
        <v>90.480583501738863</v>
      </c>
    </row>
    <row r="26" spans="1:22" x14ac:dyDescent="0.3">
      <c r="A26">
        <v>11748.302734000001</v>
      </c>
      <c r="B26">
        <v>12089.523438</v>
      </c>
      <c r="C26">
        <v>11833.518555000001</v>
      </c>
      <c r="D26">
        <v>13451.722656</v>
      </c>
      <c r="E26">
        <v>13008.5</v>
      </c>
      <c r="F26">
        <v>13164.249023</v>
      </c>
      <c r="G26">
        <f>AVERAGE(A26:C26)</f>
        <v>11890.448242333334</v>
      </c>
      <c r="H26">
        <f>AVERAGE(D26:F26)</f>
        <v>13208.157226333331</v>
      </c>
      <c r="J26">
        <v>12612.463867</v>
      </c>
      <c r="K26">
        <v>11728.125</v>
      </c>
      <c r="M26">
        <v>13280.961914</v>
      </c>
      <c r="N26">
        <v>11808.731444999999</v>
      </c>
      <c r="Q26" t="s">
        <v>54</v>
      </c>
      <c r="S26">
        <f>AVERAGE(M33:O35)</f>
        <v>14327.305338666667</v>
      </c>
      <c r="V26">
        <f>S22/S26*100</f>
        <v>81.471305995676374</v>
      </c>
    </row>
    <row r="27" spans="1:22" x14ac:dyDescent="0.3">
      <c r="A27">
        <v>11730.426758</v>
      </c>
      <c r="B27">
        <v>11904.208008</v>
      </c>
      <c r="C27">
        <v>11619.208008</v>
      </c>
      <c r="D27">
        <v>13641.947265999999</v>
      </c>
      <c r="E27">
        <v>13196.536133</v>
      </c>
      <c r="F27">
        <v>13383.993164</v>
      </c>
      <c r="G27">
        <f>AVERAGE(A27:C27)</f>
        <v>11751.280924666666</v>
      </c>
      <c r="H27">
        <f>AVERAGE(D27:F27)</f>
        <v>13407.492187666665</v>
      </c>
      <c r="J27">
        <v>12654.795898</v>
      </c>
      <c r="K27">
        <v>11809.796875</v>
      </c>
      <c r="M27">
        <v>13381.584961</v>
      </c>
      <c r="N27">
        <v>11859.976562</v>
      </c>
      <c r="Q27" t="s">
        <v>56</v>
      </c>
      <c r="S27">
        <f>AVERAGE(M26:M30)</f>
        <v>13332.136718599999</v>
      </c>
      <c r="V27">
        <f>S22/S27*100</f>
        <v>87.552678312360854</v>
      </c>
    </row>
    <row r="28" spans="1:22" x14ac:dyDescent="0.3">
      <c r="A28">
        <v>11618.869140999999</v>
      </c>
      <c r="B28">
        <v>11860.589844</v>
      </c>
      <c r="C28">
        <v>11701.508789</v>
      </c>
      <c r="D28">
        <v>13567.675781</v>
      </c>
      <c r="E28">
        <v>13780.405273</v>
      </c>
      <c r="F28">
        <v>13279.816406</v>
      </c>
      <c r="G28">
        <f>AVERAGE(A28:C28)</f>
        <v>11726.989258</v>
      </c>
      <c r="H28">
        <f>AVERAGE(D28:F28)</f>
        <v>13542.632486666667</v>
      </c>
      <c r="J28">
        <v>12256.729492</v>
      </c>
      <c r="K28">
        <v>11661.916015999999</v>
      </c>
      <c r="M28">
        <v>13336.733398</v>
      </c>
      <c r="N28">
        <v>11825.088867</v>
      </c>
      <c r="Q28" t="s">
        <v>50</v>
      </c>
      <c r="S28">
        <f>AVERAGE(G2:G6)</f>
        <v>11485.819726600001</v>
      </c>
      <c r="T28">
        <f>S28/S28*100</f>
        <v>100</v>
      </c>
    </row>
    <row r="29" spans="1:22" x14ac:dyDescent="0.3">
      <c r="A29">
        <v>11752.636719</v>
      </c>
      <c r="B29">
        <v>11876.622069999999</v>
      </c>
      <c r="C29">
        <v>11720.287109000001</v>
      </c>
      <c r="D29">
        <v>13668.634765999999</v>
      </c>
      <c r="E29">
        <v>13206.487305000001</v>
      </c>
      <c r="F29">
        <v>13397.795898</v>
      </c>
      <c r="G29">
        <f>AVERAGE(A29:C29)</f>
        <v>11783.181965999998</v>
      </c>
      <c r="H29">
        <f>AVERAGE(D29:F29)</f>
        <v>13424.305989666667</v>
      </c>
      <c r="J29">
        <v>12945.115234000001</v>
      </c>
      <c r="K29">
        <v>11764.892578000001</v>
      </c>
      <c r="M29">
        <v>13353.920898</v>
      </c>
      <c r="N29">
        <v>11842.626953000001</v>
      </c>
      <c r="Q29" t="s">
        <v>49</v>
      </c>
      <c r="S29">
        <f>AVERAGE(K2:K6)</f>
        <v>11692.677002</v>
      </c>
      <c r="T29">
        <f>S28/S29*100</f>
        <v>98.230881812910624</v>
      </c>
    </row>
    <row r="30" spans="1:22" x14ac:dyDescent="0.3">
      <c r="A30">
        <v>11679.624023</v>
      </c>
      <c r="B30">
        <v>11883.333008</v>
      </c>
      <c r="C30">
        <v>11706.606444999999</v>
      </c>
      <c r="D30">
        <v>13717.147461</v>
      </c>
      <c r="E30">
        <v>13588.125</v>
      </c>
      <c r="F30">
        <v>13268.833008</v>
      </c>
      <c r="G30">
        <f>AVERAGE(A30:C30)</f>
        <v>11756.521158666665</v>
      </c>
      <c r="H30">
        <f>AVERAGE(D30:F30)</f>
        <v>13524.701823000001</v>
      </c>
      <c r="J30">
        <v>12445.714844</v>
      </c>
      <c r="K30">
        <v>11699.609375</v>
      </c>
      <c r="M30">
        <v>13307.482421999999</v>
      </c>
      <c r="N30">
        <v>11792.249023</v>
      </c>
      <c r="Q30" t="s">
        <v>52</v>
      </c>
      <c r="S30">
        <f>AVERAGE(K26:K30)</f>
        <v>11732.867968800001</v>
      </c>
      <c r="T30">
        <f>S28/S30*100</f>
        <v>97.894391696412583</v>
      </c>
    </row>
    <row r="31" spans="1:22" x14ac:dyDescent="0.3">
      <c r="G31">
        <f>AVERAGE(G26:G30)</f>
        <v>11781.684309933331</v>
      </c>
      <c r="H31">
        <f>AVERAGE(H26:H30)</f>
        <v>13421.457942666666</v>
      </c>
      <c r="J31">
        <f>AVERAGE(J26:J30)</f>
        <v>12582.963867000002</v>
      </c>
      <c r="K31">
        <f>AVERAGE(K26:K30)</f>
        <v>11732.867968800001</v>
      </c>
      <c r="M31">
        <f>AVERAGE(M26:M30)</f>
        <v>13332.136718599999</v>
      </c>
      <c r="N31">
        <f>AVERAGE(N26:N30)</f>
        <v>11825.734570000001</v>
      </c>
      <c r="Q31" t="s">
        <v>58</v>
      </c>
      <c r="S31">
        <f>AVERAGE(J35:K37)</f>
        <v>13478.147949166667</v>
      </c>
      <c r="V31">
        <f>S22/S31*100</f>
        <v>86.604204208351206</v>
      </c>
    </row>
    <row r="32" spans="1:22" x14ac:dyDescent="0.3">
      <c r="Q32" t="s">
        <v>60</v>
      </c>
      <c r="S32">
        <f>AVERAGE(J40:K41)</f>
        <v>11645.100097500001</v>
      </c>
      <c r="T32">
        <f>S28/S32*100</f>
        <v>98.632211234198024</v>
      </c>
    </row>
    <row r="33" spans="1:21" x14ac:dyDescent="0.3">
      <c r="M33">
        <v>14330.575194999999</v>
      </c>
      <c r="N33">
        <v>14186.503906</v>
      </c>
      <c r="O33">
        <v>14566.808594</v>
      </c>
      <c r="S33">
        <f>AVERAGE(M40:N42)</f>
        <v>12472.2856445</v>
      </c>
      <c r="T33">
        <f>S28/S33*100</f>
        <v>92.090736645892903</v>
      </c>
    </row>
    <row r="34" spans="1:21" x14ac:dyDescent="0.3">
      <c r="J34" t="s">
        <v>58</v>
      </c>
      <c r="M34">
        <v>14585.275390999999</v>
      </c>
      <c r="N34">
        <v>14276.792969</v>
      </c>
      <c r="O34">
        <v>14121.395508</v>
      </c>
      <c r="S34" t="s">
        <v>57</v>
      </c>
      <c r="T34" t="s">
        <v>17</v>
      </c>
      <c r="U34" t="s">
        <v>50</v>
      </c>
    </row>
    <row r="35" spans="1:21" x14ac:dyDescent="0.3">
      <c r="J35">
        <v>13504.273438</v>
      </c>
      <c r="K35">
        <v>13324.138671999999</v>
      </c>
      <c r="M35">
        <v>14585.527344</v>
      </c>
      <c r="N35">
        <v>14234.188477</v>
      </c>
      <c r="O35">
        <v>14058.680664</v>
      </c>
      <c r="S35">
        <v>100</v>
      </c>
      <c r="T35">
        <v>100</v>
      </c>
      <c r="U35">
        <v>92.765450000000001</v>
      </c>
    </row>
    <row r="36" spans="1:21" x14ac:dyDescent="0.3">
      <c r="J36">
        <v>13497.139648</v>
      </c>
      <c r="K36">
        <v>13672.950194999999</v>
      </c>
      <c r="M36">
        <f>AVERAGE(M33:O35)</f>
        <v>14327.305338666667</v>
      </c>
      <c r="S36">
        <v>91.397544100000005</v>
      </c>
      <c r="T36">
        <v>90.480580000000003</v>
      </c>
      <c r="U36">
        <v>86.604200000000006</v>
      </c>
    </row>
    <row r="37" spans="1:21" x14ac:dyDescent="0.3">
      <c r="J37">
        <v>13355.544921999999</v>
      </c>
      <c r="K37">
        <v>13514.840819999999</v>
      </c>
      <c r="S37">
        <v>87.670555300000004</v>
      </c>
      <c r="T37">
        <v>81.471310000000003</v>
      </c>
      <c r="U37">
        <v>0</v>
      </c>
    </row>
    <row r="38" spans="1:21" x14ac:dyDescent="0.3">
      <c r="A38">
        <v>13119.886719</v>
      </c>
    </row>
    <row r="39" spans="1:21" x14ac:dyDescent="0.3">
      <c r="J39" t="s">
        <v>60</v>
      </c>
      <c r="M39" t="s">
        <v>61</v>
      </c>
      <c r="S39" t="s">
        <v>59</v>
      </c>
      <c r="T39" t="s">
        <v>17</v>
      </c>
      <c r="U39" t="s">
        <v>3</v>
      </c>
    </row>
    <row r="40" spans="1:21" x14ac:dyDescent="0.3">
      <c r="J40">
        <v>11917.708984000001</v>
      </c>
      <c r="K40">
        <v>11747.901367</v>
      </c>
      <c r="M40">
        <v>11665.755859000001</v>
      </c>
      <c r="N40">
        <v>11531.935546999999</v>
      </c>
      <c r="S40">
        <v>100</v>
      </c>
      <c r="T40">
        <v>98.230881800000006</v>
      </c>
      <c r="U40">
        <v>97.8943917</v>
      </c>
    </row>
    <row r="41" spans="1:21" x14ac:dyDescent="0.3">
      <c r="J41">
        <v>11459.364258</v>
      </c>
      <c r="K41">
        <v>11455.425781</v>
      </c>
      <c r="M41">
        <v>11544.682617</v>
      </c>
      <c r="N41">
        <v>16005.469727</v>
      </c>
      <c r="S41">
        <v>98.655275399999994</v>
      </c>
      <c r="T41">
        <v>98.632212199999998</v>
      </c>
      <c r="U41">
        <v>87.552679999999995</v>
      </c>
    </row>
    <row r="42" spans="1:21" x14ac:dyDescent="0.3">
      <c r="K42">
        <f>AVERAGE(J40:K41)</f>
        <v>11645.100097500001</v>
      </c>
      <c r="M42">
        <v>12534.928711</v>
      </c>
      <c r="N42">
        <v>11550.941406</v>
      </c>
      <c r="S42">
        <v>97.488775200000006</v>
      </c>
      <c r="T42">
        <v>92.0907366</v>
      </c>
      <c r="U42">
        <v>0</v>
      </c>
    </row>
    <row r="43" spans="1:21" x14ac:dyDescent="0.3">
      <c r="O43">
        <f>AVERAGE(M40:N42)</f>
        <v>12472.2856445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696E-138B-4678-B84D-5FE5E3A69C33}">
  <dimension ref="A1"/>
  <sheetViews>
    <sheetView tabSelected="1" topLeftCell="A4" zoomScaleNormal="100" workbookViewId="0">
      <selection activeCell="R7" sqref="R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s1</vt:lpstr>
      <vt:lpstr>in mps</vt:lpstr>
      <vt:lpstr>단일 반복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이재민</dc:creator>
  <cp:lastModifiedBy>이재민</cp:lastModifiedBy>
  <dcterms:created xsi:type="dcterms:W3CDTF">2015-06-05T18:19:34Z</dcterms:created>
  <dcterms:modified xsi:type="dcterms:W3CDTF">2021-09-22T15:12:11Z</dcterms:modified>
</cp:coreProperties>
</file>