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16515" windowHeight="9465"/>
  </bookViews>
  <sheets>
    <sheet name="Feuil1" sheetId="1" r:id="rId1"/>
    <sheet name="Feuil2" sheetId="2" r:id="rId2"/>
    <sheet name="Feuil3" sheetId="3" r:id="rId3"/>
  </sheets>
  <calcPr calcId="144525"/>
</workbook>
</file>

<file path=xl/calcChain.xml><?xml version="1.0" encoding="utf-8"?>
<calcChain xmlns="http://schemas.openxmlformats.org/spreadsheetml/2006/main">
  <c r="N11" i="1" l="1"/>
  <c r="M11" i="1"/>
  <c r="L11" i="1"/>
  <c r="K11" i="1"/>
  <c r="J11" i="1"/>
  <c r="I11" i="1"/>
  <c r="H11" i="1"/>
  <c r="G11" i="1"/>
  <c r="F12" i="1" l="1"/>
  <c r="F13" i="1" l="1"/>
  <c r="L12" i="1"/>
  <c r="K12" i="1"/>
  <c r="J12" i="1"/>
  <c r="I12" i="1"/>
  <c r="H12" i="1"/>
  <c r="G12" i="1"/>
  <c r="M12" i="1"/>
  <c r="N12" i="1"/>
  <c r="F14" i="1" l="1"/>
  <c r="L13" i="1"/>
  <c r="J13" i="1"/>
  <c r="I13" i="1"/>
  <c r="H13" i="1"/>
  <c r="G13" i="1"/>
  <c r="N13" i="1"/>
  <c r="M13" i="1"/>
  <c r="K13" i="1"/>
  <c r="F15" i="1" l="1"/>
  <c r="K14" i="1"/>
  <c r="J14" i="1"/>
  <c r="I14" i="1"/>
  <c r="H14" i="1"/>
  <c r="G14" i="1"/>
  <c r="M14" i="1"/>
  <c r="L14" i="1"/>
  <c r="N14" i="1"/>
  <c r="F16" i="1" l="1"/>
  <c r="L15" i="1"/>
  <c r="K15" i="1"/>
  <c r="J15" i="1"/>
  <c r="I15" i="1"/>
  <c r="H15" i="1"/>
  <c r="G15" i="1"/>
  <c r="N15" i="1"/>
  <c r="M15" i="1"/>
  <c r="F17" i="1" l="1"/>
  <c r="L16" i="1"/>
  <c r="K16" i="1"/>
  <c r="J16" i="1"/>
  <c r="I16" i="1"/>
  <c r="H16" i="1"/>
  <c r="G16" i="1"/>
  <c r="M16" i="1"/>
  <c r="N16" i="1"/>
  <c r="F18" i="1" l="1"/>
  <c r="K17" i="1"/>
  <c r="J17" i="1"/>
  <c r="I17" i="1"/>
  <c r="H17" i="1"/>
  <c r="G17" i="1"/>
  <c r="N17" i="1"/>
  <c r="L17" i="1"/>
  <c r="M17" i="1"/>
  <c r="F19" i="1" l="1"/>
  <c r="L18" i="1"/>
  <c r="K18" i="1"/>
  <c r="J18" i="1"/>
  <c r="I18" i="1"/>
  <c r="H18" i="1"/>
  <c r="G18" i="1"/>
  <c r="N18" i="1"/>
  <c r="M18" i="1"/>
  <c r="F20" i="1" l="1"/>
  <c r="K19" i="1"/>
  <c r="J19" i="1"/>
  <c r="I19" i="1"/>
  <c r="H19" i="1"/>
  <c r="L19" i="1"/>
  <c r="G19" i="1"/>
  <c r="N19" i="1"/>
  <c r="M19" i="1"/>
  <c r="F21" i="1" l="1"/>
  <c r="L20" i="1"/>
  <c r="K20" i="1"/>
  <c r="J20" i="1"/>
  <c r="I20" i="1"/>
  <c r="H20" i="1"/>
  <c r="G20" i="1"/>
  <c r="N20" i="1"/>
  <c r="M20" i="1"/>
  <c r="F22" i="1" l="1"/>
  <c r="K21" i="1"/>
  <c r="J21" i="1"/>
  <c r="I21" i="1"/>
  <c r="H21" i="1"/>
  <c r="G21" i="1"/>
  <c r="N21" i="1"/>
  <c r="L21" i="1"/>
  <c r="M21" i="1"/>
  <c r="F23" i="1" l="1"/>
  <c r="L22" i="1"/>
  <c r="K22" i="1"/>
  <c r="J22" i="1"/>
  <c r="I22" i="1"/>
  <c r="H22" i="1"/>
  <c r="G22" i="1"/>
  <c r="N22" i="1"/>
  <c r="M22" i="1"/>
  <c r="F24" i="1" l="1"/>
  <c r="K23" i="1"/>
  <c r="J23" i="1"/>
  <c r="I23" i="1"/>
  <c r="H23" i="1"/>
  <c r="G23" i="1"/>
  <c r="N23" i="1"/>
  <c r="M23" i="1"/>
  <c r="L23" i="1"/>
  <c r="F25" i="1" l="1"/>
  <c r="K24" i="1"/>
  <c r="J24" i="1"/>
  <c r="I24" i="1"/>
  <c r="H24" i="1"/>
  <c r="G24" i="1"/>
  <c r="N24" i="1"/>
  <c r="L24" i="1"/>
  <c r="M24" i="1"/>
  <c r="F26" i="1" l="1"/>
  <c r="K25" i="1"/>
  <c r="J25" i="1"/>
  <c r="I25" i="1"/>
  <c r="H25" i="1"/>
  <c r="G25" i="1"/>
  <c r="N25" i="1"/>
  <c r="L25" i="1"/>
  <c r="M25" i="1"/>
  <c r="L26" i="1" l="1"/>
  <c r="K26" i="1"/>
  <c r="J26" i="1"/>
  <c r="I26" i="1"/>
  <c r="H26" i="1"/>
  <c r="G26" i="1"/>
  <c r="N26" i="1"/>
  <c r="M26" i="1"/>
</calcChain>
</file>

<file path=xl/sharedStrings.xml><?xml version="1.0" encoding="utf-8"?>
<sst xmlns="http://schemas.openxmlformats.org/spreadsheetml/2006/main" count="37" uniqueCount="37">
  <si>
    <t>Périscope - Utilisation du stadimètre</t>
  </si>
  <si>
    <t>Chaque graduation correspond à:</t>
  </si>
  <si>
    <t>0.4°</t>
  </si>
  <si>
    <t>à x2</t>
  </si>
  <si>
    <t>0.2°</t>
  </si>
  <si>
    <t>à x4</t>
  </si>
  <si>
    <t>0.1°</t>
  </si>
  <si>
    <t>à x8</t>
  </si>
  <si>
    <t>Porte-avions Kiev</t>
  </si>
  <si>
    <t>Type</t>
  </si>
  <si>
    <t>Croiseur Kirov</t>
  </si>
  <si>
    <t>Croiseur Sverdlov</t>
  </si>
  <si>
    <t>Croiseur ASM Moskva</t>
  </si>
  <si>
    <t>Frégate ASM Udaloy</t>
  </si>
  <si>
    <t>Frégate ASM Kara</t>
  </si>
  <si>
    <t>Frégate ASM Kresta II</t>
  </si>
  <si>
    <t>Croiseur Kresta I</t>
  </si>
  <si>
    <t>Frégate Sovremeny</t>
  </si>
  <si>
    <t>Frégate ASM Kashin</t>
  </si>
  <si>
    <t>Frégate ASM Kanin</t>
  </si>
  <si>
    <t>Corvette Kotlin</t>
  </si>
  <si>
    <t>Corvette Krivak I</t>
  </si>
  <si>
    <t>Corvette Riga I</t>
  </si>
  <si>
    <t>Corvette ASM Grisha III</t>
  </si>
  <si>
    <t>Corvette ASM Poti</t>
  </si>
  <si>
    <t>Graduations</t>
  </si>
  <si>
    <t>Porte-conteneurs</t>
  </si>
  <si>
    <t>Chalutier</t>
  </si>
  <si>
    <t>Petit cargo (Kazbek, Anguema, Dubna)</t>
  </si>
  <si>
    <t>Cargo moyen (Poltava, Kommunist)</t>
  </si>
  <si>
    <t>Grand cargo (Komsomol)</t>
  </si>
  <si>
    <t>Elévation du mât (m)</t>
  </si>
  <si>
    <t>Elév.</t>
  </si>
  <si>
    <t>Elévation des mâts au-dessus de la mer (en m)</t>
  </si>
  <si>
    <t>Estimation des distances à x8, en kiloyards</t>
  </si>
  <si>
    <t>Barge de débarquement Alligator</t>
  </si>
  <si>
    <t>Barge de débarquement Ropucha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</si>
</sst>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1" xfId="0" applyBorder="1" applyAlignment="1">
      <alignment vertical="center"/>
    </xf>
    <xf numFmtId="164" fontId="0" fillId="0" borderId="1" xfId="0" applyNumberFormat="1" applyBorder="1" applyAlignment="1">
      <alignment vertical="center"/>
    </xf>
    <xf numFmtId="1" fontId="0" fillId="0" borderId="1" xfId="0" applyNumberFormat="1" applyBorder="1" applyAlignment="1">
      <alignment vertical="center"/>
    </xf>
    <xf numFmtId="164" fontId="0" fillId="2" borderId="1" xfId="0" applyNumberFormat="1" applyFill="1" applyBorder="1" applyAlignment="1">
      <alignment vertical="center"/>
    </xf>
    <xf numFmtId="1" fontId="0" fillId="2" borderId="1" xfId="0" applyNumberFormat="1" applyFill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right" vertical="center"/>
    </xf>
    <xf numFmtId="0" fontId="0" fillId="0" borderId="0" xfId="0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2"/>
  <sheetViews>
    <sheetView tabSelected="1" topLeftCell="A8" workbookViewId="0">
      <selection activeCell="A8" sqref="A8"/>
    </sheetView>
  </sheetViews>
  <sheetFormatPr baseColWidth="10" defaultColWidth="9.7109375" defaultRowHeight="24" customHeight="1" x14ac:dyDescent="0.25"/>
  <cols>
    <col min="1" max="2" width="9.7109375" style="1"/>
    <col min="3" max="3" width="15.28515625" style="1" customWidth="1"/>
    <col min="4" max="4" width="7.5703125" style="1" customWidth="1"/>
    <col min="5" max="5" width="2.85546875" style="1" customWidth="1"/>
    <col min="6" max="6" width="12.140625" style="1" customWidth="1"/>
    <col min="7" max="14" width="5.7109375" style="1" customWidth="1"/>
    <col min="15" max="15" width="7.5703125" style="1" customWidth="1"/>
    <col min="16" max="16384" width="9.7109375" style="1"/>
  </cols>
  <sheetData>
    <row r="1" spans="1:14" ht="24" customHeight="1" x14ac:dyDescent="0.2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</row>
    <row r="2" spans="1:14" ht="13.5" customHeight="1" x14ac:dyDescent="0.25"/>
    <row r="3" spans="1:14" ht="18.75" customHeight="1" x14ac:dyDescent="0.25">
      <c r="A3" s="2" t="s">
        <v>1</v>
      </c>
    </row>
    <row r="4" spans="1:14" ht="18.75" customHeight="1" x14ac:dyDescent="0.25">
      <c r="A4" s="16" t="s">
        <v>2</v>
      </c>
      <c r="B4" s="8" t="s">
        <v>3</v>
      </c>
    </row>
    <row r="5" spans="1:14" ht="18.75" customHeight="1" x14ac:dyDescent="0.25">
      <c r="A5" s="16" t="s">
        <v>4</v>
      </c>
      <c r="B5" s="8" t="s">
        <v>5</v>
      </c>
    </row>
    <row r="6" spans="1:14" ht="18.75" customHeight="1" x14ac:dyDescent="0.25">
      <c r="A6" s="16" t="s">
        <v>6</v>
      </c>
      <c r="B6" s="8" t="s">
        <v>7</v>
      </c>
    </row>
    <row r="8" spans="1:14" ht="24" customHeight="1" x14ac:dyDescent="0.25">
      <c r="A8" s="2" t="s">
        <v>33</v>
      </c>
      <c r="F8" s="2" t="s">
        <v>34</v>
      </c>
    </row>
    <row r="9" spans="1:14" ht="24" customHeight="1" x14ac:dyDescent="0.25">
      <c r="A9" s="12" t="s">
        <v>9</v>
      </c>
      <c r="B9" s="12"/>
      <c r="C9" s="12"/>
      <c r="D9" s="15" t="s">
        <v>32</v>
      </c>
      <c r="F9" s="8"/>
      <c r="G9" s="13" t="s">
        <v>31</v>
      </c>
      <c r="H9" s="13"/>
      <c r="I9" s="13"/>
      <c r="J9" s="13"/>
      <c r="K9" s="13"/>
      <c r="L9" s="13"/>
      <c r="M9" s="13"/>
      <c r="N9" s="13"/>
    </row>
    <row r="10" spans="1:14" ht="24" customHeight="1" x14ac:dyDescent="0.25">
      <c r="A10" s="11" t="s">
        <v>12</v>
      </c>
      <c r="B10" s="11"/>
      <c r="C10" s="11"/>
      <c r="D10" s="3">
        <v>52</v>
      </c>
      <c r="F10" s="10" t="s">
        <v>25</v>
      </c>
      <c r="G10" s="10">
        <v>50</v>
      </c>
      <c r="H10" s="10">
        <v>45</v>
      </c>
      <c r="I10" s="10">
        <v>40</v>
      </c>
      <c r="J10" s="10">
        <v>35</v>
      </c>
      <c r="K10" s="10">
        <v>30</v>
      </c>
      <c r="L10" s="10">
        <v>25</v>
      </c>
      <c r="M10" s="10">
        <v>20</v>
      </c>
      <c r="N10" s="10">
        <v>15</v>
      </c>
    </row>
    <row r="11" spans="1:14" ht="24" customHeight="1" x14ac:dyDescent="0.25">
      <c r="A11" s="11" t="s">
        <v>8</v>
      </c>
      <c r="B11" s="11"/>
      <c r="C11" s="11"/>
      <c r="D11" s="3">
        <v>50</v>
      </c>
      <c r="F11" s="4">
        <v>0.5</v>
      </c>
      <c r="G11" s="5">
        <f>$G$10/TAN(F11*PI()/1800)/900</f>
        <v>63.661961076301274</v>
      </c>
      <c r="H11" s="5">
        <f>$H$10/TAN(F11*PI()/1800)/900</f>
        <v>57.295764968671143</v>
      </c>
      <c r="I11" s="5">
        <f>$I$10/TAN(F11*PI()/1800)/900</f>
        <v>50.92956886104102</v>
      </c>
      <c r="J11" s="5">
        <f>$J$10/TAN(F11*PI()/1800)/900</f>
        <v>44.563372753410896</v>
      </c>
      <c r="K11" s="5">
        <f>$K$10/TAN(F11*PI()/1800)/900</f>
        <v>38.197176645780765</v>
      </c>
      <c r="L11" s="5">
        <f>$L$10/TAN(F11*PI()/1800)/900</f>
        <v>31.830980538150637</v>
      </c>
      <c r="M11" s="5">
        <f>$M$10/TAN(F11*PI()/1800)/900</f>
        <v>25.46478443052051</v>
      </c>
      <c r="N11" s="5">
        <f>$N$10/TAN(F11*PI()/1800)/900</f>
        <v>19.098588322890382</v>
      </c>
    </row>
    <row r="12" spans="1:14" ht="24" customHeight="1" x14ac:dyDescent="0.25">
      <c r="A12" s="11" t="s">
        <v>10</v>
      </c>
      <c r="B12" s="11"/>
      <c r="C12" s="11"/>
      <c r="D12" s="3">
        <v>50</v>
      </c>
      <c r="F12" s="6">
        <f>F11+0.5</f>
        <v>1</v>
      </c>
      <c r="G12" s="7">
        <f>$G$10/TAN(F12*PI()/1800)/900</f>
        <v>31.830956297460432</v>
      </c>
      <c r="H12" s="7">
        <f>$H$10/TAN(F12*PI()/1800)/900</f>
        <v>28.647860667714383</v>
      </c>
      <c r="I12" s="7">
        <f>$I$10/TAN(F12*PI()/1800)/900</f>
        <v>25.464765037968341</v>
      </c>
      <c r="J12" s="7">
        <f>$J$10/TAN(F12*PI()/1800)/900</f>
        <v>22.281669408222299</v>
      </c>
      <c r="K12" s="7">
        <f>$K$10/TAN(F12*PI()/1800)/900</f>
        <v>19.098573778476258</v>
      </c>
      <c r="L12" s="7">
        <f>$L$10/TAN(F12*PI()/1800)/900</f>
        <v>15.915478148730216</v>
      </c>
      <c r="M12" s="7">
        <f>$M$10/TAN(F12*PI()/1800)/900</f>
        <v>12.732382518984171</v>
      </c>
      <c r="N12" s="7">
        <f>$N$10/TAN(F12*PI()/1800)/900</f>
        <v>9.5492868892381289</v>
      </c>
    </row>
    <row r="13" spans="1:14" ht="24" customHeight="1" x14ac:dyDescent="0.25">
      <c r="A13" s="11" t="s">
        <v>11</v>
      </c>
      <c r="B13" s="11"/>
      <c r="C13" s="11"/>
      <c r="D13" s="3">
        <v>44</v>
      </c>
      <c r="F13" s="4">
        <f t="shared" ref="F13:F26" si="0">F12+0.5</f>
        <v>1.5</v>
      </c>
      <c r="G13" s="5">
        <f>$G$10/TAN(F13*PI()/1800)/900</f>
        <v>21.220610597529117</v>
      </c>
      <c r="H13" s="5">
        <f>$H$10/TAN(F13*PI()/1800)/900</f>
        <v>19.098549537776208</v>
      </c>
      <c r="I13" s="5">
        <f>$I$10/TAN(F13*PI()/1800)/900</f>
        <v>16.976488478023292</v>
      </c>
      <c r="J13" s="5">
        <f>$J$10/TAN(F13*PI()/1800)/900</f>
        <v>14.854427418270383</v>
      </c>
      <c r="K13" s="5">
        <f>$K$10/TAN(F13*PI()/1800)/900</f>
        <v>12.732366358517469</v>
      </c>
      <c r="L13" s="5">
        <f>$L$10/TAN(F13*PI()/1800)/900</f>
        <v>10.610305298764558</v>
      </c>
      <c r="M13" s="4">
        <f>$M$10/TAN(F13*PI()/1800)/900</f>
        <v>8.4882442390116459</v>
      </c>
      <c r="N13" s="4">
        <f>$N$10/TAN(F13*PI()/1800)/900</f>
        <v>6.3661831792587344</v>
      </c>
    </row>
    <row r="14" spans="1:14" ht="24" customHeight="1" x14ac:dyDescent="0.25">
      <c r="A14" s="11" t="s">
        <v>26</v>
      </c>
      <c r="B14" s="11"/>
      <c r="C14" s="11"/>
      <c r="D14" s="3">
        <v>40</v>
      </c>
      <c r="F14" s="6">
        <f t="shared" si="0"/>
        <v>2</v>
      </c>
      <c r="G14" s="7">
        <f>$G$10/TAN(F14*PI()/1800)/900</f>
        <v>15.915429667312878</v>
      </c>
      <c r="H14" s="7">
        <f>$H$10/TAN(F14*PI()/1800)/900</f>
        <v>14.323886700581591</v>
      </c>
      <c r="I14" s="7">
        <f>$I$10/TAN(F14*PI()/1800)/900</f>
        <v>12.7323437338503</v>
      </c>
      <c r="J14" s="7">
        <f>$J$10/TAN(F14*PI()/1800)/900</f>
        <v>11.140800767119012</v>
      </c>
      <c r="K14" s="6">
        <f>$K$10/TAN(F14*PI()/1800)/900</f>
        <v>9.5492578003877249</v>
      </c>
      <c r="L14" s="6">
        <f>$L$10/TAN(F14*PI()/1800)/900</f>
        <v>7.9577148336564392</v>
      </c>
      <c r="M14" s="6">
        <f>$M$10/TAN(F14*PI()/1800)/900</f>
        <v>6.3661718669251499</v>
      </c>
      <c r="N14" s="6">
        <f>$N$10/TAN(F14*PI()/1800)/900</f>
        <v>4.7746289001938624</v>
      </c>
    </row>
    <row r="15" spans="1:14" ht="24" customHeight="1" x14ac:dyDescent="0.25">
      <c r="A15" s="11" t="s">
        <v>30</v>
      </c>
      <c r="B15" s="11"/>
      <c r="C15" s="11"/>
      <c r="D15" s="9">
        <v>39</v>
      </c>
      <c r="F15" s="4">
        <f t="shared" si="0"/>
        <v>2.5</v>
      </c>
      <c r="G15" s="5">
        <f>$G$10/TAN(F15*PI()/1800)/900</f>
        <v>12.732314644968882</v>
      </c>
      <c r="H15" s="5">
        <f>$H$10/TAN(F15*PI()/1800)/900</f>
        <v>11.459083180471994</v>
      </c>
      <c r="I15" s="5">
        <f>$I$10/TAN(F15*PI()/1800)/900</f>
        <v>10.185851715975108</v>
      </c>
      <c r="J15" s="4">
        <f>$J$10/TAN(F15*PI()/1800)/900</f>
        <v>8.9126202514782182</v>
      </c>
      <c r="K15" s="4">
        <f>$K$10/TAN(F15*PI()/1800)/900</f>
        <v>7.6393887869813302</v>
      </c>
      <c r="L15" s="4">
        <f>$L$10/TAN(F15*PI()/1800)/900</f>
        <v>6.3661573224844412</v>
      </c>
      <c r="M15" s="4">
        <f>$M$10/TAN(F15*PI()/1800)/900</f>
        <v>5.092925857987554</v>
      </c>
      <c r="N15" s="4">
        <f>$N$10/TAN(F15*PI()/1800)/900</f>
        <v>3.8196943934906651</v>
      </c>
    </row>
    <row r="16" spans="1:14" ht="24" customHeight="1" x14ac:dyDescent="0.25">
      <c r="A16" s="11" t="s">
        <v>16</v>
      </c>
      <c r="B16" s="11"/>
      <c r="C16" s="11"/>
      <c r="D16" s="3">
        <v>38</v>
      </c>
      <c r="F16" s="6">
        <f t="shared" si="0"/>
        <v>3</v>
      </c>
      <c r="G16" s="7">
        <f>$G$10/TAN(F16*PI()/1800)/900</f>
        <v>10.610232576546249</v>
      </c>
      <c r="H16" s="7">
        <f>$H$10/TAN(F16*PI()/1800)/900</f>
        <v>9.5492093188916236</v>
      </c>
      <c r="I16" s="7">
        <f>$I$10/TAN(F16*PI()/1800)/900</f>
        <v>8.4881860612369984</v>
      </c>
      <c r="J16" s="6">
        <f>$J$10/TAN(F16*PI()/1800)/900</f>
        <v>7.427162803582374</v>
      </c>
      <c r="K16" s="6">
        <f>$K$10/TAN(F16*PI()/1800)/900</f>
        <v>6.3661395459277488</v>
      </c>
      <c r="L16" s="6">
        <f>$L$10/TAN(F16*PI()/1800)/900</f>
        <v>5.3051162882731244</v>
      </c>
      <c r="M16" s="6">
        <f>$M$10/TAN(F16*PI()/1800)/900</f>
        <v>4.2440930306184992</v>
      </c>
      <c r="N16" s="6">
        <f>$N$10/TAN(F16*PI()/1800)/900</f>
        <v>3.1830697729638744</v>
      </c>
    </row>
    <row r="17" spans="1:14" ht="24" customHeight="1" x14ac:dyDescent="0.25">
      <c r="A17" s="11" t="s">
        <v>14</v>
      </c>
      <c r="B17" s="11"/>
      <c r="C17" s="11"/>
      <c r="D17" s="3">
        <v>36</v>
      </c>
      <c r="F17" s="4">
        <f t="shared" si="0"/>
        <v>3.5</v>
      </c>
      <c r="G17" s="4">
        <f>$G$10/TAN(F17*PI()/1800)/900</f>
        <v>9.0944550532060564</v>
      </c>
      <c r="H17" s="4">
        <f>$H$10/TAN(F17*PI()/1800)/900</f>
        <v>8.1850095478854517</v>
      </c>
      <c r="I17" s="4">
        <f>$I$10/TAN(F17*PI()/1800)/900</f>
        <v>7.2755640425648451</v>
      </c>
      <c r="J17" s="4">
        <f>$J$10/TAN(F17*PI()/1800)/900</f>
        <v>6.3661185372442395</v>
      </c>
      <c r="K17" s="4">
        <f>$K$10/TAN(F17*PI()/1800)/900</f>
        <v>5.4566730319236338</v>
      </c>
      <c r="L17" s="4">
        <f>$L$10/TAN(F17*PI()/1800)/900</f>
        <v>4.5472275266030282</v>
      </c>
      <c r="M17" s="4">
        <f>$M$10/TAN(F17*PI()/1800)/900</f>
        <v>3.6377820212824226</v>
      </c>
      <c r="N17" s="4">
        <f>$N$10/TAN(F17*PI()/1800)/900</f>
        <v>2.7283365159618169</v>
      </c>
    </row>
    <row r="18" spans="1:14" ht="24" customHeight="1" x14ac:dyDescent="0.25">
      <c r="A18" s="11" t="s">
        <v>29</v>
      </c>
      <c r="B18" s="11"/>
      <c r="C18" s="11"/>
      <c r="D18" s="9">
        <v>34</v>
      </c>
      <c r="F18" s="6">
        <f t="shared" si="0"/>
        <v>4</v>
      </c>
      <c r="G18" s="6">
        <f>$G$10/TAN(F18*PI()/1800)/900</f>
        <v>7.957617870526394</v>
      </c>
      <c r="H18" s="6">
        <f>$H$10/TAN(F18*PI()/1800)/900</f>
        <v>7.1618560834737544</v>
      </c>
      <c r="I18" s="6">
        <f>$I$10/TAN(F18*PI()/1800)/900</f>
        <v>6.3660942964211156</v>
      </c>
      <c r="J18" s="6">
        <f>$J$10/TAN(F18*PI()/1800)/900</f>
        <v>5.5703325093684759</v>
      </c>
      <c r="K18" s="6">
        <f>$K$10/TAN(F18*PI()/1800)/900</f>
        <v>4.7745707223158353</v>
      </c>
      <c r="L18" s="6">
        <f>$L$10/TAN(F18*PI()/1800)/900</f>
        <v>3.978808935263197</v>
      </c>
      <c r="M18" s="6">
        <f>$M$10/TAN(F18*PI()/1800)/900</f>
        <v>3.1830471482105578</v>
      </c>
      <c r="N18" s="6">
        <f>$N$10/TAN(F18*PI()/1800)/900</f>
        <v>2.3872853611579177</v>
      </c>
    </row>
    <row r="19" spans="1:14" ht="24" customHeight="1" x14ac:dyDescent="0.25">
      <c r="A19" s="11" t="s">
        <v>15</v>
      </c>
      <c r="B19" s="11"/>
      <c r="C19" s="11"/>
      <c r="D19" s="3">
        <v>33</v>
      </c>
      <c r="F19" s="4">
        <f t="shared" si="0"/>
        <v>4.5</v>
      </c>
      <c r="G19" s="4">
        <f>$G$10/TAN(F19*PI()/1800)/900</f>
        <v>7.0734075816040081</v>
      </c>
      <c r="H19" s="4">
        <f>$H$10/TAN(F19*PI()/1800)/900</f>
        <v>6.3660668234436066</v>
      </c>
      <c r="I19" s="4">
        <f>$I$10/TAN(F19*PI()/1800)/900</f>
        <v>5.6587260652832061</v>
      </c>
      <c r="J19" s="4">
        <f>$J$10/TAN(F19*PI()/1800)/900</f>
        <v>4.9513853071228056</v>
      </c>
      <c r="K19" s="4">
        <f>$K$10/TAN(F19*PI()/1800)/900</f>
        <v>4.244044548962405</v>
      </c>
      <c r="L19" s="4">
        <f>$L$10/TAN(F19*PI()/1800)/900</f>
        <v>3.536703790802004</v>
      </c>
      <c r="M19" s="4">
        <f>$M$10/TAN(F19*PI()/1800)/900</f>
        <v>2.829363032641603</v>
      </c>
      <c r="N19" s="4">
        <f>$N$10/TAN(F19*PI()/1800)/900</f>
        <v>2.1220222744812025</v>
      </c>
    </row>
    <row r="20" spans="1:14" ht="24" customHeight="1" x14ac:dyDescent="0.25">
      <c r="A20" s="11" t="s">
        <v>18</v>
      </c>
      <c r="B20" s="11"/>
      <c r="C20" s="11"/>
      <c r="D20" s="3">
        <v>31</v>
      </c>
      <c r="F20" s="6">
        <f t="shared" si="0"/>
        <v>5</v>
      </c>
      <c r="G20" s="6">
        <f>$G$10/TAN(F20*PI()/1800)/900</f>
        <v>6.3660361182949785</v>
      </c>
      <c r="H20" s="6">
        <f>$H$10/TAN(F20*PI()/1800)/900</f>
        <v>5.7294325064654803</v>
      </c>
      <c r="I20" s="6">
        <f>$I$10/TAN(F20*PI()/1800)/900</f>
        <v>5.0928288946359821</v>
      </c>
      <c r="J20" s="6">
        <f>$J$10/TAN(F20*PI()/1800)/900</f>
        <v>4.4562252828064848</v>
      </c>
      <c r="K20" s="6">
        <f>$K$10/TAN(F20*PI()/1800)/900</f>
        <v>3.819621670976987</v>
      </c>
      <c r="L20" s="6">
        <f>$L$10/TAN(F20*PI()/1800)/900</f>
        <v>3.1830180591474893</v>
      </c>
      <c r="M20" s="6">
        <f>$M$10/TAN(F20*PI()/1800)/900</f>
        <v>2.546414447317991</v>
      </c>
      <c r="N20" s="6">
        <f>$N$10/TAN(F20*PI()/1800)/900</f>
        <v>1.9098108354884935</v>
      </c>
    </row>
    <row r="21" spans="1:14" ht="24" customHeight="1" x14ac:dyDescent="0.25">
      <c r="A21" s="11" t="s">
        <v>13</v>
      </c>
      <c r="B21" s="11"/>
      <c r="C21" s="11"/>
      <c r="D21" s="3">
        <v>30</v>
      </c>
      <c r="F21" s="4">
        <f t="shared" si="0"/>
        <v>5.5</v>
      </c>
      <c r="G21" s="4">
        <f>$G$10/TAN(F21*PI()/1800)/900</f>
        <v>5.7872747099604736</v>
      </c>
      <c r="H21" s="4">
        <f>$H$10/TAN(F21*PI()/1800)/900</f>
        <v>5.2085472389644263</v>
      </c>
      <c r="I21" s="4">
        <f>$I$10/TAN(F21*PI()/1800)/900</f>
        <v>4.6298197679683799</v>
      </c>
      <c r="J21" s="4">
        <f>$J$10/TAN(F21*PI()/1800)/900</f>
        <v>4.0510922969723318</v>
      </c>
      <c r="K21" s="4">
        <f>$K$10/TAN(F21*PI()/1800)/900</f>
        <v>3.472364825976284</v>
      </c>
      <c r="L21" s="4">
        <f>$L$10/TAN(F21*PI()/1800)/900</f>
        <v>2.8936373549802368</v>
      </c>
      <c r="M21" s="4">
        <f>$M$10/TAN(F21*PI()/1800)/900</f>
        <v>2.31490988398419</v>
      </c>
      <c r="N21" s="4">
        <f>$N$10/TAN(F21*PI()/1800)/900</f>
        <v>1.736182412988142</v>
      </c>
    </row>
    <row r="22" spans="1:14" ht="24" customHeight="1" x14ac:dyDescent="0.25">
      <c r="A22" s="11" t="s">
        <v>28</v>
      </c>
      <c r="B22" s="11"/>
      <c r="C22" s="11"/>
      <c r="D22" s="3">
        <v>30</v>
      </c>
      <c r="F22" s="6">
        <f t="shared" si="0"/>
        <v>6</v>
      </c>
      <c r="G22" s="6">
        <f>$G$10/TAN(F22*PI()/1800)/900</f>
        <v>5.3049708428396327</v>
      </c>
      <c r="H22" s="6">
        <f>$H$10/TAN(F22*PI()/1800)/900</f>
        <v>4.7744737585556694</v>
      </c>
      <c r="I22" s="6">
        <f>$I$10/TAN(F22*PI()/1800)/900</f>
        <v>4.243976674271706</v>
      </c>
      <c r="J22" s="6">
        <f>$J$10/TAN(F22*PI()/1800)/900</f>
        <v>3.7134795899877426</v>
      </c>
      <c r="K22" s="6">
        <f>$K$10/TAN(F22*PI()/1800)/900</f>
        <v>3.1829825057037797</v>
      </c>
      <c r="L22" s="6">
        <f>$L$10/TAN(F22*PI()/1800)/900</f>
        <v>2.6524854214198164</v>
      </c>
      <c r="M22" s="6">
        <f>$M$10/TAN(F22*PI()/1800)/900</f>
        <v>2.121988337135853</v>
      </c>
      <c r="N22" s="6">
        <f>$N$10/TAN(F22*PI()/1800)/900</f>
        <v>1.5914912528518899</v>
      </c>
    </row>
    <row r="23" spans="1:14" ht="24" customHeight="1" x14ac:dyDescent="0.25">
      <c r="A23" s="11" t="s">
        <v>17</v>
      </c>
      <c r="B23" s="11"/>
      <c r="C23" s="11"/>
      <c r="D23" s="3">
        <v>29</v>
      </c>
      <c r="F23" s="4">
        <f t="shared" si="0"/>
        <v>6.5</v>
      </c>
      <c r="G23" s="4">
        <f>$G$10/TAN(F23*PI()/1800)/900</f>
        <v>4.8968650843272652</v>
      </c>
      <c r="H23" s="4">
        <f>$H$10/TAN(F23*PI()/1800)/900</f>
        <v>4.4071785758945392</v>
      </c>
      <c r="I23" s="4">
        <f>$I$10/TAN(F23*PI()/1800)/900</f>
        <v>3.9174920674618123</v>
      </c>
      <c r="J23" s="4">
        <f>$J$10/TAN(F23*PI()/1800)/900</f>
        <v>3.4278055590290863</v>
      </c>
      <c r="K23" s="4">
        <f>$K$10/TAN(F23*PI()/1800)/900</f>
        <v>2.9381190505963595</v>
      </c>
      <c r="L23" s="4">
        <f>$L$10/TAN(F23*PI()/1800)/900</f>
        <v>2.4484325421636326</v>
      </c>
      <c r="M23" s="4">
        <f>$M$10/TAN(F23*PI()/1800)/900</f>
        <v>1.9587460337309062</v>
      </c>
      <c r="N23" s="4">
        <f>$N$10/TAN(F23*PI()/1800)/900</f>
        <v>1.4690595252981797</v>
      </c>
    </row>
    <row r="24" spans="1:14" ht="24" customHeight="1" x14ac:dyDescent="0.25">
      <c r="A24" s="11" t="s">
        <v>19</v>
      </c>
      <c r="B24" s="11"/>
      <c r="C24" s="11"/>
      <c r="D24" s="3">
        <v>29</v>
      </c>
      <c r="F24" s="6">
        <f t="shared" si="0"/>
        <v>7</v>
      </c>
      <c r="G24" s="6">
        <f>$G$10/TAN(F24*PI()/1800)/900</f>
        <v>4.5470578397039771</v>
      </c>
      <c r="H24" s="6">
        <f>$H$10/TAN(F24*PI()/1800)/900</f>
        <v>4.0923520557335786</v>
      </c>
      <c r="I24" s="6">
        <f>$I$10/TAN(F24*PI()/1800)/900</f>
        <v>3.6376462717631814</v>
      </c>
      <c r="J24" s="6">
        <f>$J$10/TAN(F24*PI()/1800)/900</f>
        <v>3.1829404877927834</v>
      </c>
      <c r="K24" s="6">
        <f>$K$10/TAN(F24*PI()/1800)/900</f>
        <v>2.7282347038223862</v>
      </c>
      <c r="L24" s="6">
        <f>$L$10/TAN(F24*PI()/1800)/900</f>
        <v>2.2735289198519886</v>
      </c>
      <c r="M24" s="6">
        <f>$M$10/TAN(F24*PI()/1800)/900</f>
        <v>1.8188231358815907</v>
      </c>
      <c r="N24" s="6">
        <f>$N$10/TAN(F24*PI()/1800)/900</f>
        <v>1.3641173519111931</v>
      </c>
    </row>
    <row r="25" spans="1:14" ht="24" customHeight="1" x14ac:dyDescent="0.25">
      <c r="A25" s="11" t="s">
        <v>21</v>
      </c>
      <c r="B25" s="11"/>
      <c r="C25" s="11"/>
      <c r="D25" s="3">
        <v>27</v>
      </c>
      <c r="F25" s="4">
        <f t="shared" si="0"/>
        <v>7.5</v>
      </c>
      <c r="G25" s="4">
        <f>$G$10/TAN(F25*PI()/1800)/900</f>
        <v>4.2438894061742252</v>
      </c>
      <c r="H25" s="4">
        <f>$H$10/TAN(F25*PI()/1800)/900</f>
        <v>3.8195004655568026</v>
      </c>
      <c r="I25" s="4">
        <f>$I$10/TAN(F25*PI()/1800)/900</f>
        <v>3.3951115249393804</v>
      </c>
      <c r="J25" s="4">
        <f>$J$10/TAN(F25*PI()/1800)/900</f>
        <v>2.9707225843219578</v>
      </c>
      <c r="K25" s="4">
        <f>$K$10/TAN(F25*PI()/1800)/900</f>
        <v>2.5463336437045352</v>
      </c>
      <c r="L25" s="4">
        <f>$L$10/TAN(F25*PI()/1800)/900</f>
        <v>2.1219447030871126</v>
      </c>
      <c r="M25" s="4">
        <f>$M$10/TAN(F25*PI()/1800)/900</f>
        <v>1.6975557624696902</v>
      </c>
      <c r="N25" s="4">
        <f>$N$10/TAN(F25*PI()/1800)/900</f>
        <v>1.2731668218522676</v>
      </c>
    </row>
    <row r="26" spans="1:14" ht="24" customHeight="1" x14ac:dyDescent="0.25">
      <c r="A26" s="11" t="s">
        <v>35</v>
      </c>
      <c r="B26" s="11"/>
      <c r="C26" s="11"/>
      <c r="D26" s="3">
        <v>26</v>
      </c>
      <c r="F26" s="6">
        <f t="shared" si="0"/>
        <v>8</v>
      </c>
      <c r="G26" s="6">
        <f>$G$10/TAN(F26*PI()/1800)/900</f>
        <v>3.9786150066401271</v>
      </c>
      <c r="H26" s="6">
        <f>$H$10/TAN(F26*PI()/1800)/900</f>
        <v>3.5807535059761144</v>
      </c>
      <c r="I26" s="6">
        <f>$I$10/TAN(F26*PI()/1800)/900</f>
        <v>3.1828920053121021</v>
      </c>
      <c r="J26" s="6">
        <f>$J$10/TAN(F26*PI()/1800)/900</f>
        <v>2.785030504648089</v>
      </c>
      <c r="K26" s="6">
        <f>$K$10/TAN(F26*PI()/1800)/900</f>
        <v>2.3871690039840763</v>
      </c>
      <c r="L26" s="6">
        <f>$L$10/TAN(F26*PI()/1800)/900</f>
        <v>1.9893075033200636</v>
      </c>
      <c r="M26" s="6">
        <f>$M$10/TAN(F26*PI()/1800)/900</f>
        <v>1.5914460026560511</v>
      </c>
      <c r="N26" s="6">
        <f>$N$10/TAN(F26*PI()/1800)/900</f>
        <v>1.1935845019920381</v>
      </c>
    </row>
    <row r="27" spans="1:14" ht="24" customHeight="1" x14ac:dyDescent="0.25">
      <c r="A27" s="11" t="s">
        <v>36</v>
      </c>
      <c r="B27" s="11"/>
      <c r="C27" s="11"/>
      <c r="D27" s="3">
        <v>25</v>
      </c>
    </row>
    <row r="28" spans="1:14" ht="24" customHeight="1" x14ac:dyDescent="0.25">
      <c r="A28" s="11" t="s">
        <v>20</v>
      </c>
      <c r="B28" s="11"/>
      <c r="C28" s="11"/>
      <c r="D28" s="3">
        <v>23</v>
      </c>
    </row>
    <row r="29" spans="1:14" ht="24" customHeight="1" x14ac:dyDescent="0.25">
      <c r="A29" s="11" t="s">
        <v>27</v>
      </c>
      <c r="B29" s="11"/>
      <c r="C29" s="11"/>
      <c r="D29" s="3">
        <v>20</v>
      </c>
    </row>
    <row r="30" spans="1:14" ht="24" customHeight="1" x14ac:dyDescent="0.25">
      <c r="A30" s="11" t="s">
        <v>22</v>
      </c>
      <c r="B30" s="11"/>
      <c r="C30" s="11"/>
      <c r="D30" s="3">
        <v>17</v>
      </c>
    </row>
    <row r="31" spans="1:14" ht="24" customHeight="1" x14ac:dyDescent="0.25">
      <c r="A31" s="11" t="s">
        <v>23</v>
      </c>
      <c r="B31" s="11"/>
      <c r="C31" s="11"/>
      <c r="D31" s="3">
        <v>15</v>
      </c>
    </row>
    <row r="32" spans="1:14" ht="24" customHeight="1" x14ac:dyDescent="0.25">
      <c r="A32" s="11" t="s">
        <v>24</v>
      </c>
      <c r="B32" s="11"/>
      <c r="C32" s="11"/>
      <c r="D32" s="3">
        <v>15</v>
      </c>
    </row>
  </sheetData>
  <sortState ref="A11:D28">
    <sortCondition descending="1" ref="D11:D28"/>
  </sortState>
  <mergeCells count="26">
    <mergeCell ref="A1:N1"/>
    <mergeCell ref="A9:C9"/>
    <mergeCell ref="G9:N9"/>
    <mergeCell ref="A31:C31"/>
    <mergeCell ref="A32:C32"/>
    <mergeCell ref="A23:C23"/>
    <mergeCell ref="A25:C25"/>
    <mergeCell ref="A26:C26"/>
    <mergeCell ref="A27:C27"/>
    <mergeCell ref="A28:C28"/>
    <mergeCell ref="A29:C29"/>
    <mergeCell ref="A30:C30"/>
    <mergeCell ref="A17:C17"/>
    <mergeCell ref="A19:C19"/>
    <mergeCell ref="A20:C20"/>
    <mergeCell ref="A21:C21"/>
    <mergeCell ref="A22:C22"/>
    <mergeCell ref="A24:C24"/>
    <mergeCell ref="A10:C10"/>
    <mergeCell ref="A11:C11"/>
    <mergeCell ref="A12:C12"/>
    <mergeCell ref="A13:C13"/>
    <mergeCell ref="A14:C14"/>
    <mergeCell ref="A16:C16"/>
    <mergeCell ref="A18:C18"/>
    <mergeCell ref="A15:C15"/>
  </mergeCells>
  <pageMargins left="0.25" right="0.25" top="0.75" bottom="0.75" header="0.3" footer="0.3"/>
  <pageSetup paperSize="9" scale="98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Philippe</dc:creator>
  <cp:lastModifiedBy>Philippe</cp:lastModifiedBy>
  <cp:lastPrinted>2018-07-11T14:04:22Z</cp:lastPrinted>
  <dcterms:created xsi:type="dcterms:W3CDTF">2018-07-09T14:42:15Z</dcterms:created>
  <dcterms:modified xsi:type="dcterms:W3CDTF">2018-07-11T14:05:18Z</dcterms:modified>
</cp:coreProperties>
</file>