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55" windowWidth="14685" windowHeight="7680" firstSheet="4" activeTab="11"/>
  </bookViews>
  <sheets>
    <sheet name="JAN'17" sheetId="28" r:id="rId1"/>
    <sheet name="FEB'17" sheetId="29" r:id="rId2"/>
    <sheet name="MAR'17" sheetId="30" r:id="rId3"/>
    <sheet name="APR'17" sheetId="31" r:id="rId4"/>
    <sheet name="MEI'17" sheetId="32" r:id="rId5"/>
    <sheet name="JUN'17" sheetId="33" r:id="rId6"/>
    <sheet name="JUL'17" sheetId="34" r:id="rId7"/>
    <sheet name="AUG'17" sheetId="35" r:id="rId8"/>
    <sheet name="SEPT'17" sheetId="36" r:id="rId9"/>
    <sheet name="OKT'17" sheetId="37" r:id="rId10"/>
    <sheet name="NOV'17" sheetId="38" r:id="rId11"/>
    <sheet name="DES'17" sheetId="39" r:id="rId12"/>
  </sheets>
  <definedNames>
    <definedName name="_xlnm.Print_Area" localSheetId="3">'APR''17'!$A$1:$I$28</definedName>
    <definedName name="_xlnm.Print_Area" localSheetId="7">'AUG''17'!$A$1:$I$23</definedName>
    <definedName name="_xlnm.Print_Area" localSheetId="11">'DES''17'!$A$1:$I$23</definedName>
    <definedName name="_xlnm.Print_Area" localSheetId="1">'FEB''17'!$A$1:$I$24</definedName>
    <definedName name="_xlnm.Print_Area" localSheetId="0">'JAN''17'!$A$1:$I$24</definedName>
    <definedName name="_xlnm.Print_Area" localSheetId="6">'JUL''17'!$A$1:$I$22</definedName>
    <definedName name="_xlnm.Print_Area" localSheetId="5">'JUN''17'!$A$1:$I$23</definedName>
    <definedName name="_xlnm.Print_Area" localSheetId="2">'MAR''17'!$A$1:$I$24</definedName>
    <definedName name="_xlnm.Print_Area" localSheetId="4">'MEI''17'!$A$1:$I$20</definedName>
    <definedName name="_xlnm.Print_Area" localSheetId="10">'NOV''17'!$A$1:$I$26</definedName>
    <definedName name="_xlnm.Print_Area" localSheetId="9">'OKT''17'!$A$1:$I$20</definedName>
    <definedName name="_xlnm.Print_Area" localSheetId="8">'SEPT''17'!$A$1:$I$21</definedName>
  </definedNames>
  <calcPr calcId="124519"/>
</workbook>
</file>

<file path=xl/calcChain.xml><?xml version="1.0" encoding="utf-8"?>
<calcChain xmlns="http://schemas.openxmlformats.org/spreadsheetml/2006/main">
  <c r="F14" i="39"/>
  <c r="A10"/>
  <c r="A11" s="1"/>
  <c r="A12" s="1"/>
  <c r="G9"/>
  <c r="G10" s="1"/>
  <c r="G11" s="1"/>
  <c r="G12" s="1"/>
  <c r="F17" i="38"/>
  <c r="G13"/>
  <c r="G14" s="1"/>
  <c r="G15" s="1"/>
  <c r="A13"/>
  <c r="A14" s="1"/>
  <c r="A15" s="1"/>
  <c r="G12" l="1"/>
  <c r="A12"/>
  <c r="G11" l="1"/>
  <c r="A11"/>
  <c r="G10" l="1"/>
  <c r="A10"/>
  <c r="G9"/>
  <c r="F11" i="37"/>
  <c r="G9"/>
  <c r="F12" i="36" l="1"/>
  <c r="A10"/>
  <c r="G9"/>
  <c r="G10" s="1"/>
  <c r="F14" i="35"/>
  <c r="G12"/>
  <c r="A12"/>
  <c r="A10" l="1"/>
  <c r="A11" s="1"/>
  <c r="G9"/>
  <c r="G10" s="1"/>
  <c r="G11" s="1"/>
  <c r="F14" i="33"/>
  <c r="A12"/>
  <c r="G12"/>
  <c r="F13" i="34"/>
  <c r="A10"/>
  <c r="A11" s="1"/>
  <c r="G9"/>
  <c r="G10" s="1"/>
  <c r="G11" s="1"/>
  <c r="G10" i="33" l="1"/>
  <c r="G11"/>
  <c r="A11"/>
  <c r="A10" l="1"/>
  <c r="G9"/>
  <c r="G9" i="32"/>
  <c r="F11" l="1"/>
  <c r="F19" i="31"/>
  <c r="G14" l="1"/>
  <c r="G15"/>
  <c r="G16" s="1"/>
  <c r="G17" s="1"/>
  <c r="A12"/>
  <c r="A13" s="1"/>
  <c r="A14" s="1"/>
  <c r="A15" s="1"/>
  <c r="A16" s="1"/>
  <c r="A17" s="1"/>
  <c r="A10" l="1"/>
  <c r="A11" s="1"/>
  <c r="G9"/>
  <c r="G10" s="1"/>
  <c r="G11" s="1"/>
  <c r="G12" s="1"/>
  <c r="G13" s="1"/>
  <c r="F15" i="30" l="1"/>
  <c r="A10"/>
  <c r="A11" s="1"/>
  <c r="A12" s="1"/>
  <c r="A13" s="1"/>
  <c r="G9"/>
  <c r="G10" s="1"/>
  <c r="G11" s="1"/>
  <c r="G12" s="1"/>
  <c r="G13" s="1"/>
  <c r="F15" i="29" l="1"/>
  <c r="A10"/>
  <c r="A11" s="1"/>
  <c r="A12" s="1"/>
  <c r="A13" s="1"/>
  <c r="G9"/>
  <c r="G10" s="1"/>
  <c r="G11" s="1"/>
  <c r="G12" s="1"/>
  <c r="G13" s="1"/>
  <c r="F15" i="28" l="1"/>
  <c r="A10"/>
  <c r="A11" s="1"/>
  <c r="A12" s="1"/>
  <c r="A13" s="1"/>
  <c r="G9"/>
  <c r="G10" s="1"/>
  <c r="G11" s="1"/>
  <c r="G12" s="1"/>
  <c r="G13" s="1"/>
</calcChain>
</file>

<file path=xl/sharedStrings.xml><?xml version="1.0" encoding="utf-8"?>
<sst xmlns="http://schemas.openxmlformats.org/spreadsheetml/2006/main" count="522" uniqueCount="176">
  <si>
    <t>NO</t>
  </si>
  <si>
    <t>TANGGAL</t>
  </si>
  <si>
    <t>KETERANGAN</t>
  </si>
  <si>
    <t>SALDO</t>
  </si>
  <si>
    <t>PARAF</t>
  </si>
  <si>
    <t>NOMOR KARTU</t>
  </si>
  <si>
    <t>HALAMAN</t>
  </si>
  <si>
    <t>NAMA BARANG     : KARTU SIMPANAN BERJANGKA</t>
  </si>
  <si>
    <t>SATUAN                   : LEMBAR</t>
  </si>
  <si>
    <t>TAHUN</t>
  </si>
  <si>
    <t>PEMAKAIAN KARTU SIMPANAN BERJANGKA</t>
  </si>
  <si>
    <t>NAMA</t>
  </si>
  <si>
    <t>NO BILYET</t>
  </si>
  <si>
    <t>NOMINAL</t>
  </si>
  <si>
    <t>Pembuat,</t>
  </si>
  <si>
    <t>Diperiksa Oleh,</t>
  </si>
  <si>
    <t>Wanda Rismawati</t>
  </si>
  <si>
    <t>Wiwid Widyawati</t>
  </si>
  <si>
    <t>Unit Simpanan</t>
  </si>
  <si>
    <t>Kabag. Simpan Pinjam</t>
  </si>
  <si>
    <t>: PKSB 05</t>
  </si>
  <si>
    <t>NIP</t>
  </si>
  <si>
    <t>Menyetujui,</t>
  </si>
  <si>
    <t>Bendahara Koperasi</t>
  </si>
  <si>
    <t>BULAN                      : JANUARI</t>
  </si>
  <si>
    <t>Wina Saraswati</t>
  </si>
  <si>
    <t>: 2017</t>
  </si>
  <si>
    <t>: 1</t>
  </si>
  <si>
    <t>Surabaya, 01 Februari 2017</t>
  </si>
  <si>
    <t>CHARLI CINDERRELA</t>
  </si>
  <si>
    <t>973687</t>
  </si>
  <si>
    <t>BB00586</t>
  </si>
  <si>
    <t>BAMBANG TRIONO</t>
  </si>
  <si>
    <t>913713</t>
  </si>
  <si>
    <t>BB00587</t>
  </si>
  <si>
    <t>BB00588</t>
  </si>
  <si>
    <t>PROBO RATMONO</t>
  </si>
  <si>
    <t>897089</t>
  </si>
  <si>
    <t>BB00589</t>
  </si>
  <si>
    <t>ELIZABETH ELLEN SYLVIANIE</t>
  </si>
  <si>
    <t>960767</t>
  </si>
  <si>
    <t>BB00590</t>
  </si>
  <si>
    <t>ISPARINA TRI AGUSTIN</t>
  </si>
  <si>
    <t>040310</t>
  </si>
  <si>
    <t>BB00591</t>
  </si>
  <si>
    <t>DAVID ARIANTO</t>
  </si>
  <si>
    <t>051117</t>
  </si>
  <si>
    <t>BB00592</t>
  </si>
  <si>
    <t>ARIEF BUDI SANTOSA</t>
  </si>
  <si>
    <t>898808</t>
  </si>
  <si>
    <t>BB00593</t>
  </si>
  <si>
    <t>HARSINTO TEGUH</t>
  </si>
  <si>
    <t>902549</t>
  </si>
  <si>
    <t>BB00594</t>
  </si>
  <si>
    <t>HENY RUSDIANA</t>
  </si>
  <si>
    <t>975392</t>
  </si>
  <si>
    <t>BB00595</t>
  </si>
  <si>
    <t>BULAN                      : FEBRUARI</t>
  </si>
  <si>
    <t>: 2</t>
  </si>
  <si>
    <t>Surabaya, 01 Maret 2017</t>
  </si>
  <si>
    <t>Surabaya, 03 April 2017</t>
  </si>
  <si>
    <t>: 3</t>
  </si>
  <si>
    <t>BULAN                      : MARET</t>
  </si>
  <si>
    <t>BB00596</t>
  </si>
  <si>
    <t>DJOKO PRIYO UTOMO</t>
  </si>
  <si>
    <t>900257</t>
  </si>
  <si>
    <t>BB00597</t>
  </si>
  <si>
    <t>RUDY HARTONO</t>
  </si>
  <si>
    <t>980030</t>
  </si>
  <si>
    <t>BB00598</t>
  </si>
  <si>
    <t>ERMYN SOESY WIDIJATI</t>
  </si>
  <si>
    <t>900265</t>
  </si>
  <si>
    <t>BB00599</t>
  </si>
  <si>
    <t>BAMBANG HARTANTO</t>
  </si>
  <si>
    <t>972189</t>
  </si>
  <si>
    <t>BB00600</t>
  </si>
  <si>
    <t>Moch. Arief Kaprawi</t>
  </si>
  <si>
    <t>Ketua Koperasi</t>
  </si>
  <si>
    <t>: 4</t>
  </si>
  <si>
    <t>BULAN                      : APRIL</t>
  </si>
  <si>
    <t>Surabaya, 02 Mei 2017</t>
  </si>
  <si>
    <t>BB00601</t>
  </si>
  <si>
    <t>BB00602</t>
  </si>
  <si>
    <t>NANIEK SOELISTYOWATI</t>
  </si>
  <si>
    <t>811485</t>
  </si>
  <si>
    <t>BB00603</t>
  </si>
  <si>
    <t>ENDAH JULIATI</t>
  </si>
  <si>
    <t>971702</t>
  </si>
  <si>
    <t>BB00604</t>
  </si>
  <si>
    <t>RIXDZON WIDANTO</t>
  </si>
  <si>
    <t>904937</t>
  </si>
  <si>
    <t>BB00605</t>
  </si>
  <si>
    <t>MOCHAMAD ANDRI ISFIANZA</t>
  </si>
  <si>
    <t>913378</t>
  </si>
  <si>
    <t>BB00606</t>
  </si>
  <si>
    <t>EVI HERAWATI</t>
  </si>
  <si>
    <t>900018</t>
  </si>
  <si>
    <t>BB00607</t>
  </si>
  <si>
    <t>THIO MOY LIAN</t>
  </si>
  <si>
    <t>974731</t>
  </si>
  <si>
    <t>BB00608</t>
  </si>
  <si>
    <t>WINA SARASWATI</t>
  </si>
  <si>
    <t>962160</t>
  </si>
  <si>
    <t>BB00609</t>
  </si>
  <si>
    <t>BULAN                      : MEI</t>
  </si>
  <si>
    <t>: 5</t>
  </si>
  <si>
    <t>WIWIK FENILINDAWATI</t>
  </si>
  <si>
    <t>973163</t>
  </si>
  <si>
    <t>BB00610</t>
  </si>
  <si>
    <t>Surabaya, 02 Juni 2017</t>
  </si>
  <si>
    <t>BULAN                      : JUNI</t>
  </si>
  <si>
    <t>: 6</t>
  </si>
  <si>
    <t>Surabaya, 03 Juli 2017</t>
  </si>
  <si>
    <t>LAY SIAW FUN</t>
  </si>
  <si>
    <t>963682</t>
  </si>
  <si>
    <t>BB00611</t>
  </si>
  <si>
    <t>BB00612</t>
  </si>
  <si>
    <t>BB00613</t>
  </si>
  <si>
    <t>BULAN                      : JULI</t>
  </si>
  <si>
    <t>: 7</t>
  </si>
  <si>
    <t>ERICK PRINS</t>
  </si>
  <si>
    <t>811617</t>
  </si>
  <si>
    <t>BB00614</t>
  </si>
  <si>
    <t>Surabaya, 01 Agustus 2017</t>
  </si>
  <si>
    <t>BB00615</t>
  </si>
  <si>
    <t>BB00616</t>
  </si>
  <si>
    <t>VERA PUSPA DEWI</t>
  </si>
  <si>
    <t>912042</t>
  </si>
  <si>
    <t>BB00617</t>
  </si>
  <si>
    <t>: 8</t>
  </si>
  <si>
    <t>BULAN                      : AGUSTUS</t>
  </si>
  <si>
    <t>Surabaya, 04 September 2017</t>
  </si>
  <si>
    <t>JANRI JULIATI</t>
  </si>
  <si>
    <t>990650</t>
  </si>
  <si>
    <t>BB00618</t>
  </si>
  <si>
    <t>BB00619</t>
  </si>
  <si>
    <t>GEORGE RENWARIN</t>
  </si>
  <si>
    <t>874990</t>
  </si>
  <si>
    <t>BB00620</t>
  </si>
  <si>
    <t>BB00621</t>
  </si>
  <si>
    <t>BULAN                      : SEPTEMBER</t>
  </si>
  <si>
    <t>: 9</t>
  </si>
  <si>
    <t>Surabaya, 02 Oktober 2017</t>
  </si>
  <si>
    <t>BB00623</t>
  </si>
  <si>
    <t>DJOKO SOELISTIJO</t>
  </si>
  <si>
    <t>980115</t>
  </si>
  <si>
    <t>BB00622</t>
  </si>
  <si>
    <t>BULAN                     : OKTOBER</t>
  </si>
  <si>
    <t>: 10</t>
  </si>
  <si>
    <t>Surabaya, 01 November 2017</t>
  </si>
  <si>
    <t>ERWAN</t>
  </si>
  <si>
    <t>971766</t>
  </si>
  <si>
    <t>BB00624</t>
  </si>
  <si>
    <t>BULAN                     : NOVEMBER</t>
  </si>
  <si>
    <t>: 11</t>
  </si>
  <si>
    <t>Surabaya, 04 Desember 2017</t>
  </si>
  <si>
    <t>BB00625</t>
  </si>
  <si>
    <t>BB00626</t>
  </si>
  <si>
    <t>BB00627</t>
  </si>
  <si>
    <t>DODY CATUR SEPTU R</t>
  </si>
  <si>
    <t>897422</t>
  </si>
  <si>
    <t>BB00628</t>
  </si>
  <si>
    <t>BB00629</t>
  </si>
  <si>
    <t>BB00630</t>
  </si>
  <si>
    <t>BB00631</t>
  </si>
  <si>
    <t>ETY MURDANIATI</t>
  </si>
  <si>
    <t>898848</t>
  </si>
  <si>
    <t>BULAN                     : DESEMBER</t>
  </si>
  <si>
    <t>: 12</t>
  </si>
  <si>
    <t>Surabaya, 02 Januari 2018</t>
  </si>
  <si>
    <t>BB00632</t>
  </si>
  <si>
    <t>BB00633</t>
  </si>
  <si>
    <t>BENNY SETIAWAN ANGGONO</t>
  </si>
  <si>
    <t>976470</t>
  </si>
  <si>
    <t>BB00634</t>
  </si>
  <si>
    <t>BB00635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</si>
</sst>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[$Rp-421]* #,##0_);_([$Rp-421]* \(#,##0\);_([$Rp-421]* &quot;-&quot;_);_(@_)"/>
    <numFmt numFmtId="165" formatCode="[$-409]d\-mmm\-yy;@"/>
    <numFmt numFmtId="166" formatCode="dd/mm/yyyy;@"/>
    <numFmt numFmtId="167" formatCode="d/mm/yyyy;@"/>
    <numFmt numFmtId="168" formatCode="[$-421]dd\ mmmm\ 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6"/>
      <name val="Times New Roman"/>
      <family val="1"/>
    </font>
    <font>
      <sz val="12"/>
      <color theme="1"/>
      <name val="Times New Roman"/>
      <family val="1"/>
    </font>
    <font>
      <b/>
      <u/>
      <sz val="12"/>
      <name val="Times New Roman"/>
      <family val="1"/>
    </font>
    <font>
      <i/>
      <sz val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i/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1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0" fillId="2" borderId="0" xfId="0" applyFill="1"/>
    <xf numFmtId="0" fontId="5" fillId="2" borderId="1" xfId="0" applyFont="1" applyFill="1" applyBorder="1"/>
    <xf numFmtId="165" fontId="5" fillId="2" borderId="1" xfId="0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/>
    <xf numFmtId="0" fontId="8" fillId="2" borderId="1" xfId="0" applyFont="1" applyFill="1" applyBorder="1"/>
    <xf numFmtId="166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 applyAlignment="1">
      <alignment horizontal="center"/>
    </xf>
    <xf numFmtId="166" fontId="2" fillId="2" borderId="0" xfId="0" applyNumberFormat="1" applyFont="1" applyFill="1"/>
    <xf numFmtId="0" fontId="9" fillId="2" borderId="0" xfId="0" applyNumberFormat="1" applyFont="1" applyFill="1" applyAlignment="1">
      <alignment horizontal="left" wrapText="1"/>
    </xf>
    <xf numFmtId="0" fontId="9" fillId="2" borderId="0" xfId="0" applyNumberFormat="1" applyFont="1" applyFill="1" applyAlignment="1">
      <alignment horizontal="left"/>
    </xf>
    <xf numFmtId="166" fontId="6" fillId="2" borderId="0" xfId="0" applyNumberFormat="1" applyFont="1" applyFill="1"/>
    <xf numFmtId="164" fontId="6" fillId="2" borderId="0" xfId="0" applyNumberFormat="1" applyFont="1" applyFill="1"/>
    <xf numFmtId="164" fontId="5" fillId="2" borderId="1" xfId="0" applyNumberFormat="1" applyFont="1" applyFill="1" applyBorder="1"/>
    <xf numFmtId="49" fontId="5" fillId="0" borderId="1" xfId="0" quotePrefix="1" applyNumberFormat="1" applyFont="1" applyBorder="1" applyAlignment="1">
      <alignment horizontal="center"/>
    </xf>
    <xf numFmtId="164" fontId="5" fillId="0" borderId="2" xfId="0" applyNumberFormat="1" applyFont="1" applyBorder="1"/>
    <xf numFmtId="49" fontId="5" fillId="2" borderId="1" xfId="2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0" fillId="0" borderId="0" xfId="0" applyNumberFormat="1"/>
    <xf numFmtId="166" fontId="5" fillId="2" borderId="3" xfId="2" applyNumberFormat="1" applyFont="1" applyFill="1" applyBorder="1" applyAlignment="1">
      <alignment horizontal="center"/>
    </xf>
    <xf numFmtId="168" fontId="5" fillId="2" borderId="3" xfId="0" applyNumberFormat="1" applyFont="1" applyFill="1" applyBorder="1" applyAlignment="1">
      <alignment horizontal="left"/>
    </xf>
    <xf numFmtId="49" fontId="2" fillId="0" borderId="1" xfId="2" applyNumberFormat="1" applyFon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164" fontId="0" fillId="2" borderId="0" xfId="0" applyNumberFormat="1" applyFill="1"/>
    <xf numFmtId="164" fontId="6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1" fontId="5" fillId="2" borderId="2" xfId="2" applyNumberFormat="1" applyFont="1" applyFill="1" applyBorder="1"/>
    <xf numFmtId="49" fontId="2" fillId="2" borderId="2" xfId="2" applyNumberFormat="1" applyFont="1" applyFill="1" applyBorder="1" applyAlignment="1">
      <alignment horizontal="center"/>
    </xf>
    <xf numFmtId="1" fontId="2" fillId="0" borderId="1" xfId="2" applyNumberFormat="1" applyFont="1" applyBorder="1"/>
    <xf numFmtId="1" fontId="2" fillId="0" borderId="2" xfId="2" applyNumberFormat="1" applyFont="1" applyBorder="1"/>
    <xf numFmtId="49" fontId="2" fillId="0" borderId="2" xfId="2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5" fillId="2" borderId="2" xfId="0" applyNumberFormat="1" applyFont="1" applyFill="1" applyBorder="1"/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view="pageBreakPreview" zoomScaleSheetLayoutView="100" workbookViewId="0">
      <selection sqref="A1:I24"/>
    </sheetView>
  </sheetViews>
  <sheetFormatPr defaultRowHeight="15"/>
  <cols>
    <col min="2" max="2" width="35.140625" bestFit="1" customWidth="1"/>
    <col min="3" max="3" width="9.28515625" customWidth="1"/>
    <col min="4" max="4" width="13.85546875" customWidth="1"/>
    <col min="5" max="5" width="12.140625" bestFit="1" customWidth="1"/>
    <col min="6" max="6" width="18.42578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27</v>
      </c>
      <c r="I4" s="3"/>
    </row>
    <row r="5" spans="1:9" ht="15.75">
      <c r="A5" s="3" t="s">
        <v>24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415</v>
      </c>
      <c r="H8" s="5"/>
      <c r="I8" s="4"/>
    </row>
    <row r="9" spans="1:9" ht="15.75">
      <c r="A9" s="7">
        <v>1</v>
      </c>
      <c r="B9" s="29" t="s">
        <v>29</v>
      </c>
      <c r="C9" s="30" t="s">
        <v>30</v>
      </c>
      <c r="D9" s="25" t="s">
        <v>31</v>
      </c>
      <c r="E9" s="28">
        <v>42745</v>
      </c>
      <c r="F9" s="24">
        <v>60000000</v>
      </c>
      <c r="G9" s="4">
        <f>G8-1</f>
        <v>414</v>
      </c>
      <c r="H9" s="7"/>
      <c r="I9" s="7"/>
    </row>
    <row r="10" spans="1:9" ht="15.75">
      <c r="A10" s="7">
        <f t="shared" ref="A10:A13" si="0">A9+1</f>
        <v>2</v>
      </c>
      <c r="B10" s="29" t="s">
        <v>32</v>
      </c>
      <c r="C10" s="31" t="s">
        <v>33</v>
      </c>
      <c r="D10" s="25" t="s">
        <v>34</v>
      </c>
      <c r="E10" s="28">
        <v>42753</v>
      </c>
      <c r="F10" s="24">
        <v>101000000</v>
      </c>
      <c r="G10" s="4">
        <f t="shared" ref="G10:G13" si="1">G9-1</f>
        <v>413</v>
      </c>
      <c r="H10" s="7"/>
      <c r="I10" s="7"/>
    </row>
    <row r="11" spans="1:9" ht="15.75">
      <c r="A11" s="7">
        <f t="shared" si="0"/>
        <v>3</v>
      </c>
      <c r="B11" s="29" t="s">
        <v>32</v>
      </c>
      <c r="C11" s="31" t="s">
        <v>33</v>
      </c>
      <c r="D11" s="25" t="s">
        <v>35</v>
      </c>
      <c r="E11" s="28">
        <v>42754</v>
      </c>
      <c r="F11" s="24">
        <v>135000000</v>
      </c>
      <c r="G11" s="4">
        <f t="shared" si="1"/>
        <v>412</v>
      </c>
      <c r="H11" s="7"/>
      <c r="I11" s="7"/>
    </row>
    <row r="12" spans="1:9" ht="15.75">
      <c r="A12" s="7">
        <f t="shared" si="0"/>
        <v>4</v>
      </c>
      <c r="B12" s="29" t="s">
        <v>36</v>
      </c>
      <c r="C12" s="31" t="s">
        <v>37</v>
      </c>
      <c r="D12" s="25" t="s">
        <v>38</v>
      </c>
      <c r="E12" s="28">
        <v>42762</v>
      </c>
      <c r="F12" s="24">
        <v>50000000</v>
      </c>
      <c r="G12" s="4">
        <f t="shared" si="1"/>
        <v>411</v>
      </c>
      <c r="H12" s="7"/>
      <c r="I12" s="7"/>
    </row>
    <row r="13" spans="1:9" ht="15.75">
      <c r="A13" s="7">
        <f t="shared" si="0"/>
        <v>5</v>
      </c>
      <c r="B13" s="29" t="s">
        <v>39</v>
      </c>
      <c r="C13" s="31" t="s">
        <v>40</v>
      </c>
      <c r="D13" s="25" t="s">
        <v>41</v>
      </c>
      <c r="E13" s="28">
        <v>42765</v>
      </c>
      <c r="F13" s="24">
        <v>80000000</v>
      </c>
      <c r="G13" s="4">
        <f t="shared" si="1"/>
        <v>410</v>
      </c>
      <c r="H13" s="7"/>
      <c r="I13" s="7"/>
    </row>
    <row r="14" spans="1:9" ht="15.75">
      <c r="A14" s="7"/>
      <c r="B14" s="8"/>
      <c r="C14" s="2"/>
      <c r="D14" s="1"/>
      <c r="E14" s="23"/>
      <c r="F14" s="22"/>
      <c r="G14" s="4"/>
      <c r="H14" s="7"/>
      <c r="I14" s="7"/>
    </row>
    <row r="15" spans="1:9" ht="15.75">
      <c r="A15" s="10"/>
      <c r="B15" s="8"/>
      <c r="C15" s="2"/>
      <c r="D15" s="7"/>
      <c r="E15" s="2"/>
      <c r="F15" s="9">
        <f>SUM(F9:F13)</f>
        <v>426000000</v>
      </c>
      <c r="G15" s="7"/>
      <c r="H15" s="7"/>
      <c r="I15" s="7"/>
    </row>
    <row r="16" spans="1:9">
      <c r="A16" s="6"/>
      <c r="B16" s="6"/>
      <c r="C16" s="6"/>
      <c r="D16" s="6"/>
      <c r="E16" s="6"/>
      <c r="F16" s="6"/>
      <c r="G16" s="6"/>
      <c r="H16" s="6"/>
      <c r="I16" s="6"/>
    </row>
    <row r="17" spans="1:9" ht="15.75">
      <c r="A17" s="11" t="s">
        <v>28</v>
      </c>
      <c r="B17" s="12"/>
      <c r="C17" s="13"/>
      <c r="D17" s="14"/>
      <c r="E17" s="15"/>
      <c r="F17" s="16"/>
      <c r="G17" s="6"/>
      <c r="H17" s="6"/>
      <c r="I17" s="6"/>
    </row>
    <row r="18" spans="1:9" s="6" customFormat="1" ht="15.75">
      <c r="A18" s="17" t="s">
        <v>14</v>
      </c>
      <c r="B18" s="14"/>
      <c r="C18" s="14" t="s">
        <v>15</v>
      </c>
      <c r="D18" s="14"/>
      <c r="E18" s="18" t="s">
        <v>22</v>
      </c>
      <c r="F18" s="32"/>
    </row>
    <row r="19" spans="1:9" s="6" customFormat="1" ht="15.75">
      <c r="A19" s="17"/>
      <c r="B19" s="14"/>
      <c r="C19" s="14"/>
      <c r="D19" s="14"/>
      <c r="E19" s="19"/>
      <c r="F19" s="32"/>
    </row>
    <row r="20" spans="1:9" s="6" customFormat="1" ht="15.75">
      <c r="A20" s="17"/>
      <c r="B20" s="14"/>
      <c r="C20" s="14"/>
      <c r="D20" s="14"/>
      <c r="E20" s="19"/>
      <c r="F20" s="32"/>
    </row>
    <row r="21" spans="1:9" s="6" customFormat="1" ht="15.75">
      <c r="A21" s="17"/>
      <c r="B21" s="14"/>
      <c r="C21" s="14"/>
      <c r="D21" s="14"/>
      <c r="E21" s="19"/>
      <c r="F21" s="32"/>
    </row>
    <row r="22" spans="1:9" s="6" customFormat="1" ht="15.75">
      <c r="A22" s="17"/>
      <c r="B22" s="14"/>
      <c r="C22" s="14"/>
      <c r="D22" s="14"/>
      <c r="E22" s="19"/>
      <c r="F22" s="32"/>
    </row>
    <row r="23" spans="1:9" s="6" customFormat="1" ht="15.75">
      <c r="A23" s="20" t="s">
        <v>16</v>
      </c>
      <c r="B23" s="21"/>
      <c r="C23" s="33" t="s">
        <v>17</v>
      </c>
      <c r="E23" s="34" t="s">
        <v>76</v>
      </c>
      <c r="G23" s="34" t="s">
        <v>25</v>
      </c>
    </row>
    <row r="24" spans="1:9" s="6" customFormat="1">
      <c r="A24" s="35" t="s">
        <v>18</v>
      </c>
      <c r="C24" s="36" t="s">
        <v>19</v>
      </c>
      <c r="E24" s="37" t="s">
        <v>77</v>
      </c>
      <c r="G24" s="37" t="s">
        <v>23</v>
      </c>
    </row>
  </sheetData>
  <mergeCells count="1">
    <mergeCell ref="A1:I1"/>
  </mergeCells>
  <pageMargins left="0.7" right="0.7" top="0.75" bottom="0.75" header="0.3" footer="0.3"/>
  <pageSetup paperSize="5" scale="62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I20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148</v>
      </c>
      <c r="I4" s="3"/>
    </row>
    <row r="5" spans="1:9" ht="15.75">
      <c r="A5" s="3" t="s">
        <v>147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377</v>
      </c>
      <c r="H8" s="5"/>
      <c r="I8" s="4"/>
    </row>
    <row r="9" spans="1:9" ht="15.75">
      <c r="A9" s="7">
        <v>1</v>
      </c>
      <c r="B9" s="38" t="s">
        <v>150</v>
      </c>
      <c r="C9" s="39" t="s">
        <v>151</v>
      </c>
      <c r="D9" s="25" t="s">
        <v>152</v>
      </c>
      <c r="E9" s="28">
        <v>43012</v>
      </c>
      <c r="F9" s="24">
        <v>50000000</v>
      </c>
      <c r="G9" s="4">
        <f>G8-1</f>
        <v>376</v>
      </c>
      <c r="H9" s="7"/>
      <c r="I9" s="7"/>
    </row>
    <row r="10" spans="1:9" ht="15.75">
      <c r="A10" s="7"/>
      <c r="B10" s="29"/>
      <c r="C10" s="31"/>
      <c r="D10" s="25"/>
      <c r="E10" s="28"/>
      <c r="F10" s="22"/>
      <c r="G10" s="4"/>
      <c r="H10" s="7"/>
      <c r="I10" s="7"/>
    </row>
    <row r="11" spans="1:9" ht="15.75">
      <c r="A11" s="10"/>
      <c r="B11" s="8"/>
      <c r="C11" s="2"/>
      <c r="D11" s="7"/>
      <c r="E11" s="2"/>
      <c r="F11" s="9">
        <f>SUM(F9:F9)</f>
        <v>50000000</v>
      </c>
      <c r="G11" s="7"/>
      <c r="H11" s="7"/>
      <c r="I11" s="7"/>
    </row>
    <row r="12" spans="1:9">
      <c r="A12" s="6"/>
      <c r="B12" s="6"/>
      <c r="C12" s="6"/>
      <c r="D12" s="6"/>
      <c r="E12" s="6"/>
      <c r="F12" s="6"/>
      <c r="G12" s="6"/>
      <c r="H12" s="6"/>
      <c r="I12" s="6"/>
    </row>
    <row r="13" spans="1:9" ht="15.75">
      <c r="A13" s="11" t="s">
        <v>149</v>
      </c>
      <c r="B13" s="12"/>
      <c r="C13" s="13"/>
      <c r="D13" s="14"/>
      <c r="E13" s="15"/>
      <c r="F13" s="16"/>
      <c r="G13" s="6"/>
      <c r="H13" s="6"/>
      <c r="I13" s="6"/>
    </row>
    <row r="14" spans="1:9" s="6" customFormat="1" ht="15.75">
      <c r="A14" s="17" t="s">
        <v>14</v>
      </c>
      <c r="B14" s="14"/>
      <c r="C14" s="14" t="s">
        <v>15</v>
      </c>
      <c r="D14" s="14"/>
      <c r="E14" s="18" t="s">
        <v>22</v>
      </c>
      <c r="F14" s="32"/>
    </row>
    <row r="15" spans="1:9" s="6" customFormat="1" ht="15.75">
      <c r="A15" s="17"/>
      <c r="B15" s="14"/>
      <c r="C15" s="14"/>
      <c r="D15" s="14"/>
      <c r="E15" s="19"/>
      <c r="F15" s="32"/>
    </row>
    <row r="16" spans="1:9" s="6" customFormat="1" ht="15.75">
      <c r="A16" s="17"/>
      <c r="B16" s="14"/>
      <c r="C16" s="14"/>
      <c r="D16" s="14"/>
      <c r="E16" s="19"/>
      <c r="F16" s="32"/>
    </row>
    <row r="17" spans="1:7" s="6" customFormat="1" ht="15.75">
      <c r="A17" s="17"/>
      <c r="B17" s="14"/>
      <c r="C17" s="14"/>
      <c r="D17" s="14"/>
      <c r="E17" s="19"/>
      <c r="F17" s="32"/>
    </row>
    <row r="18" spans="1:7" s="6" customFormat="1" ht="15.75">
      <c r="A18" s="17"/>
      <c r="B18" s="14"/>
      <c r="C18" s="14"/>
      <c r="D18" s="14"/>
      <c r="E18" s="19"/>
      <c r="F18" s="32"/>
    </row>
    <row r="19" spans="1:7" s="6" customFormat="1" ht="15.75">
      <c r="A19" s="20" t="s">
        <v>16</v>
      </c>
      <c r="B19" s="21"/>
      <c r="C19" s="33" t="s">
        <v>17</v>
      </c>
      <c r="E19" s="34" t="s">
        <v>76</v>
      </c>
      <c r="G19" s="34" t="s">
        <v>25</v>
      </c>
    </row>
    <row r="20" spans="1:7" s="6" customFormat="1">
      <c r="A20" s="35" t="s">
        <v>18</v>
      </c>
      <c r="C20" s="36" t="s">
        <v>19</v>
      </c>
      <c r="E20" s="37" t="s">
        <v>77</v>
      </c>
      <c r="G20" s="37" t="s">
        <v>23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sqref="A1:XFD1048576"/>
    </sheetView>
  </sheetViews>
  <sheetFormatPr defaultRowHeight="15"/>
  <cols>
    <col min="2" max="2" width="28.7109375" bestFit="1" customWidth="1"/>
    <col min="3" max="3" width="8.28515625" customWidth="1"/>
    <col min="4" max="4" width="13.28515625" bestFit="1" customWidth="1"/>
    <col min="5" max="5" width="11.85546875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154</v>
      </c>
      <c r="I4" s="3"/>
    </row>
    <row r="5" spans="1:9" ht="15.75">
      <c r="A5" s="3" t="s">
        <v>153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376</v>
      </c>
      <c r="H8" s="5"/>
      <c r="I8" s="4"/>
    </row>
    <row r="9" spans="1:9" ht="15.75">
      <c r="A9" s="7">
        <v>1</v>
      </c>
      <c r="B9" s="38" t="s">
        <v>83</v>
      </c>
      <c r="C9" s="39" t="s">
        <v>84</v>
      </c>
      <c r="D9" s="25" t="s">
        <v>156</v>
      </c>
      <c r="E9" s="28">
        <v>43045</v>
      </c>
      <c r="F9" s="24">
        <v>15000000</v>
      </c>
      <c r="G9" s="4">
        <f>G8-1</f>
        <v>375</v>
      </c>
      <c r="H9" s="7"/>
      <c r="I9" s="7"/>
    </row>
    <row r="10" spans="1:9" ht="15.75">
      <c r="A10" s="7">
        <f>+A9+1</f>
        <v>2</v>
      </c>
      <c r="B10" s="29" t="s">
        <v>126</v>
      </c>
      <c r="C10" s="31" t="s">
        <v>127</v>
      </c>
      <c r="D10" s="25" t="s">
        <v>157</v>
      </c>
      <c r="E10" s="28">
        <v>43049</v>
      </c>
      <c r="F10" s="24">
        <v>55000000</v>
      </c>
      <c r="G10" s="4">
        <f>G9-1</f>
        <v>374</v>
      </c>
      <c r="H10" s="7"/>
      <c r="I10" s="7"/>
    </row>
    <row r="11" spans="1:9" ht="15.75">
      <c r="A11" s="7">
        <f>+A10+1</f>
        <v>3</v>
      </c>
      <c r="B11" s="29" t="s">
        <v>159</v>
      </c>
      <c r="C11" s="31" t="s">
        <v>160</v>
      </c>
      <c r="D11" s="25" t="s">
        <v>158</v>
      </c>
      <c r="E11" s="28">
        <v>43049</v>
      </c>
      <c r="F11" s="22">
        <v>150000000</v>
      </c>
      <c r="G11" s="4">
        <f>G10-1</f>
        <v>373</v>
      </c>
      <c r="H11" s="7"/>
      <c r="I11" s="7"/>
    </row>
    <row r="12" spans="1:9" ht="15.75">
      <c r="A12" s="7">
        <f>+A11+1</f>
        <v>4</v>
      </c>
      <c r="B12" s="40" t="s">
        <v>101</v>
      </c>
      <c r="C12" s="30" t="s">
        <v>102</v>
      </c>
      <c r="D12" s="25" t="s">
        <v>161</v>
      </c>
      <c r="E12" s="28">
        <v>43053</v>
      </c>
      <c r="F12" s="22">
        <v>130000000</v>
      </c>
      <c r="G12" s="4">
        <f>G11-1</f>
        <v>372</v>
      </c>
      <c r="H12" s="7"/>
      <c r="I12" s="7"/>
    </row>
    <row r="13" spans="1:9" ht="15.75">
      <c r="A13" s="7">
        <f t="shared" ref="A13:A15" si="0">+A12+1</f>
        <v>5</v>
      </c>
      <c r="B13" s="40" t="s">
        <v>101</v>
      </c>
      <c r="C13" s="30" t="s">
        <v>102</v>
      </c>
      <c r="D13" s="25" t="s">
        <v>162</v>
      </c>
      <c r="E13" s="28">
        <v>43056</v>
      </c>
      <c r="F13" s="22">
        <v>100000000</v>
      </c>
      <c r="G13" s="4">
        <f t="shared" ref="G13:G15" si="1">G12-1</f>
        <v>371</v>
      </c>
      <c r="H13" s="7"/>
      <c r="I13" s="7"/>
    </row>
    <row r="14" spans="1:9" ht="15.75">
      <c r="A14" s="7">
        <f t="shared" si="0"/>
        <v>6</v>
      </c>
      <c r="B14" s="41" t="s">
        <v>165</v>
      </c>
      <c r="C14" s="42" t="s">
        <v>166</v>
      </c>
      <c r="D14" s="25" t="s">
        <v>163</v>
      </c>
      <c r="E14" s="28">
        <v>43059</v>
      </c>
      <c r="F14" s="22">
        <v>150000000</v>
      </c>
      <c r="G14" s="4">
        <f t="shared" si="1"/>
        <v>370</v>
      </c>
      <c r="H14" s="7"/>
      <c r="I14" s="7"/>
    </row>
    <row r="15" spans="1:9" ht="15.75">
      <c r="A15" s="7">
        <f t="shared" si="0"/>
        <v>7</v>
      </c>
      <c r="B15" s="41" t="s">
        <v>36</v>
      </c>
      <c r="C15" s="42" t="s">
        <v>37</v>
      </c>
      <c r="D15" s="25" t="s">
        <v>164</v>
      </c>
      <c r="E15" s="28">
        <v>43066</v>
      </c>
      <c r="F15" s="22">
        <v>40000000</v>
      </c>
      <c r="G15" s="4">
        <f t="shared" si="1"/>
        <v>369</v>
      </c>
      <c r="H15" s="7"/>
      <c r="I15" s="7"/>
    </row>
    <row r="16" spans="1:9" ht="15.75">
      <c r="A16" s="7"/>
      <c r="B16" s="40"/>
      <c r="C16" s="30"/>
      <c r="D16" s="25"/>
      <c r="E16" s="28"/>
      <c r="F16" s="22"/>
      <c r="G16" s="4"/>
      <c r="H16" s="7"/>
      <c r="I16" s="7"/>
    </row>
    <row r="17" spans="1:9" ht="15.75">
      <c r="A17" s="10"/>
      <c r="B17" s="8"/>
      <c r="C17" s="2"/>
      <c r="D17" s="7"/>
      <c r="E17" s="2"/>
      <c r="F17" s="9">
        <f>SUM(F9:F16)</f>
        <v>640000000</v>
      </c>
      <c r="G17" s="7"/>
      <c r="H17" s="7"/>
      <c r="I17" s="7"/>
    </row>
    <row r="18" spans="1:9">
      <c r="A18" s="6"/>
      <c r="B18" s="6"/>
      <c r="C18" s="6"/>
      <c r="D18" s="6"/>
      <c r="E18" s="6"/>
      <c r="F18" s="6"/>
      <c r="G18" s="6"/>
      <c r="H18" s="6"/>
      <c r="I18" s="6"/>
    </row>
    <row r="19" spans="1:9" ht="15.75">
      <c r="A19" s="11" t="s">
        <v>155</v>
      </c>
      <c r="B19" s="12"/>
      <c r="C19" s="13"/>
      <c r="D19" s="14"/>
      <c r="E19" s="15"/>
      <c r="F19" s="16"/>
      <c r="G19" s="6"/>
      <c r="H19" s="6"/>
      <c r="I19" s="6"/>
    </row>
    <row r="20" spans="1:9" ht="15.75">
      <c r="A20" s="17" t="s">
        <v>14</v>
      </c>
      <c r="B20" s="14"/>
      <c r="C20" s="14" t="s">
        <v>15</v>
      </c>
      <c r="D20" s="14"/>
      <c r="E20" s="18" t="s">
        <v>22</v>
      </c>
      <c r="F20" s="32"/>
      <c r="G20" s="6"/>
      <c r="H20" s="6"/>
      <c r="I20" s="6"/>
    </row>
    <row r="21" spans="1:9" ht="15.75">
      <c r="A21" s="17"/>
      <c r="B21" s="14"/>
      <c r="C21" s="14"/>
      <c r="D21" s="14"/>
      <c r="E21" s="19"/>
      <c r="F21" s="32"/>
      <c r="G21" s="6"/>
      <c r="H21" s="6"/>
      <c r="I21" s="6"/>
    </row>
    <row r="22" spans="1:9" ht="15.75">
      <c r="A22" s="17"/>
      <c r="B22" s="14"/>
      <c r="C22" s="14"/>
      <c r="D22" s="14"/>
      <c r="E22" s="19"/>
      <c r="F22" s="32"/>
      <c r="G22" s="6"/>
      <c r="H22" s="6"/>
      <c r="I22" s="6"/>
    </row>
    <row r="23" spans="1:9" ht="15.75">
      <c r="A23" s="17"/>
      <c r="B23" s="14"/>
      <c r="C23" s="14"/>
      <c r="D23" s="14"/>
      <c r="E23" s="19"/>
      <c r="F23" s="32"/>
      <c r="G23" s="6"/>
      <c r="H23" s="6"/>
      <c r="I23" s="6"/>
    </row>
    <row r="24" spans="1:9" ht="15.75">
      <c r="A24" s="17"/>
      <c r="B24" s="14"/>
      <c r="C24" s="14"/>
      <c r="D24" s="14"/>
      <c r="E24" s="19"/>
      <c r="F24" s="32"/>
      <c r="G24" s="6"/>
      <c r="H24" s="6"/>
      <c r="I24" s="6"/>
    </row>
    <row r="25" spans="1:9" ht="15.75">
      <c r="A25" s="20" t="s">
        <v>16</v>
      </c>
      <c r="B25" s="21"/>
      <c r="C25" s="33" t="s">
        <v>17</v>
      </c>
      <c r="D25" s="6"/>
      <c r="E25" s="34" t="s">
        <v>76</v>
      </c>
      <c r="F25" s="6"/>
      <c r="G25" s="34" t="s">
        <v>25</v>
      </c>
      <c r="H25" s="6"/>
      <c r="I25" s="6"/>
    </row>
    <row r="26" spans="1:9">
      <c r="A26" s="35" t="s">
        <v>18</v>
      </c>
      <c r="B26" s="6"/>
      <c r="C26" s="36" t="s">
        <v>19</v>
      </c>
      <c r="D26" s="6"/>
      <c r="E26" s="37" t="s">
        <v>77</v>
      </c>
      <c r="F26" s="6"/>
      <c r="G26" s="37" t="s">
        <v>23</v>
      </c>
      <c r="H26" s="6"/>
      <c r="I26" s="6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sqref="A1:I23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1.85546875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168</v>
      </c>
      <c r="I4" s="3"/>
    </row>
    <row r="5" spans="1:9" ht="15.75">
      <c r="A5" s="3" t="s">
        <v>167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369</v>
      </c>
      <c r="H8" s="5"/>
      <c r="I8" s="4"/>
    </row>
    <row r="9" spans="1:9" ht="15.75">
      <c r="A9" s="7">
        <v>1</v>
      </c>
      <c r="B9" s="41" t="s">
        <v>92</v>
      </c>
      <c r="C9" s="42" t="s">
        <v>93</v>
      </c>
      <c r="D9" s="25" t="s">
        <v>170</v>
      </c>
      <c r="E9" s="28">
        <v>43075</v>
      </c>
      <c r="F9" s="24">
        <v>50000000</v>
      </c>
      <c r="G9" s="4">
        <f>G8-1</f>
        <v>368</v>
      </c>
      <c r="H9" s="7"/>
      <c r="I9" s="7"/>
    </row>
    <row r="10" spans="1:9" ht="15.75">
      <c r="A10" s="7">
        <f>+A9+1</f>
        <v>2</v>
      </c>
      <c r="B10" s="41" t="s">
        <v>39</v>
      </c>
      <c r="C10" s="42" t="s">
        <v>40</v>
      </c>
      <c r="D10" s="25" t="s">
        <v>171</v>
      </c>
      <c r="E10" s="28">
        <v>43081</v>
      </c>
      <c r="F10" s="24">
        <v>50000000</v>
      </c>
      <c r="G10" s="4">
        <f>G9-1</f>
        <v>367</v>
      </c>
      <c r="H10" s="7"/>
      <c r="I10" s="7"/>
    </row>
    <row r="11" spans="1:9" ht="15.75">
      <c r="A11" s="7">
        <f>+A10+1</f>
        <v>3</v>
      </c>
      <c r="B11" s="41" t="s">
        <v>172</v>
      </c>
      <c r="C11" s="42" t="s">
        <v>173</v>
      </c>
      <c r="D11" s="25" t="s">
        <v>174</v>
      </c>
      <c r="E11" s="28">
        <v>43082</v>
      </c>
      <c r="F11" s="22">
        <v>25000000</v>
      </c>
      <c r="G11" s="4">
        <f>G10-1</f>
        <v>366</v>
      </c>
      <c r="H11" s="7"/>
      <c r="I11" s="7"/>
    </row>
    <row r="12" spans="1:9" ht="15.75">
      <c r="A12" s="7">
        <f>+A11+1</f>
        <v>4</v>
      </c>
      <c r="B12" s="29" t="s">
        <v>126</v>
      </c>
      <c r="C12" s="31" t="s">
        <v>127</v>
      </c>
      <c r="D12" s="25" t="s">
        <v>175</v>
      </c>
      <c r="E12" s="28">
        <v>43089</v>
      </c>
      <c r="F12" s="44">
        <v>45000000</v>
      </c>
      <c r="G12" s="4">
        <f>G11-1</f>
        <v>365</v>
      </c>
      <c r="H12" s="7"/>
      <c r="I12" s="7"/>
    </row>
    <row r="13" spans="1:9" ht="15.75">
      <c r="A13" s="7"/>
      <c r="B13" s="40"/>
      <c r="C13" s="30"/>
      <c r="D13" s="25"/>
      <c r="E13" s="28"/>
      <c r="F13" s="22"/>
      <c r="G13" s="4"/>
      <c r="H13" s="7"/>
      <c r="I13" s="7"/>
    </row>
    <row r="14" spans="1:9" ht="15.75">
      <c r="A14" s="10"/>
      <c r="B14" s="8"/>
      <c r="C14" s="2"/>
      <c r="D14" s="7"/>
      <c r="E14" s="2"/>
      <c r="F14" s="9">
        <f>SUM(F9:F13)</f>
        <v>170000000</v>
      </c>
      <c r="G14" s="7"/>
      <c r="H14" s="7"/>
      <c r="I14" s="7"/>
    </row>
    <row r="15" spans="1:9">
      <c r="A15" s="6"/>
      <c r="B15" s="6"/>
      <c r="C15" s="6"/>
      <c r="D15" s="6"/>
      <c r="E15" s="6"/>
      <c r="F15" s="6"/>
      <c r="G15" s="6"/>
      <c r="H15" s="6"/>
      <c r="I15" s="6"/>
    </row>
    <row r="16" spans="1:9" ht="15.75">
      <c r="A16" s="11" t="s">
        <v>169</v>
      </c>
      <c r="B16" s="12"/>
      <c r="C16" s="13"/>
      <c r="D16" s="14"/>
      <c r="E16" s="15"/>
      <c r="F16" s="16"/>
      <c r="G16" s="6"/>
      <c r="H16" s="6"/>
      <c r="I16" s="6"/>
    </row>
    <row r="17" spans="1:9" ht="15.75">
      <c r="A17" s="17" t="s">
        <v>14</v>
      </c>
      <c r="B17" s="14"/>
      <c r="C17" s="14" t="s">
        <v>15</v>
      </c>
      <c r="D17" s="14"/>
      <c r="E17" s="18" t="s">
        <v>22</v>
      </c>
      <c r="F17" s="32"/>
      <c r="G17" s="6"/>
      <c r="H17" s="6"/>
      <c r="I17" s="6"/>
    </row>
    <row r="18" spans="1:9" ht="15.75">
      <c r="A18" s="17"/>
      <c r="B18" s="14"/>
      <c r="C18" s="14"/>
      <c r="D18" s="14"/>
      <c r="E18" s="19"/>
      <c r="F18" s="32"/>
      <c r="G18" s="6"/>
      <c r="H18" s="6"/>
      <c r="I18" s="6"/>
    </row>
    <row r="19" spans="1:9" ht="15.75">
      <c r="A19" s="17"/>
      <c r="B19" s="14"/>
      <c r="C19" s="14"/>
      <c r="D19" s="14"/>
      <c r="E19" s="19"/>
      <c r="F19" s="32"/>
      <c r="G19" s="6"/>
      <c r="H19" s="6"/>
      <c r="I19" s="6"/>
    </row>
    <row r="20" spans="1:9" ht="15.75">
      <c r="A20" s="17"/>
      <c r="B20" s="14"/>
      <c r="C20" s="14"/>
      <c r="D20" s="14"/>
      <c r="E20" s="19"/>
      <c r="F20" s="32"/>
      <c r="G20" s="6"/>
      <c r="H20" s="6"/>
      <c r="I20" s="6"/>
    </row>
    <row r="21" spans="1:9" ht="15.75">
      <c r="A21" s="17"/>
      <c r="B21" s="14"/>
      <c r="C21" s="14"/>
      <c r="D21" s="14"/>
      <c r="E21" s="19"/>
      <c r="F21" s="32"/>
      <c r="G21" s="6"/>
      <c r="H21" s="6"/>
      <c r="I21" s="6"/>
    </row>
    <row r="22" spans="1:9" ht="15.75">
      <c r="A22" s="20" t="s">
        <v>16</v>
      </c>
      <c r="B22" s="21"/>
      <c r="C22" s="33" t="s">
        <v>17</v>
      </c>
      <c r="D22" s="6"/>
      <c r="E22" s="34" t="s">
        <v>76</v>
      </c>
      <c r="F22" s="6"/>
      <c r="G22" s="34" t="s">
        <v>25</v>
      </c>
      <c r="H22" s="6"/>
      <c r="I22" s="6"/>
    </row>
    <row r="23" spans="1:9">
      <c r="A23" s="35" t="s">
        <v>18</v>
      </c>
      <c r="B23" s="6"/>
      <c r="C23" s="36" t="s">
        <v>19</v>
      </c>
      <c r="D23" s="6"/>
      <c r="E23" s="37" t="s">
        <v>77</v>
      </c>
      <c r="F23" s="6"/>
      <c r="G23" s="37" t="s">
        <v>23</v>
      </c>
      <c r="H23" s="6"/>
      <c r="I23" s="6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view="pageBreakPreview" zoomScaleSheetLayoutView="100" workbookViewId="0">
      <selection sqref="A1:I24"/>
    </sheetView>
  </sheetViews>
  <sheetFormatPr defaultRowHeight="15"/>
  <cols>
    <col min="2" max="2" width="35.140625" bestFit="1" customWidth="1"/>
    <col min="3" max="3" width="9.28515625" customWidth="1"/>
    <col min="4" max="4" width="13.85546875" customWidth="1"/>
    <col min="5" max="5" width="12.140625" bestFit="1" customWidth="1"/>
    <col min="6" max="6" width="18.42578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58</v>
      </c>
      <c r="I4" s="3"/>
    </row>
    <row r="5" spans="1:9" ht="15.75">
      <c r="A5" s="3" t="s">
        <v>57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410</v>
      </c>
      <c r="H8" s="5"/>
      <c r="I8" s="4"/>
    </row>
    <row r="9" spans="1:9" ht="15.75">
      <c r="A9" s="7">
        <v>1</v>
      </c>
      <c r="B9" s="29" t="s">
        <v>42</v>
      </c>
      <c r="C9" s="30" t="s">
        <v>43</v>
      </c>
      <c r="D9" s="25" t="s">
        <v>44</v>
      </c>
      <c r="E9" s="28">
        <v>42767</v>
      </c>
      <c r="F9" s="24">
        <v>80000000</v>
      </c>
      <c r="G9" s="4">
        <f>G8-1</f>
        <v>409</v>
      </c>
      <c r="H9" s="7"/>
      <c r="I9" s="7"/>
    </row>
    <row r="10" spans="1:9" ht="15.75">
      <c r="A10" s="7">
        <f t="shared" ref="A10:A13" si="0">A9+1</f>
        <v>2</v>
      </c>
      <c r="B10" s="29" t="s">
        <v>45</v>
      </c>
      <c r="C10" s="31" t="s">
        <v>46</v>
      </c>
      <c r="D10" s="25" t="s">
        <v>47</v>
      </c>
      <c r="E10" s="28">
        <v>42767</v>
      </c>
      <c r="F10" s="24">
        <v>10000000</v>
      </c>
      <c r="G10" s="4">
        <f t="shared" ref="G10:G13" si="1">G9-1</f>
        <v>408</v>
      </c>
      <c r="H10" s="7"/>
      <c r="I10" s="7"/>
    </row>
    <row r="11" spans="1:9" ht="15.75">
      <c r="A11" s="7">
        <f t="shared" si="0"/>
        <v>3</v>
      </c>
      <c r="B11" s="29" t="s">
        <v>48</v>
      </c>
      <c r="C11" s="31" t="s">
        <v>49</v>
      </c>
      <c r="D11" s="25" t="s">
        <v>50</v>
      </c>
      <c r="E11" s="28">
        <v>42767</v>
      </c>
      <c r="F11" s="24">
        <v>300000000</v>
      </c>
      <c r="G11" s="4">
        <f t="shared" si="1"/>
        <v>407</v>
      </c>
      <c r="H11" s="7"/>
      <c r="I11" s="7"/>
    </row>
    <row r="12" spans="1:9" ht="15.75">
      <c r="A12" s="7">
        <f t="shared" si="0"/>
        <v>4</v>
      </c>
      <c r="B12" s="29" t="s">
        <v>51</v>
      </c>
      <c r="C12" s="31" t="s">
        <v>52</v>
      </c>
      <c r="D12" s="25" t="s">
        <v>53</v>
      </c>
      <c r="E12" s="28">
        <v>42767</v>
      </c>
      <c r="F12" s="24">
        <v>200000000</v>
      </c>
      <c r="G12" s="4">
        <f t="shared" si="1"/>
        <v>406</v>
      </c>
      <c r="H12" s="7"/>
      <c r="I12" s="7"/>
    </row>
    <row r="13" spans="1:9" ht="15.75">
      <c r="A13" s="7">
        <f t="shared" si="0"/>
        <v>5</v>
      </c>
      <c r="B13" s="29" t="s">
        <v>54</v>
      </c>
      <c r="C13" s="2" t="s">
        <v>55</v>
      </c>
      <c r="D13" s="25" t="s">
        <v>56</v>
      </c>
      <c r="E13" s="28">
        <v>42774</v>
      </c>
      <c r="F13" s="24">
        <v>30000000</v>
      </c>
      <c r="G13" s="4">
        <f t="shared" si="1"/>
        <v>405</v>
      </c>
      <c r="H13" s="7"/>
      <c r="I13" s="7"/>
    </row>
    <row r="14" spans="1:9" ht="15.75">
      <c r="A14" s="7"/>
      <c r="B14" s="8"/>
      <c r="C14" s="2"/>
      <c r="D14" s="1"/>
      <c r="E14" s="23"/>
      <c r="F14" s="22"/>
      <c r="G14" s="4"/>
      <c r="H14" s="7"/>
      <c r="I14" s="7"/>
    </row>
    <row r="15" spans="1:9" ht="15.75">
      <c r="A15" s="10"/>
      <c r="B15" s="8"/>
      <c r="C15" s="2"/>
      <c r="D15" s="7"/>
      <c r="E15" s="2"/>
      <c r="F15" s="9">
        <f>SUM(F9:F13)</f>
        <v>620000000</v>
      </c>
      <c r="G15" s="7"/>
      <c r="H15" s="7"/>
      <c r="I15" s="7"/>
    </row>
    <row r="16" spans="1:9">
      <c r="A16" s="6"/>
      <c r="B16" s="6"/>
      <c r="C16" s="6"/>
      <c r="D16" s="6"/>
      <c r="E16" s="6"/>
      <c r="F16" s="6"/>
      <c r="G16" s="6"/>
      <c r="H16" s="6"/>
      <c r="I16" s="6"/>
    </row>
    <row r="17" spans="1:9" ht="15.75">
      <c r="A17" s="11" t="s">
        <v>59</v>
      </c>
      <c r="B17" s="12"/>
      <c r="C17" s="13"/>
      <c r="D17" s="14"/>
      <c r="E17" s="15"/>
      <c r="F17" s="16"/>
      <c r="G17" s="6"/>
      <c r="H17" s="6"/>
      <c r="I17" s="6"/>
    </row>
    <row r="18" spans="1:9" s="6" customFormat="1" ht="15.75">
      <c r="A18" s="17" t="s">
        <v>14</v>
      </c>
      <c r="B18" s="14"/>
      <c r="C18" s="14" t="s">
        <v>15</v>
      </c>
      <c r="D18" s="14"/>
      <c r="E18" s="18" t="s">
        <v>22</v>
      </c>
      <c r="F18" s="32"/>
    </row>
    <row r="19" spans="1:9" s="6" customFormat="1" ht="15.75">
      <c r="A19" s="17"/>
      <c r="B19" s="14"/>
      <c r="C19" s="14"/>
      <c r="D19" s="14"/>
      <c r="E19" s="19"/>
      <c r="F19" s="32"/>
    </row>
    <row r="20" spans="1:9" s="6" customFormat="1" ht="15.75">
      <c r="A20" s="17"/>
      <c r="B20" s="14"/>
      <c r="C20" s="14"/>
      <c r="D20" s="14"/>
      <c r="E20" s="19"/>
      <c r="F20" s="32"/>
    </row>
    <row r="21" spans="1:9" s="6" customFormat="1" ht="15.75">
      <c r="A21" s="17"/>
      <c r="B21" s="14"/>
      <c r="C21" s="14"/>
      <c r="D21" s="14"/>
      <c r="E21" s="19"/>
      <c r="F21" s="32"/>
    </row>
    <row r="22" spans="1:9" s="6" customFormat="1" ht="15.75">
      <c r="A22" s="17"/>
      <c r="B22" s="14"/>
      <c r="C22" s="14"/>
      <c r="D22" s="14"/>
      <c r="E22" s="19"/>
      <c r="F22" s="32"/>
    </row>
    <row r="23" spans="1:9" s="6" customFormat="1" ht="15.75">
      <c r="A23" s="20" t="s">
        <v>16</v>
      </c>
      <c r="B23" s="21"/>
      <c r="C23" s="33" t="s">
        <v>17</v>
      </c>
      <c r="E23" s="34" t="s">
        <v>76</v>
      </c>
      <c r="G23" s="34" t="s">
        <v>25</v>
      </c>
    </row>
    <row r="24" spans="1:9" s="6" customFormat="1">
      <c r="A24" s="35" t="s">
        <v>18</v>
      </c>
      <c r="C24" s="36" t="s">
        <v>19</v>
      </c>
      <c r="E24" s="37" t="s">
        <v>77</v>
      </c>
      <c r="G24" s="37" t="s">
        <v>23</v>
      </c>
    </row>
  </sheetData>
  <mergeCells count="1">
    <mergeCell ref="A1:I1"/>
  </mergeCells>
  <pageMargins left="0.7" right="0.7" top="0.75" bottom="0.75" header="0.3" footer="0.3"/>
  <pageSetup paperSize="5" scale="6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view="pageBreakPreview" zoomScaleSheetLayoutView="100" workbookViewId="0">
      <selection sqref="A1:XFD1048576"/>
    </sheetView>
  </sheetViews>
  <sheetFormatPr defaultRowHeight="15"/>
  <cols>
    <col min="2" max="2" width="33.140625" bestFit="1" customWidth="1"/>
    <col min="3" max="3" width="19.140625" bestFit="1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61</v>
      </c>
      <c r="I4" s="3"/>
    </row>
    <row r="5" spans="1:9" ht="15.75">
      <c r="A5" s="3" t="s">
        <v>62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405</v>
      </c>
      <c r="H8" s="5"/>
      <c r="I8" s="4"/>
    </row>
    <row r="9" spans="1:9" ht="15.75">
      <c r="A9" s="7">
        <v>1</v>
      </c>
      <c r="B9" s="29" t="s">
        <v>39</v>
      </c>
      <c r="C9" s="31" t="s">
        <v>40</v>
      </c>
      <c r="D9" s="25" t="s">
        <v>63</v>
      </c>
      <c r="E9" s="28">
        <v>42803</v>
      </c>
      <c r="F9" s="24">
        <v>50000000</v>
      </c>
      <c r="G9" s="4">
        <f>G8-1</f>
        <v>404</v>
      </c>
      <c r="H9" s="7"/>
      <c r="I9" s="7"/>
    </row>
    <row r="10" spans="1:9" ht="15.75">
      <c r="A10" s="7">
        <f t="shared" ref="A10:A13" si="0">A9+1</f>
        <v>2</v>
      </c>
      <c r="B10" s="29" t="s">
        <v>64</v>
      </c>
      <c r="C10" s="31" t="s">
        <v>65</v>
      </c>
      <c r="D10" s="25" t="s">
        <v>66</v>
      </c>
      <c r="E10" s="28">
        <v>42807</v>
      </c>
      <c r="F10" s="24">
        <v>150000000</v>
      </c>
      <c r="G10" s="4">
        <f t="shared" ref="G10:G13" si="1">G9-1</f>
        <v>403</v>
      </c>
      <c r="H10" s="7"/>
      <c r="I10" s="7"/>
    </row>
    <row r="11" spans="1:9" ht="15.75">
      <c r="A11" s="7">
        <f t="shared" si="0"/>
        <v>3</v>
      </c>
      <c r="B11" s="29" t="s">
        <v>67</v>
      </c>
      <c r="C11" s="31" t="s">
        <v>68</v>
      </c>
      <c r="D11" s="25" t="s">
        <v>69</v>
      </c>
      <c r="E11" s="28">
        <v>42807</v>
      </c>
      <c r="F11" s="24">
        <v>40000000</v>
      </c>
      <c r="G11" s="4">
        <f t="shared" si="1"/>
        <v>402</v>
      </c>
      <c r="H11" s="7"/>
      <c r="I11" s="7"/>
    </row>
    <row r="12" spans="1:9" ht="15.75">
      <c r="A12" s="7">
        <f t="shared" si="0"/>
        <v>4</v>
      </c>
      <c r="B12" s="29" t="s">
        <v>70</v>
      </c>
      <c r="C12" s="31" t="s">
        <v>71</v>
      </c>
      <c r="D12" s="25" t="s">
        <v>72</v>
      </c>
      <c r="E12" s="28">
        <v>42808</v>
      </c>
      <c r="F12" s="24">
        <v>50000000</v>
      </c>
      <c r="G12" s="4">
        <f t="shared" si="1"/>
        <v>401</v>
      </c>
      <c r="H12" s="7"/>
      <c r="I12" s="7"/>
    </row>
    <row r="13" spans="1:9" ht="15.75">
      <c r="A13" s="7">
        <f t="shared" si="0"/>
        <v>5</v>
      </c>
      <c r="B13" s="29" t="s">
        <v>73</v>
      </c>
      <c r="C13" s="31" t="s">
        <v>74</v>
      </c>
      <c r="D13" s="25" t="s">
        <v>75</v>
      </c>
      <c r="E13" s="28">
        <v>42809</v>
      </c>
      <c r="F13" s="24">
        <v>12500000</v>
      </c>
      <c r="G13" s="4">
        <f t="shared" si="1"/>
        <v>400</v>
      </c>
      <c r="H13" s="7"/>
      <c r="I13" s="7"/>
    </row>
    <row r="14" spans="1:9" ht="15.75">
      <c r="A14" s="7"/>
      <c r="B14" s="8"/>
      <c r="C14" s="2"/>
      <c r="D14" s="1"/>
      <c r="E14" s="23"/>
      <c r="F14" s="22"/>
      <c r="G14" s="4"/>
      <c r="H14" s="7"/>
      <c r="I14" s="7"/>
    </row>
    <row r="15" spans="1:9" ht="15.75">
      <c r="A15" s="10"/>
      <c r="B15" s="8"/>
      <c r="C15" s="2"/>
      <c r="D15" s="7"/>
      <c r="E15" s="2"/>
      <c r="F15" s="9">
        <f>SUM(F9:F13)</f>
        <v>302500000</v>
      </c>
      <c r="G15" s="7"/>
      <c r="H15" s="7"/>
      <c r="I15" s="7"/>
    </row>
    <row r="16" spans="1:9">
      <c r="A16" s="6"/>
      <c r="B16" s="6"/>
      <c r="C16" s="6"/>
      <c r="D16" s="6"/>
      <c r="E16" s="6"/>
      <c r="F16" s="6"/>
      <c r="G16" s="6"/>
      <c r="H16" s="6"/>
      <c r="I16" s="6"/>
    </row>
    <row r="17" spans="1:9" ht="15.75">
      <c r="A17" s="11" t="s">
        <v>60</v>
      </c>
      <c r="B17" s="12"/>
      <c r="C17" s="13"/>
      <c r="D17" s="14"/>
      <c r="E17" s="15"/>
      <c r="F17" s="16"/>
      <c r="G17" s="6"/>
      <c r="H17" s="6"/>
      <c r="I17" s="6"/>
    </row>
    <row r="18" spans="1:9" s="6" customFormat="1" ht="15.75">
      <c r="A18" s="17" t="s">
        <v>14</v>
      </c>
      <c r="B18" s="14"/>
      <c r="C18" s="14" t="s">
        <v>15</v>
      </c>
      <c r="D18" s="14"/>
      <c r="E18" s="18" t="s">
        <v>22</v>
      </c>
      <c r="F18" s="32"/>
    </row>
    <row r="19" spans="1:9" s="6" customFormat="1" ht="15.75">
      <c r="A19" s="17"/>
      <c r="B19" s="14"/>
      <c r="C19" s="14"/>
      <c r="D19" s="14"/>
      <c r="E19" s="19"/>
      <c r="F19" s="32"/>
    </row>
    <row r="20" spans="1:9" s="6" customFormat="1" ht="15.75">
      <c r="A20" s="17"/>
      <c r="B20" s="14"/>
      <c r="C20" s="14"/>
      <c r="D20" s="14"/>
      <c r="E20" s="19"/>
      <c r="F20" s="32"/>
    </row>
    <row r="21" spans="1:9" s="6" customFormat="1" ht="15.75">
      <c r="A21" s="17"/>
      <c r="B21" s="14"/>
      <c r="C21" s="14"/>
      <c r="D21" s="14"/>
      <c r="E21" s="19"/>
      <c r="F21" s="32"/>
    </row>
    <row r="22" spans="1:9" s="6" customFormat="1" ht="15.75">
      <c r="A22" s="17"/>
      <c r="B22" s="14"/>
      <c r="C22" s="14"/>
      <c r="D22" s="14"/>
      <c r="E22" s="19"/>
      <c r="F22" s="32"/>
    </row>
    <row r="23" spans="1:9" s="6" customFormat="1" ht="15.75">
      <c r="A23" s="20" t="s">
        <v>16</v>
      </c>
      <c r="B23" s="21"/>
      <c r="C23" s="33" t="s">
        <v>17</v>
      </c>
      <c r="E23" s="34" t="s">
        <v>76</v>
      </c>
      <c r="G23" s="34" t="s">
        <v>25</v>
      </c>
    </row>
    <row r="24" spans="1:9" s="6" customFormat="1">
      <c r="A24" s="35" t="s">
        <v>18</v>
      </c>
      <c r="C24" s="36" t="s">
        <v>19</v>
      </c>
      <c r="E24" s="37" t="s">
        <v>77</v>
      </c>
      <c r="G24" s="37" t="s">
        <v>23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view="pageBreakPreview" zoomScaleSheetLayoutView="100" workbookViewId="0">
      <selection activeCell="G9" sqref="G9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78</v>
      </c>
      <c r="I4" s="3"/>
    </row>
    <row r="5" spans="1:9" ht="15.75">
      <c r="A5" s="3" t="s">
        <v>79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400</v>
      </c>
      <c r="H8" s="5"/>
      <c r="I8" s="4"/>
    </row>
    <row r="9" spans="1:9" ht="15.75">
      <c r="A9" s="7">
        <v>1</v>
      </c>
      <c r="B9" s="29" t="s">
        <v>48</v>
      </c>
      <c r="C9" s="31" t="s">
        <v>49</v>
      </c>
      <c r="D9" s="25" t="s">
        <v>81</v>
      </c>
      <c r="E9" s="28">
        <v>42828</v>
      </c>
      <c r="F9" s="24">
        <v>100000000</v>
      </c>
      <c r="G9" s="4">
        <f>G8-1</f>
        <v>399</v>
      </c>
      <c r="H9" s="7"/>
      <c r="I9" s="7"/>
    </row>
    <row r="10" spans="1:9" ht="15.75">
      <c r="A10" s="7">
        <f t="shared" ref="A10:A17" si="0">A9+1</f>
        <v>2</v>
      </c>
      <c r="B10" s="29" t="s">
        <v>83</v>
      </c>
      <c r="C10" s="31" t="s">
        <v>84</v>
      </c>
      <c r="D10" s="25" t="s">
        <v>82</v>
      </c>
      <c r="E10" s="28">
        <v>42829</v>
      </c>
      <c r="F10" s="24">
        <v>40000000</v>
      </c>
      <c r="G10" s="4">
        <f t="shared" ref="G10:G17" si="1">G9-1</f>
        <v>398</v>
      </c>
      <c r="H10" s="7"/>
      <c r="I10" s="7"/>
    </row>
    <row r="11" spans="1:9" ht="15.75">
      <c r="A11" s="7">
        <f t="shared" si="0"/>
        <v>3</v>
      </c>
      <c r="B11" s="29" t="s">
        <v>29</v>
      </c>
      <c r="C11" s="31" t="s">
        <v>30</v>
      </c>
      <c r="D11" s="25" t="s">
        <v>85</v>
      </c>
      <c r="E11" s="28">
        <v>42835</v>
      </c>
      <c r="F11" s="24">
        <v>50000000</v>
      </c>
      <c r="G11" s="4">
        <f t="shared" si="1"/>
        <v>397</v>
      </c>
      <c r="H11" s="7"/>
      <c r="I11" s="7"/>
    </row>
    <row r="12" spans="1:9" ht="15.75">
      <c r="A12" s="7">
        <f t="shared" si="0"/>
        <v>4</v>
      </c>
      <c r="B12" s="29" t="s">
        <v>86</v>
      </c>
      <c r="C12" s="31" t="s">
        <v>87</v>
      </c>
      <c r="D12" s="25" t="s">
        <v>88</v>
      </c>
      <c r="E12" s="28">
        <v>42836</v>
      </c>
      <c r="F12" s="24">
        <v>100000000</v>
      </c>
      <c r="G12" s="4">
        <f t="shared" si="1"/>
        <v>396</v>
      </c>
      <c r="H12" s="7"/>
      <c r="I12" s="7"/>
    </row>
    <row r="13" spans="1:9" ht="15.75">
      <c r="A13" s="7">
        <f t="shared" si="0"/>
        <v>5</v>
      </c>
      <c r="B13" s="29" t="s">
        <v>89</v>
      </c>
      <c r="C13" s="31" t="s">
        <v>90</v>
      </c>
      <c r="D13" s="25" t="s">
        <v>91</v>
      </c>
      <c r="E13" s="28">
        <v>42836</v>
      </c>
      <c r="F13" s="24">
        <v>150000000</v>
      </c>
      <c r="G13" s="4">
        <f t="shared" si="1"/>
        <v>395</v>
      </c>
      <c r="H13" s="7"/>
      <c r="I13" s="7"/>
    </row>
    <row r="14" spans="1:9" ht="15.75">
      <c r="A14" s="7">
        <f t="shared" si="0"/>
        <v>6</v>
      </c>
      <c r="B14" s="29" t="s">
        <v>92</v>
      </c>
      <c r="C14" s="31" t="s">
        <v>93</v>
      </c>
      <c r="D14" s="25" t="s">
        <v>94</v>
      </c>
      <c r="E14" s="28">
        <v>42837</v>
      </c>
      <c r="F14" s="24">
        <v>50000000</v>
      </c>
      <c r="G14" s="4">
        <f t="shared" si="1"/>
        <v>394</v>
      </c>
      <c r="H14" s="7"/>
      <c r="I14" s="7"/>
    </row>
    <row r="15" spans="1:9" ht="15.75">
      <c r="A15" s="7">
        <f t="shared" si="0"/>
        <v>7</v>
      </c>
      <c r="B15" s="29" t="s">
        <v>95</v>
      </c>
      <c r="C15" s="31" t="s">
        <v>96</v>
      </c>
      <c r="D15" s="25" t="s">
        <v>97</v>
      </c>
      <c r="E15" s="28">
        <v>42838</v>
      </c>
      <c r="F15" s="24">
        <v>50000000</v>
      </c>
      <c r="G15" s="4">
        <f t="shared" si="1"/>
        <v>393</v>
      </c>
      <c r="H15" s="7"/>
      <c r="I15" s="7"/>
    </row>
    <row r="16" spans="1:9" ht="15.75">
      <c r="A16" s="7">
        <f t="shared" si="0"/>
        <v>8</v>
      </c>
      <c r="B16" s="29" t="s">
        <v>98</v>
      </c>
      <c r="C16" s="31" t="s">
        <v>99</v>
      </c>
      <c r="D16" s="25" t="s">
        <v>100</v>
      </c>
      <c r="E16" s="28">
        <v>42838</v>
      </c>
      <c r="F16" s="24">
        <v>20000000</v>
      </c>
      <c r="G16" s="4">
        <f t="shared" si="1"/>
        <v>392</v>
      </c>
      <c r="H16" s="7"/>
      <c r="I16" s="7"/>
    </row>
    <row r="17" spans="1:9" ht="15.75">
      <c r="A17" s="7">
        <f t="shared" si="0"/>
        <v>9</v>
      </c>
      <c r="B17" s="29" t="s">
        <v>101</v>
      </c>
      <c r="C17" s="31" t="s">
        <v>102</v>
      </c>
      <c r="D17" s="25" t="s">
        <v>103</v>
      </c>
      <c r="E17" s="28">
        <v>42842</v>
      </c>
      <c r="F17" s="24">
        <v>50000000</v>
      </c>
      <c r="G17" s="4">
        <f t="shared" si="1"/>
        <v>391</v>
      </c>
      <c r="H17" s="7"/>
      <c r="I17" s="7"/>
    </row>
    <row r="18" spans="1:9" ht="15.75">
      <c r="A18" s="7"/>
      <c r="B18" s="8"/>
      <c r="C18" s="2"/>
      <c r="D18" s="1"/>
      <c r="E18" s="23"/>
      <c r="F18" s="22"/>
      <c r="G18" s="4"/>
      <c r="H18" s="7"/>
      <c r="I18" s="7"/>
    </row>
    <row r="19" spans="1:9" ht="15.75">
      <c r="A19" s="10"/>
      <c r="B19" s="8"/>
      <c r="C19" s="2"/>
      <c r="D19" s="7"/>
      <c r="E19" s="2"/>
      <c r="F19" s="9">
        <f>SUM(F9:F17)</f>
        <v>610000000</v>
      </c>
      <c r="G19" s="7"/>
      <c r="H19" s="7"/>
      <c r="I19" s="7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  <row r="21" spans="1:9" ht="15.75">
      <c r="A21" s="11" t="s">
        <v>80</v>
      </c>
      <c r="B21" s="12"/>
      <c r="C21" s="13"/>
      <c r="D21" s="14"/>
      <c r="E21" s="15"/>
      <c r="F21" s="16"/>
      <c r="G21" s="6"/>
      <c r="H21" s="6"/>
      <c r="I21" s="6"/>
    </row>
    <row r="22" spans="1:9" s="6" customFormat="1" ht="15.75">
      <c r="A22" s="17" t="s">
        <v>14</v>
      </c>
      <c r="B22" s="14"/>
      <c r="C22" s="14" t="s">
        <v>15</v>
      </c>
      <c r="D22" s="14"/>
      <c r="E22" s="18" t="s">
        <v>22</v>
      </c>
      <c r="F22" s="32"/>
    </row>
    <row r="23" spans="1:9" s="6" customFormat="1" ht="15.75">
      <c r="A23" s="17"/>
      <c r="B23" s="14"/>
      <c r="C23" s="14"/>
      <c r="D23" s="14"/>
      <c r="E23" s="19"/>
      <c r="F23" s="32"/>
    </row>
    <row r="24" spans="1:9" s="6" customFormat="1" ht="15.75">
      <c r="A24" s="17"/>
      <c r="B24" s="14"/>
      <c r="C24" s="14"/>
      <c r="D24" s="14"/>
      <c r="E24" s="19"/>
      <c r="F24" s="32"/>
    </row>
    <row r="25" spans="1:9" s="6" customFormat="1" ht="15.75">
      <c r="A25" s="17"/>
      <c r="B25" s="14"/>
      <c r="C25" s="14"/>
      <c r="D25" s="14"/>
      <c r="E25" s="19"/>
      <c r="F25" s="32"/>
    </row>
    <row r="26" spans="1:9" s="6" customFormat="1" ht="15.75">
      <c r="A26" s="17"/>
      <c r="B26" s="14"/>
      <c r="C26" s="14"/>
      <c r="D26" s="14"/>
      <c r="E26" s="19"/>
      <c r="F26" s="32"/>
    </row>
    <row r="27" spans="1:9" s="6" customFormat="1" ht="15.75">
      <c r="A27" s="20" t="s">
        <v>16</v>
      </c>
      <c r="B27" s="21"/>
      <c r="C27" s="33" t="s">
        <v>17</v>
      </c>
      <c r="E27" s="34" t="s">
        <v>76</v>
      </c>
      <c r="G27" s="34" t="s">
        <v>25</v>
      </c>
    </row>
    <row r="28" spans="1:9" s="6" customFormat="1">
      <c r="A28" s="35" t="s">
        <v>18</v>
      </c>
      <c r="C28" s="36" t="s">
        <v>19</v>
      </c>
      <c r="E28" s="37" t="s">
        <v>77</v>
      </c>
      <c r="G28" s="37" t="s">
        <v>23</v>
      </c>
    </row>
  </sheetData>
  <mergeCells count="1">
    <mergeCell ref="A1:I1"/>
  </mergeCells>
  <pageMargins left="0.7" right="0.7" top="0.75" bottom="0.75" header="0.3" footer="0.3"/>
  <pageSetup paperSize="5" scale="6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I20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105</v>
      </c>
      <c r="I4" s="3"/>
    </row>
    <row r="5" spans="1:9" ht="15.75">
      <c r="A5" s="3" t="s">
        <v>104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391</v>
      </c>
      <c r="H8" s="5"/>
      <c r="I8" s="4"/>
    </row>
    <row r="9" spans="1:9" ht="15.75">
      <c r="A9" s="7">
        <v>1</v>
      </c>
      <c r="B9" s="29" t="s">
        <v>106</v>
      </c>
      <c r="C9" s="31" t="s">
        <v>107</v>
      </c>
      <c r="D9" s="25" t="s">
        <v>108</v>
      </c>
      <c r="E9" s="28">
        <v>42865</v>
      </c>
      <c r="F9" s="24">
        <v>25000000</v>
      </c>
      <c r="G9" s="4">
        <f>G8-1</f>
        <v>390</v>
      </c>
      <c r="H9" s="7"/>
      <c r="I9" s="7"/>
    </row>
    <row r="10" spans="1:9" ht="15.75">
      <c r="A10" s="7"/>
      <c r="B10" s="8"/>
      <c r="C10" s="2"/>
      <c r="D10" s="1"/>
      <c r="E10" s="23"/>
      <c r="F10" s="22"/>
      <c r="G10" s="4"/>
      <c r="H10" s="7"/>
      <c r="I10" s="7"/>
    </row>
    <row r="11" spans="1:9" ht="15.75">
      <c r="A11" s="10"/>
      <c r="B11" s="8"/>
      <c r="C11" s="2"/>
      <c r="D11" s="7"/>
      <c r="E11" s="2"/>
      <c r="F11" s="9">
        <f>SUM(F9:F9)</f>
        <v>25000000</v>
      </c>
      <c r="G11" s="7"/>
      <c r="H11" s="7"/>
      <c r="I11" s="7"/>
    </row>
    <row r="12" spans="1:9">
      <c r="A12" s="6"/>
      <c r="B12" s="6"/>
      <c r="C12" s="6"/>
      <c r="D12" s="6"/>
      <c r="E12" s="6"/>
      <c r="F12" s="6"/>
      <c r="G12" s="6"/>
      <c r="H12" s="6"/>
      <c r="I12" s="6"/>
    </row>
    <row r="13" spans="1:9" ht="15.75">
      <c r="A13" s="11" t="s">
        <v>109</v>
      </c>
      <c r="B13" s="12"/>
      <c r="C13" s="13"/>
      <c r="D13" s="14"/>
      <c r="E13" s="15"/>
      <c r="F13" s="16"/>
      <c r="G13" s="6"/>
      <c r="H13" s="6"/>
      <c r="I13" s="6"/>
    </row>
    <row r="14" spans="1:9" s="6" customFormat="1" ht="15.75">
      <c r="A14" s="17" t="s">
        <v>14</v>
      </c>
      <c r="B14" s="14"/>
      <c r="C14" s="14" t="s">
        <v>15</v>
      </c>
      <c r="D14" s="14"/>
      <c r="E14" s="18" t="s">
        <v>22</v>
      </c>
      <c r="F14" s="32"/>
    </row>
    <row r="15" spans="1:9" s="6" customFormat="1" ht="15.75">
      <c r="A15" s="17"/>
      <c r="B15" s="14"/>
      <c r="C15" s="14"/>
      <c r="D15" s="14"/>
      <c r="E15" s="19"/>
      <c r="F15" s="32"/>
    </row>
    <row r="16" spans="1:9" s="6" customFormat="1" ht="15.75">
      <c r="A16" s="17"/>
      <c r="B16" s="14"/>
      <c r="C16" s="14"/>
      <c r="D16" s="14"/>
      <c r="E16" s="19"/>
      <c r="F16" s="32"/>
    </row>
    <row r="17" spans="1:7" s="6" customFormat="1" ht="15.75">
      <c r="A17" s="17"/>
      <c r="B17" s="14"/>
      <c r="C17" s="14"/>
      <c r="D17" s="14"/>
      <c r="E17" s="19"/>
      <c r="F17" s="32"/>
    </row>
    <row r="18" spans="1:7" s="6" customFormat="1" ht="15.75">
      <c r="A18" s="17"/>
      <c r="B18" s="14"/>
      <c r="C18" s="14"/>
      <c r="D18" s="14"/>
      <c r="E18" s="19"/>
      <c r="F18" s="32"/>
    </row>
    <row r="19" spans="1:7" s="6" customFormat="1" ht="15.75">
      <c r="A19" s="20" t="s">
        <v>16</v>
      </c>
      <c r="B19" s="21"/>
      <c r="C19" s="33" t="s">
        <v>17</v>
      </c>
      <c r="E19" s="34" t="s">
        <v>76</v>
      </c>
      <c r="G19" s="34" t="s">
        <v>25</v>
      </c>
    </row>
    <row r="20" spans="1:7" s="6" customFormat="1">
      <c r="A20" s="35" t="s">
        <v>18</v>
      </c>
      <c r="C20" s="36" t="s">
        <v>19</v>
      </c>
      <c r="E20" s="37" t="s">
        <v>77</v>
      </c>
      <c r="G20" s="37" t="s">
        <v>23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sqref="A1:I23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111</v>
      </c>
      <c r="I4" s="3"/>
    </row>
    <row r="5" spans="1:9" ht="15.75">
      <c r="A5" s="3" t="s">
        <v>110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390</v>
      </c>
      <c r="H8" s="5"/>
      <c r="I8" s="4"/>
    </row>
    <row r="9" spans="1:9" ht="15.75">
      <c r="A9" s="7">
        <v>1</v>
      </c>
      <c r="B9" s="29" t="s">
        <v>113</v>
      </c>
      <c r="C9" s="31" t="s">
        <v>114</v>
      </c>
      <c r="D9" s="25" t="s">
        <v>115</v>
      </c>
      <c r="E9" s="28">
        <v>42888</v>
      </c>
      <c r="F9" s="24">
        <v>135000000</v>
      </c>
      <c r="G9" s="4">
        <f>G8-1</f>
        <v>389</v>
      </c>
      <c r="H9" s="7"/>
      <c r="I9" s="7"/>
    </row>
    <row r="10" spans="1:9" ht="15.75">
      <c r="A10" s="7">
        <f>A9+1</f>
        <v>2</v>
      </c>
      <c r="B10" s="29" t="s">
        <v>83</v>
      </c>
      <c r="C10" s="31" t="s">
        <v>84</v>
      </c>
      <c r="D10" s="25" t="s">
        <v>116</v>
      </c>
      <c r="E10" s="28">
        <v>42891</v>
      </c>
      <c r="F10" s="24">
        <v>30000000</v>
      </c>
      <c r="G10" s="4">
        <f t="shared" ref="G10:G12" si="0">G9-1</f>
        <v>388</v>
      </c>
      <c r="H10" s="7"/>
      <c r="I10" s="7"/>
    </row>
    <row r="11" spans="1:9" ht="15.75">
      <c r="A11" s="7">
        <f>A10+1</f>
        <v>3</v>
      </c>
      <c r="B11" s="29" t="s">
        <v>113</v>
      </c>
      <c r="C11" s="31" t="s">
        <v>114</v>
      </c>
      <c r="D11" s="25" t="s">
        <v>117</v>
      </c>
      <c r="E11" s="28">
        <v>42894</v>
      </c>
      <c r="F11" s="22">
        <v>125000000</v>
      </c>
      <c r="G11" s="4">
        <f t="shared" si="0"/>
        <v>387</v>
      </c>
      <c r="H11" s="7"/>
      <c r="I11" s="7"/>
    </row>
    <row r="12" spans="1:9" ht="15.75">
      <c r="A12" s="7">
        <f>A11+1</f>
        <v>4</v>
      </c>
      <c r="B12" s="29" t="s">
        <v>120</v>
      </c>
      <c r="C12" s="31" t="s">
        <v>121</v>
      </c>
      <c r="D12" s="25" t="s">
        <v>122</v>
      </c>
      <c r="E12" s="28">
        <v>42907</v>
      </c>
      <c r="F12" s="22">
        <v>240000000</v>
      </c>
      <c r="G12" s="4">
        <f t="shared" si="0"/>
        <v>386</v>
      </c>
      <c r="H12" s="7"/>
      <c r="I12" s="7"/>
    </row>
    <row r="13" spans="1:9" ht="15.75">
      <c r="A13" s="7"/>
      <c r="B13" s="29"/>
      <c r="C13" s="31"/>
      <c r="D13" s="25"/>
      <c r="E13" s="28"/>
      <c r="F13" s="22"/>
      <c r="G13" s="4"/>
      <c r="H13" s="7"/>
      <c r="I13" s="7"/>
    </row>
    <row r="14" spans="1:9" ht="15.75">
      <c r="A14" s="10"/>
      <c r="B14" s="8"/>
      <c r="C14" s="2"/>
      <c r="D14" s="7"/>
      <c r="E14" s="2"/>
      <c r="F14" s="9">
        <f>SUM(F9:F12)</f>
        <v>530000000</v>
      </c>
      <c r="G14" s="7"/>
      <c r="H14" s="7"/>
      <c r="I14" s="7"/>
    </row>
    <row r="15" spans="1:9">
      <c r="A15" s="6"/>
      <c r="B15" s="6"/>
      <c r="C15" s="6"/>
      <c r="D15" s="6"/>
      <c r="E15" s="6"/>
      <c r="F15" s="6"/>
      <c r="G15" s="6"/>
      <c r="H15" s="6"/>
      <c r="I15" s="6"/>
    </row>
    <row r="16" spans="1:9" ht="15.75">
      <c r="A16" s="11" t="s">
        <v>112</v>
      </c>
      <c r="B16" s="12"/>
      <c r="C16" s="13"/>
      <c r="D16" s="14"/>
      <c r="E16" s="15"/>
      <c r="F16" s="16"/>
      <c r="G16" s="6"/>
      <c r="H16" s="6"/>
      <c r="I16" s="6"/>
    </row>
    <row r="17" spans="1:7" s="6" customFormat="1" ht="15.75">
      <c r="A17" s="17" t="s">
        <v>14</v>
      </c>
      <c r="B17" s="14"/>
      <c r="C17" s="14" t="s">
        <v>15</v>
      </c>
      <c r="D17" s="14"/>
      <c r="E17" s="18" t="s">
        <v>22</v>
      </c>
      <c r="F17" s="32"/>
    </row>
    <row r="18" spans="1:7" s="6" customFormat="1" ht="15.75">
      <c r="A18" s="17"/>
      <c r="B18" s="14"/>
      <c r="C18" s="14"/>
      <c r="D18" s="14"/>
      <c r="E18" s="19"/>
      <c r="F18" s="32"/>
    </row>
    <row r="19" spans="1:7" s="6" customFormat="1" ht="15.75">
      <c r="A19" s="17"/>
      <c r="B19" s="14"/>
      <c r="C19" s="14"/>
      <c r="D19" s="14"/>
      <c r="E19" s="19"/>
      <c r="F19" s="32"/>
    </row>
    <row r="20" spans="1:7" s="6" customFormat="1" ht="15.75">
      <c r="A20" s="17"/>
      <c r="B20" s="14"/>
      <c r="C20" s="14"/>
      <c r="D20" s="14"/>
      <c r="E20" s="19"/>
      <c r="F20" s="32"/>
    </row>
    <row r="21" spans="1:7" s="6" customFormat="1" ht="15.75">
      <c r="A21" s="17"/>
      <c r="B21" s="14"/>
      <c r="C21" s="14"/>
      <c r="D21" s="14"/>
      <c r="E21" s="19"/>
      <c r="F21" s="32"/>
    </row>
    <row r="22" spans="1:7" s="6" customFormat="1" ht="15.75">
      <c r="A22" s="20" t="s">
        <v>16</v>
      </c>
      <c r="B22" s="21"/>
      <c r="C22" s="33" t="s">
        <v>17</v>
      </c>
      <c r="E22" s="34" t="s">
        <v>76</v>
      </c>
      <c r="G22" s="34" t="s">
        <v>25</v>
      </c>
    </row>
    <row r="23" spans="1:7" s="6" customFormat="1">
      <c r="A23" s="35" t="s">
        <v>18</v>
      </c>
      <c r="C23" s="36" t="s">
        <v>19</v>
      </c>
      <c r="E23" s="37" t="s">
        <v>77</v>
      </c>
      <c r="G23" s="37" t="s">
        <v>23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sqref="A1:XFD1048576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119</v>
      </c>
      <c r="I4" s="3"/>
    </row>
    <row r="5" spans="1:9" ht="15.75">
      <c r="A5" s="3" t="s">
        <v>118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386</v>
      </c>
      <c r="H8" s="5"/>
      <c r="I8" s="4"/>
    </row>
    <row r="9" spans="1:9" ht="15.75">
      <c r="A9" s="7">
        <v>1</v>
      </c>
      <c r="B9" s="29" t="s">
        <v>32</v>
      </c>
      <c r="C9" s="31" t="s">
        <v>33</v>
      </c>
      <c r="D9" s="25" t="s">
        <v>124</v>
      </c>
      <c r="E9" s="28">
        <v>42926</v>
      </c>
      <c r="F9" s="24">
        <v>150000000</v>
      </c>
      <c r="G9" s="4">
        <f>G8-1</f>
        <v>385</v>
      </c>
      <c r="H9" s="7"/>
      <c r="I9" s="7"/>
    </row>
    <row r="10" spans="1:9" ht="15.75">
      <c r="A10" s="7">
        <f>A9+1</f>
        <v>2</v>
      </c>
      <c r="B10" s="29" t="s">
        <v>32</v>
      </c>
      <c r="C10" s="31" t="s">
        <v>33</v>
      </c>
      <c r="D10" s="25" t="s">
        <v>125</v>
      </c>
      <c r="E10" s="28">
        <v>42926</v>
      </c>
      <c r="F10" s="24">
        <v>150000000</v>
      </c>
      <c r="G10" s="4">
        <f t="shared" ref="G10:G11" si="0">G9-1</f>
        <v>384</v>
      </c>
      <c r="H10" s="7"/>
      <c r="I10" s="7"/>
    </row>
    <row r="11" spans="1:9" ht="15.75">
      <c r="A11" s="7">
        <f>A10+1</f>
        <v>3</v>
      </c>
      <c r="B11" s="29" t="s">
        <v>126</v>
      </c>
      <c r="C11" s="31" t="s">
        <v>127</v>
      </c>
      <c r="D11" s="25" t="s">
        <v>128</v>
      </c>
      <c r="E11" s="28">
        <v>42936</v>
      </c>
      <c r="F11" s="22">
        <v>90000000</v>
      </c>
      <c r="G11" s="4">
        <f t="shared" si="0"/>
        <v>383</v>
      </c>
      <c r="H11" s="7"/>
      <c r="I11" s="7"/>
    </row>
    <row r="12" spans="1:9" ht="15.75">
      <c r="A12" s="7"/>
      <c r="B12" s="29"/>
      <c r="C12" s="31"/>
      <c r="D12" s="25"/>
      <c r="E12" s="28"/>
      <c r="F12" s="22"/>
      <c r="G12" s="4"/>
      <c r="H12" s="7"/>
      <c r="I12" s="7"/>
    </row>
    <row r="13" spans="1:9" ht="15.75">
      <c r="A13" s="10"/>
      <c r="B13" s="8"/>
      <c r="C13" s="2"/>
      <c r="D13" s="7"/>
      <c r="E13" s="2"/>
      <c r="F13" s="9">
        <f>SUM(F9:F11)</f>
        <v>390000000</v>
      </c>
      <c r="G13" s="7"/>
      <c r="H13" s="7"/>
      <c r="I13" s="7"/>
    </row>
    <row r="14" spans="1:9">
      <c r="A14" s="6"/>
      <c r="B14" s="6"/>
      <c r="C14" s="6"/>
      <c r="D14" s="6"/>
      <c r="E14" s="6"/>
      <c r="F14" s="6"/>
      <c r="G14" s="6"/>
      <c r="H14" s="6"/>
      <c r="I14" s="6"/>
    </row>
    <row r="15" spans="1:9" ht="15.75">
      <c r="A15" s="11" t="s">
        <v>123</v>
      </c>
      <c r="B15" s="12"/>
      <c r="C15" s="13"/>
      <c r="D15" s="14"/>
      <c r="E15" s="15"/>
      <c r="F15" s="16"/>
      <c r="G15" s="6"/>
      <c r="H15" s="6"/>
      <c r="I15" s="6"/>
    </row>
    <row r="16" spans="1:9" s="6" customFormat="1" ht="15.75">
      <c r="A16" s="17" t="s">
        <v>14</v>
      </c>
      <c r="B16" s="14"/>
      <c r="C16" s="14" t="s">
        <v>15</v>
      </c>
      <c r="D16" s="14"/>
      <c r="E16" s="18" t="s">
        <v>22</v>
      </c>
      <c r="F16" s="32"/>
    </row>
    <row r="17" spans="1:7" s="6" customFormat="1" ht="15.75">
      <c r="A17" s="17"/>
      <c r="B17" s="14"/>
      <c r="C17" s="14"/>
      <c r="D17" s="14"/>
      <c r="E17" s="19"/>
      <c r="F17" s="32"/>
    </row>
    <row r="18" spans="1:7" s="6" customFormat="1" ht="15.75">
      <c r="A18" s="17"/>
      <c r="B18" s="14"/>
      <c r="C18" s="14"/>
      <c r="D18" s="14"/>
      <c r="E18" s="19"/>
      <c r="F18" s="32"/>
    </row>
    <row r="19" spans="1:7" s="6" customFormat="1" ht="15.75">
      <c r="A19" s="17"/>
      <c r="B19" s="14"/>
      <c r="C19" s="14"/>
      <c r="D19" s="14"/>
      <c r="E19" s="19"/>
      <c r="F19" s="32"/>
    </row>
    <row r="20" spans="1:7" s="6" customFormat="1" ht="15.75">
      <c r="A20" s="17"/>
      <c r="B20" s="14"/>
      <c r="C20" s="14"/>
      <c r="D20" s="14"/>
      <c r="E20" s="19"/>
      <c r="F20" s="32"/>
    </row>
    <row r="21" spans="1:7" s="6" customFormat="1" ht="15.75">
      <c r="A21" s="20" t="s">
        <v>16</v>
      </c>
      <c r="B21" s="21"/>
      <c r="C21" s="33" t="s">
        <v>17</v>
      </c>
      <c r="E21" s="34" t="s">
        <v>76</v>
      </c>
      <c r="G21" s="34" t="s">
        <v>25</v>
      </c>
    </row>
    <row r="22" spans="1:7" s="6" customFormat="1">
      <c r="A22" s="35" t="s">
        <v>18</v>
      </c>
      <c r="C22" s="36" t="s">
        <v>19</v>
      </c>
      <c r="E22" s="37" t="s">
        <v>77</v>
      </c>
      <c r="G22" s="37" t="s">
        <v>23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F12" sqref="F12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129</v>
      </c>
      <c r="I4" s="3"/>
    </row>
    <row r="5" spans="1:9" ht="15.75">
      <c r="A5" s="3" t="s">
        <v>130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383</v>
      </c>
      <c r="H8" s="5"/>
      <c r="I8" s="4"/>
    </row>
    <row r="9" spans="1:9" ht="15.75">
      <c r="A9" s="7">
        <v>1</v>
      </c>
      <c r="B9" s="29" t="s">
        <v>132</v>
      </c>
      <c r="C9" s="31" t="s">
        <v>133</v>
      </c>
      <c r="D9" s="25" t="s">
        <v>134</v>
      </c>
      <c r="E9" s="28">
        <v>42958</v>
      </c>
      <c r="F9" s="24">
        <v>108500000</v>
      </c>
      <c r="G9" s="4">
        <f>G8-1</f>
        <v>382</v>
      </c>
      <c r="H9" s="7"/>
      <c r="I9" s="7"/>
    </row>
    <row r="10" spans="1:9" ht="15.75">
      <c r="A10" s="7">
        <f>A9+1</f>
        <v>2</v>
      </c>
      <c r="B10" s="29" t="s">
        <v>132</v>
      </c>
      <c r="C10" s="31" t="s">
        <v>133</v>
      </c>
      <c r="D10" s="25" t="s">
        <v>135</v>
      </c>
      <c r="E10" s="28">
        <v>42961</v>
      </c>
      <c r="F10" s="24">
        <v>100000000</v>
      </c>
      <c r="G10" s="4">
        <f t="shared" ref="G10:G12" si="0">G9-1</f>
        <v>381</v>
      </c>
      <c r="H10" s="7"/>
      <c r="I10" s="7"/>
    </row>
    <row r="11" spans="1:9" ht="15.75">
      <c r="A11" s="7">
        <f>A10+1</f>
        <v>3</v>
      </c>
      <c r="B11" s="29" t="s">
        <v>136</v>
      </c>
      <c r="C11" s="31" t="s">
        <v>137</v>
      </c>
      <c r="D11" s="25" t="s">
        <v>138</v>
      </c>
      <c r="E11" s="28">
        <v>42961</v>
      </c>
      <c r="F11" s="22">
        <v>20000000</v>
      </c>
      <c r="G11" s="4">
        <f t="shared" si="0"/>
        <v>380</v>
      </c>
      <c r="H11" s="7"/>
      <c r="I11" s="7"/>
    </row>
    <row r="12" spans="1:9" ht="15.75">
      <c r="A12" s="7">
        <f>A11+1</f>
        <v>4</v>
      </c>
      <c r="B12" s="29" t="s">
        <v>136</v>
      </c>
      <c r="C12" s="31" t="s">
        <v>137</v>
      </c>
      <c r="D12" s="25" t="s">
        <v>139</v>
      </c>
      <c r="E12" s="28">
        <v>42963</v>
      </c>
      <c r="F12" s="22">
        <v>40000000</v>
      </c>
      <c r="G12" s="4">
        <f t="shared" si="0"/>
        <v>379</v>
      </c>
      <c r="H12" s="7"/>
      <c r="I12" s="7"/>
    </row>
    <row r="13" spans="1:9" ht="15.75">
      <c r="A13" s="7"/>
      <c r="B13" s="29"/>
      <c r="C13" s="31"/>
      <c r="D13" s="25"/>
      <c r="E13" s="28"/>
      <c r="F13" s="22"/>
      <c r="G13" s="4"/>
      <c r="H13" s="7"/>
      <c r="I13" s="7"/>
    </row>
    <row r="14" spans="1:9" ht="15.75">
      <c r="A14" s="10"/>
      <c r="B14" s="8"/>
      <c r="C14" s="2"/>
      <c r="D14" s="7"/>
      <c r="E14" s="2"/>
      <c r="F14" s="9">
        <f>SUM(F9:F12)</f>
        <v>268500000</v>
      </c>
      <c r="G14" s="7"/>
      <c r="H14" s="7"/>
      <c r="I14" s="7"/>
    </row>
    <row r="15" spans="1:9">
      <c r="A15" s="6"/>
      <c r="B15" s="6"/>
      <c r="C15" s="6"/>
      <c r="D15" s="6"/>
      <c r="E15" s="6"/>
      <c r="F15" s="6"/>
      <c r="G15" s="6"/>
      <c r="H15" s="6"/>
      <c r="I15" s="6"/>
    </row>
    <row r="16" spans="1:9" ht="15.75">
      <c r="A16" s="11" t="s">
        <v>131</v>
      </c>
      <c r="B16" s="12"/>
      <c r="C16" s="13"/>
      <c r="D16" s="14"/>
      <c r="E16" s="15"/>
      <c r="F16" s="16"/>
      <c r="G16" s="6"/>
      <c r="H16" s="6"/>
      <c r="I16" s="6"/>
    </row>
    <row r="17" spans="1:7" s="6" customFormat="1" ht="15.75">
      <c r="A17" s="17" t="s">
        <v>14</v>
      </c>
      <c r="B17" s="14"/>
      <c r="C17" s="14" t="s">
        <v>15</v>
      </c>
      <c r="D17" s="14"/>
      <c r="E17" s="18" t="s">
        <v>22</v>
      </c>
      <c r="F17" s="32"/>
    </row>
    <row r="18" spans="1:7" s="6" customFormat="1" ht="15.75">
      <c r="A18" s="17"/>
      <c r="B18" s="14"/>
      <c r="C18" s="14"/>
      <c r="D18" s="14"/>
      <c r="E18" s="19"/>
      <c r="F18" s="32"/>
    </row>
    <row r="19" spans="1:7" s="6" customFormat="1" ht="15.75">
      <c r="A19" s="17"/>
      <c r="B19" s="14"/>
      <c r="C19" s="14"/>
      <c r="D19" s="14"/>
      <c r="E19" s="19"/>
      <c r="F19" s="32"/>
    </row>
    <row r="20" spans="1:7" s="6" customFormat="1" ht="15.75">
      <c r="A20" s="17"/>
      <c r="B20" s="14"/>
      <c r="C20" s="14"/>
      <c r="D20" s="14"/>
      <c r="E20" s="19"/>
      <c r="F20" s="32"/>
    </row>
    <row r="21" spans="1:7" s="6" customFormat="1" ht="15.75">
      <c r="A21" s="17"/>
      <c r="B21" s="14"/>
      <c r="C21" s="14"/>
      <c r="D21" s="14"/>
      <c r="E21" s="19"/>
      <c r="F21" s="32"/>
    </row>
    <row r="22" spans="1:7" s="6" customFormat="1" ht="15.75">
      <c r="A22" s="20" t="s">
        <v>16</v>
      </c>
      <c r="B22" s="21"/>
      <c r="C22" s="33" t="s">
        <v>17</v>
      </c>
      <c r="E22" s="34" t="s">
        <v>76</v>
      </c>
      <c r="G22" s="34" t="s">
        <v>25</v>
      </c>
    </row>
    <row r="23" spans="1:7" s="6" customFormat="1">
      <c r="A23" s="35" t="s">
        <v>18</v>
      </c>
      <c r="C23" s="36" t="s">
        <v>19</v>
      </c>
      <c r="E23" s="37" t="s">
        <v>77</v>
      </c>
      <c r="G23" s="37" t="s">
        <v>23</v>
      </c>
    </row>
  </sheetData>
  <mergeCells count="1">
    <mergeCell ref="A1:I1"/>
  </mergeCells>
  <pageMargins left="0.7" right="0.7" top="0.75" bottom="0.75" header="0.3" footer="0.3"/>
  <pageSetup paperSize="5" scale="6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sqref="A1:I21"/>
    </sheetView>
  </sheetViews>
  <sheetFormatPr defaultRowHeight="15"/>
  <cols>
    <col min="2" max="2" width="33.5703125" bestFit="1" customWidth="1"/>
    <col min="3" max="3" width="8.28515625" customWidth="1"/>
    <col min="4" max="4" width="13.28515625" bestFit="1" customWidth="1"/>
    <col min="5" max="5" width="12.140625" style="27" bestFit="1" customWidth="1"/>
    <col min="6" max="6" width="16.5703125" bestFit="1" customWidth="1"/>
    <col min="7" max="7" width="18" bestFit="1" customWidth="1"/>
    <col min="8" max="8" width="17.28515625" bestFit="1" customWidth="1"/>
    <col min="9" max="9" width="8.42578125" bestFit="1" customWidth="1"/>
  </cols>
  <sheetData>
    <row r="1" spans="1:9" ht="20.25">
      <c r="A1" s="43" t="s">
        <v>10</v>
      </c>
      <c r="B1" s="43"/>
      <c r="C1" s="43"/>
      <c r="D1" s="43"/>
      <c r="E1" s="43"/>
      <c r="F1" s="43"/>
      <c r="G1" s="43"/>
      <c r="H1" s="43"/>
      <c r="I1" s="43"/>
    </row>
    <row r="2" spans="1:9" ht="15.75">
      <c r="A2" s="3"/>
      <c r="B2" s="3"/>
      <c r="C2" s="3"/>
      <c r="D2" s="3"/>
      <c r="E2" s="3"/>
      <c r="F2" s="3"/>
      <c r="G2" s="3"/>
      <c r="H2" s="3"/>
      <c r="I2" s="3"/>
    </row>
    <row r="3" spans="1:9" ht="15.75">
      <c r="A3" s="3" t="s">
        <v>7</v>
      </c>
      <c r="B3" s="3"/>
      <c r="C3" s="3"/>
      <c r="D3" s="3"/>
      <c r="E3" s="3"/>
      <c r="F3" s="3"/>
      <c r="G3" s="3" t="s">
        <v>5</v>
      </c>
      <c r="H3" s="3" t="s">
        <v>20</v>
      </c>
      <c r="I3" s="3"/>
    </row>
    <row r="4" spans="1:9" ht="15.75">
      <c r="A4" s="3" t="s">
        <v>8</v>
      </c>
      <c r="B4" s="3"/>
      <c r="C4" s="3"/>
      <c r="D4" s="3"/>
      <c r="E4" s="3"/>
      <c r="F4" s="3"/>
      <c r="G4" s="3" t="s">
        <v>6</v>
      </c>
      <c r="H4" s="3" t="s">
        <v>141</v>
      </c>
      <c r="I4" s="3"/>
    </row>
    <row r="5" spans="1:9" ht="15.75">
      <c r="A5" s="3" t="s">
        <v>140</v>
      </c>
      <c r="B5" s="3"/>
      <c r="C5" s="3"/>
      <c r="D5" s="3"/>
      <c r="E5" s="3"/>
      <c r="F5" s="3"/>
      <c r="G5" s="3" t="s">
        <v>9</v>
      </c>
      <c r="H5" s="3" t="s">
        <v>26</v>
      </c>
      <c r="I5" s="3"/>
    </row>
    <row r="6" spans="1:9" ht="15.75">
      <c r="A6" s="3"/>
      <c r="B6" s="3"/>
      <c r="C6" s="3"/>
      <c r="D6" s="3"/>
      <c r="E6" s="3"/>
      <c r="F6" s="3"/>
      <c r="G6" s="3"/>
      <c r="H6" s="3"/>
      <c r="I6" s="3"/>
    </row>
    <row r="7" spans="1:9" ht="15.75">
      <c r="A7" s="4" t="s">
        <v>0</v>
      </c>
      <c r="B7" s="4" t="s">
        <v>11</v>
      </c>
      <c r="C7" s="4" t="s">
        <v>21</v>
      </c>
      <c r="D7" s="4" t="s">
        <v>12</v>
      </c>
      <c r="E7" s="26" t="s">
        <v>1</v>
      </c>
      <c r="F7" s="4" t="s">
        <v>13</v>
      </c>
      <c r="G7" s="4" t="s">
        <v>3</v>
      </c>
      <c r="H7" s="4" t="s">
        <v>2</v>
      </c>
      <c r="I7" s="4" t="s">
        <v>4</v>
      </c>
    </row>
    <row r="8" spans="1:9" ht="15.75">
      <c r="A8" s="4"/>
      <c r="B8" s="4"/>
      <c r="C8" s="4"/>
      <c r="D8" s="4"/>
      <c r="E8" s="4"/>
      <c r="F8" s="4"/>
      <c r="G8" s="4">
        <v>379</v>
      </c>
      <c r="H8" s="5"/>
      <c r="I8" s="4"/>
    </row>
    <row r="9" spans="1:9" ht="15.75">
      <c r="A9" s="7">
        <v>1</v>
      </c>
      <c r="B9" s="29" t="s">
        <v>144</v>
      </c>
      <c r="C9" s="31" t="s">
        <v>145</v>
      </c>
      <c r="D9" s="25" t="s">
        <v>146</v>
      </c>
      <c r="E9" s="28">
        <v>42993</v>
      </c>
      <c r="F9" s="24">
        <v>90000000</v>
      </c>
      <c r="G9" s="4">
        <f>G8-1</f>
        <v>378</v>
      </c>
      <c r="H9" s="7"/>
      <c r="I9" s="7"/>
    </row>
    <row r="10" spans="1:9" ht="15.75">
      <c r="A10" s="7">
        <f>A9+1</f>
        <v>2</v>
      </c>
      <c r="B10" s="29" t="s">
        <v>126</v>
      </c>
      <c r="C10" s="31" t="s">
        <v>127</v>
      </c>
      <c r="D10" s="25" t="s">
        <v>143</v>
      </c>
      <c r="E10" s="28">
        <v>43004</v>
      </c>
      <c r="F10" s="24">
        <v>65000000</v>
      </c>
      <c r="G10" s="4">
        <f t="shared" ref="G10" si="0">G9-1</f>
        <v>377</v>
      </c>
      <c r="H10" s="7"/>
      <c r="I10" s="7"/>
    </row>
    <row r="11" spans="1:9" ht="15.75">
      <c r="A11" s="7"/>
      <c r="B11" s="29"/>
      <c r="C11" s="31"/>
      <c r="D11" s="25"/>
      <c r="E11" s="28"/>
      <c r="F11" s="22"/>
      <c r="G11" s="4"/>
      <c r="H11" s="7"/>
      <c r="I11" s="7"/>
    </row>
    <row r="12" spans="1:9" ht="15.75">
      <c r="A12" s="10"/>
      <c r="B12" s="8"/>
      <c r="C12" s="2"/>
      <c r="D12" s="7"/>
      <c r="E12" s="2"/>
      <c r="F12" s="9">
        <f>SUM(F9:F10)</f>
        <v>155000000</v>
      </c>
      <c r="G12" s="7"/>
      <c r="H12" s="7"/>
      <c r="I12" s="7"/>
    </row>
    <row r="13" spans="1:9">
      <c r="A13" s="6"/>
      <c r="B13" s="6"/>
      <c r="C13" s="6"/>
      <c r="D13" s="6"/>
      <c r="E13" s="6"/>
      <c r="F13" s="6"/>
      <c r="G13" s="6"/>
      <c r="H13" s="6"/>
      <c r="I13" s="6"/>
    </row>
    <row r="14" spans="1:9" ht="15.75">
      <c r="A14" s="11" t="s">
        <v>142</v>
      </c>
      <c r="B14" s="12"/>
      <c r="C14" s="13"/>
      <c r="D14" s="14"/>
      <c r="E14" s="15"/>
      <c r="F14" s="16"/>
      <c r="G14" s="6"/>
      <c r="H14" s="6"/>
      <c r="I14" s="6"/>
    </row>
    <row r="15" spans="1:9" s="6" customFormat="1" ht="15.75">
      <c r="A15" s="17" t="s">
        <v>14</v>
      </c>
      <c r="B15" s="14"/>
      <c r="C15" s="14" t="s">
        <v>15</v>
      </c>
      <c r="D15" s="14"/>
      <c r="E15" s="18" t="s">
        <v>22</v>
      </c>
      <c r="F15" s="32"/>
    </row>
    <row r="16" spans="1:9" s="6" customFormat="1" ht="15.75">
      <c r="A16" s="17"/>
      <c r="B16" s="14"/>
      <c r="C16" s="14"/>
      <c r="D16" s="14"/>
      <c r="E16" s="19"/>
      <c r="F16" s="32"/>
    </row>
    <row r="17" spans="1:7" s="6" customFormat="1" ht="15.75">
      <c r="A17" s="17"/>
      <c r="B17" s="14"/>
      <c r="C17" s="14"/>
      <c r="D17" s="14"/>
      <c r="E17" s="19"/>
      <c r="F17" s="32"/>
    </row>
    <row r="18" spans="1:7" s="6" customFormat="1" ht="15.75">
      <c r="A18" s="17"/>
      <c r="B18" s="14"/>
      <c r="C18" s="14"/>
      <c r="D18" s="14"/>
      <c r="E18" s="19"/>
      <c r="F18" s="32"/>
    </row>
    <row r="19" spans="1:7" s="6" customFormat="1" ht="15.75">
      <c r="A19" s="17"/>
      <c r="B19" s="14"/>
      <c r="C19" s="14"/>
      <c r="D19" s="14"/>
      <c r="E19" s="19"/>
      <c r="F19" s="32"/>
    </row>
    <row r="20" spans="1:7" s="6" customFormat="1" ht="15.75">
      <c r="A20" s="20" t="s">
        <v>16</v>
      </c>
      <c r="B20" s="21"/>
      <c r="C20" s="33" t="s">
        <v>17</v>
      </c>
      <c r="E20" s="34" t="s">
        <v>76</v>
      </c>
      <c r="G20" s="34" t="s">
        <v>25</v>
      </c>
    </row>
    <row r="21" spans="1:7" s="6" customFormat="1">
      <c r="A21" s="35" t="s">
        <v>18</v>
      </c>
      <c r="C21" s="36" t="s">
        <v>19</v>
      </c>
      <c r="E21" s="37" t="s">
        <v>77</v>
      </c>
      <c r="G21" s="37" t="s">
        <v>23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JAN'17</vt:lpstr>
      <vt:lpstr>FEB'17</vt:lpstr>
      <vt:lpstr>MAR'17</vt:lpstr>
      <vt:lpstr>APR'17</vt:lpstr>
      <vt:lpstr>MEI'17</vt:lpstr>
      <vt:lpstr>JUN'17</vt:lpstr>
      <vt:lpstr>JUL'17</vt:lpstr>
      <vt:lpstr>AUG'17</vt:lpstr>
      <vt:lpstr>SEPT'17</vt:lpstr>
      <vt:lpstr>OKT'17</vt:lpstr>
      <vt:lpstr>NOV'17</vt:lpstr>
      <vt:lpstr>DES'17</vt:lpstr>
      <vt:lpstr>'APR''17'!Print_Area</vt:lpstr>
      <vt:lpstr>'AUG''17'!Print_Area</vt:lpstr>
      <vt:lpstr>'DES''17'!Print_Area</vt:lpstr>
      <vt:lpstr>'FEB''17'!Print_Area</vt:lpstr>
      <vt:lpstr>'JAN''17'!Print_Area</vt:lpstr>
      <vt:lpstr>'JUL''17'!Print_Area</vt:lpstr>
      <vt:lpstr>'JUN''17'!Print_Area</vt:lpstr>
      <vt:lpstr>'MAR''17'!Print_Area</vt:lpstr>
      <vt:lpstr>'MEI''17'!Print_Area</vt:lpstr>
      <vt:lpstr>'NOV''17'!Print_Area</vt:lpstr>
      <vt:lpstr>'OKT''17'!Print_Area</vt:lpstr>
      <vt:lpstr>'SEPT''17'!Print_Area</vt:lpstr>
    </vt:vector>
  </TitlesOfParts>
  <Company>Koperasi Karyawan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Wiwit</dc:creator>
  <cp:lastModifiedBy>Wanda</cp:lastModifiedBy>
  <cp:lastPrinted>2018-01-11T01:17:49Z</cp:lastPrinted>
  <dcterms:created xsi:type="dcterms:W3CDTF">2013-09-03T08:08:05Z</dcterms:created>
  <dcterms:modified xsi:type="dcterms:W3CDTF">2018-01-11T01:17:51Z</dcterms:modified>
</cp:coreProperties>
</file>