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35"/>
  </bookViews>
  <sheets>
    <sheet name="KOMDA I" sheetId="1" r:id="rId1"/>
  </sheets>
  <calcPr calcId="144525"/>
</workbook>
</file>

<file path=xl/calcChain.xml><?xml version="1.0" encoding="utf-8"?>
<calcChain xmlns="http://schemas.openxmlformats.org/spreadsheetml/2006/main">
  <c r="K7" i="1" l="1"/>
  <c r="J7" i="1"/>
  <c r="I7" i="1"/>
  <c r="H7" i="1"/>
  <c r="L5" i="1"/>
  <c r="G5" i="1" s="1"/>
  <c r="G7" i="1" s="1"/>
  <c r="F5" i="1"/>
  <c r="F7" i="1" s="1"/>
  <c r="A5" i="1"/>
  <c r="M5" i="1" l="1"/>
  <c r="M7" i="1" s="1"/>
  <c r="N5" i="1"/>
  <c r="L7" i="1"/>
  <c r="R5" i="1" l="1"/>
  <c r="R7" i="1" s="1"/>
  <c r="Q5" i="1"/>
  <c r="N7" i="1"/>
  <c r="Q7" i="1" l="1"/>
  <c r="S5" i="1"/>
  <c r="S7" i="1" s="1"/>
</calcChain>
</file>

<file path=xl/sharedStrings.xml><?xml version="1.0" encoding="utf-8"?>
<sst xmlns="http://schemas.openxmlformats.org/spreadsheetml/2006/main" count="30" uniqueCount="26">
  <si>
    <t>KOPERASI KARYAWAN BCA " MITRA SEJAHTERA " SURABAYA</t>
  </si>
  <si>
    <t>NO</t>
  </si>
  <si>
    <t>NAMA</t>
  </si>
  <si>
    <t>NIP</t>
  </si>
  <si>
    <t>TGL</t>
  </si>
  <si>
    <t>PINJAMAN</t>
  </si>
  <si>
    <t>TOTAL</t>
  </si>
  <si>
    <t>POKOK</t>
  </si>
  <si>
    <t>BUNGA</t>
  </si>
  <si>
    <t>ANGS</t>
  </si>
  <si>
    <t>SISA</t>
  </si>
  <si>
    <t>CICILAN</t>
  </si>
  <si>
    <t>PINJAMAN +</t>
  </si>
  <si>
    <t>SISA PINJAMAN</t>
  </si>
  <si>
    <t>FORM</t>
  </si>
  <si>
    <t>PINJAM</t>
  </si>
  <si>
    <t>CICIL</t>
  </si>
  <si>
    <t>PER BULAN</t>
  </si>
  <si>
    <t>OEKIK DHIAN D</t>
  </si>
  <si>
    <t>898830</t>
  </si>
  <si>
    <t>001667</t>
  </si>
  <si>
    <t>PIKW KW 3 DARMO</t>
  </si>
  <si>
    <t>RESCEDULE PIJ DILUAR NORM</t>
  </si>
  <si>
    <t>DAFTAR PINJAMAN DILUAR NORMATIF KOMDA TGL 01-24 APRIL 2018 (UPLOAD)</t>
  </si>
  <si>
    <t>CABANG</t>
  </si>
  <si>
    <t>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</si>
</sst>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6" formatCode="_(* #,##0.00_);_(* \(#,##0.00\);_(* &quot;-&quot;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sz val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/>
    <xf numFmtId="0" fontId="4" fillId="0" borderId="0"/>
  </cellStyleXfs>
  <cellXfs count="59">
    <xf numFmtId="0" fontId="0" fillId="0" borderId="0" xfId="0"/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39" fontId="3" fillId="0" borderId="0" xfId="0" applyNumberFormat="1" applyFont="1" applyFill="1" applyBorder="1" applyAlignment="1">
      <alignment horizontal="right"/>
    </xf>
    <xf numFmtId="39" fontId="3" fillId="0" borderId="0" xfId="0" applyNumberFormat="1" applyFont="1" applyFill="1" applyBorder="1" applyAlignment="1"/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3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39" fontId="3" fillId="0" borderId="1" xfId="0" applyNumberFormat="1" applyFont="1" applyFill="1" applyBorder="1" applyAlignment="1">
      <alignment horizontal="center"/>
    </xf>
    <xf numFmtId="43" fontId="3" fillId="0" borderId="1" xfId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39" fontId="3" fillId="0" borderId="2" xfId="0" applyNumberFormat="1" applyFont="1" applyFill="1" applyBorder="1" applyAlignment="1">
      <alignment horizontal="center"/>
    </xf>
    <xf numFmtId="43" fontId="3" fillId="0" borderId="2" xfId="1" applyFont="1" applyFill="1" applyBorder="1" applyAlignment="1">
      <alignment horizontal="center"/>
    </xf>
    <xf numFmtId="0" fontId="3" fillId="0" borderId="2" xfId="0" applyFont="1" applyFill="1" applyBorder="1" applyAlignment="1">
      <alignment horizontal="left"/>
    </xf>
    <xf numFmtId="0" fontId="3" fillId="0" borderId="3" xfId="0" applyFont="1" applyFill="1" applyBorder="1"/>
    <xf numFmtId="0" fontId="3" fillId="0" borderId="3" xfId="0" quotePrefix="1" applyFont="1" applyFill="1" applyBorder="1" applyAlignment="1">
      <alignment horizontal="center"/>
    </xf>
    <xf numFmtId="164" fontId="3" fillId="0" borderId="3" xfId="1" applyNumberFormat="1" applyFont="1" applyFill="1" applyBorder="1" applyAlignment="1">
      <alignment horizontal="center"/>
    </xf>
    <xf numFmtId="39" fontId="3" fillId="0" borderId="3" xfId="0" applyNumberFormat="1" applyFont="1" applyFill="1" applyBorder="1" applyAlignment="1">
      <alignment horizontal="right"/>
    </xf>
    <xf numFmtId="166" fontId="3" fillId="0" borderId="3" xfId="2" applyNumberFormat="1" applyFont="1" applyBorder="1" applyAlignment="1">
      <alignment horizontal="right"/>
    </xf>
    <xf numFmtId="43" fontId="3" fillId="0" borderId="3" xfId="1" applyFont="1" applyFill="1" applyBorder="1"/>
    <xf numFmtId="0" fontId="3" fillId="0" borderId="3" xfId="0" applyFont="1" applyFill="1" applyBorder="1" applyAlignment="1">
      <alignment horizontal="center"/>
    </xf>
    <xf numFmtId="166" fontId="3" fillId="0" borderId="3" xfId="2" applyNumberFormat="1" applyFont="1" applyBorder="1"/>
    <xf numFmtId="43" fontId="3" fillId="0" borderId="3" xfId="0" applyNumberFormat="1" applyFont="1" applyFill="1" applyBorder="1"/>
    <xf numFmtId="0" fontId="3" fillId="0" borderId="3" xfId="0" quotePrefix="1" applyFont="1" applyFill="1" applyBorder="1"/>
    <xf numFmtId="166" fontId="3" fillId="0" borderId="3" xfId="0" applyNumberFormat="1" applyFont="1" applyFill="1" applyBorder="1"/>
    <xf numFmtId="43" fontId="3" fillId="0" borderId="3" xfId="2" applyNumberFormat="1" applyFont="1" applyBorder="1"/>
    <xf numFmtId="41" fontId="3" fillId="0" borderId="3" xfId="2" applyFont="1" applyFill="1" applyBorder="1" applyAlignment="1">
      <alignment horizontal="right"/>
    </xf>
    <xf numFmtId="0" fontId="3" fillId="0" borderId="3" xfId="0" applyFont="1" applyBorder="1" applyAlignment="1">
      <alignment horizontal="center"/>
    </xf>
    <xf numFmtId="166" fontId="3" fillId="2" borderId="3" xfId="2" applyNumberFormat="1" applyFont="1" applyFill="1" applyBorder="1" applyAlignment="1">
      <alignment horizontal="right"/>
    </xf>
    <xf numFmtId="0" fontId="5" fillId="0" borderId="3" xfId="0" applyFont="1" applyFill="1" applyBorder="1"/>
    <xf numFmtId="0" fontId="3" fillId="0" borderId="3" xfId="0" applyNumberFormat="1" applyFont="1" applyFill="1" applyBorder="1"/>
    <xf numFmtId="164" fontId="3" fillId="0" borderId="3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left"/>
    </xf>
    <xf numFmtId="164" fontId="3" fillId="0" borderId="0" xfId="0" applyNumberFormat="1" applyFont="1" applyFill="1" applyAlignment="1">
      <alignment horizontal="center"/>
    </xf>
    <xf numFmtId="39" fontId="3" fillId="0" borderId="0" xfId="0" applyNumberFormat="1" applyFont="1" applyFill="1" applyAlignment="1"/>
    <xf numFmtId="39" fontId="3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left"/>
    </xf>
    <xf numFmtId="43" fontId="3" fillId="0" borderId="0" xfId="1" applyFont="1" applyFill="1" applyBorder="1"/>
    <xf numFmtId="43" fontId="3" fillId="0" borderId="0" xfId="0" applyNumberFormat="1" applyFont="1" applyFill="1" applyBorder="1" applyAlignment="1">
      <alignment horizontal="right"/>
    </xf>
    <xf numFmtId="39" fontId="3" fillId="0" borderId="0" xfId="0" applyNumberFormat="1" applyFont="1" applyFill="1" applyBorder="1"/>
    <xf numFmtId="39" fontId="3" fillId="0" borderId="0" xfId="0" applyNumberFormat="1" applyFont="1" applyFill="1" applyBorder="1" applyAlignment="1">
      <alignment horizontal="left"/>
    </xf>
    <xf numFmtId="43" fontId="3" fillId="0" borderId="4" xfId="1" applyFont="1" applyFill="1" applyBorder="1"/>
    <xf numFmtId="39" fontId="3" fillId="0" borderId="2" xfId="0" quotePrefix="1" applyNumberFormat="1" applyFont="1" applyFill="1" applyBorder="1" applyAlignment="1">
      <alignment horizontal="right"/>
    </xf>
    <xf numFmtId="39" fontId="3" fillId="0" borderId="2" xfId="0" applyNumberFormat="1" applyFont="1" applyFill="1" applyBorder="1" applyAlignment="1">
      <alignment horizontal="left"/>
    </xf>
    <xf numFmtId="0" fontId="5" fillId="0" borderId="5" xfId="0" applyFont="1" applyBorder="1"/>
    <xf numFmtId="0" fontId="3" fillId="0" borderId="3" xfId="4" applyFont="1" applyFill="1" applyBorder="1"/>
    <xf numFmtId="0" fontId="3" fillId="0" borderId="3" xfId="4" quotePrefix="1" applyFont="1" applyFill="1" applyBorder="1" applyAlignment="1">
      <alignment horizontal="center"/>
    </xf>
    <xf numFmtId="15" fontId="3" fillId="0" borderId="3" xfId="4" applyNumberFormat="1" applyFont="1" applyFill="1" applyBorder="1" applyAlignment="1">
      <alignment horizontal="center"/>
    </xf>
    <xf numFmtId="39" fontId="3" fillId="0" borderId="3" xfId="0" applyNumberFormat="1" applyFont="1" applyFill="1" applyBorder="1"/>
    <xf numFmtId="39" fontId="3" fillId="0" borderId="3" xfId="0" applyNumberFormat="1" applyFont="1" applyFill="1" applyBorder="1" applyAlignment="1">
      <alignment horizontal="left"/>
    </xf>
    <xf numFmtId="43" fontId="3" fillId="0" borderId="0" xfId="1" applyFont="1" applyFill="1"/>
    <xf numFmtId="39" fontId="3" fillId="0" borderId="0" xfId="0" applyNumberFormat="1" applyFont="1" applyFill="1"/>
    <xf numFmtId="39" fontId="3" fillId="0" borderId="0" xfId="0" applyNumberFormat="1" applyFont="1" applyFill="1" applyAlignment="1">
      <alignment horizontal="left"/>
    </xf>
  </cellXfs>
  <cellStyles count="5">
    <cellStyle name="Comma" xfId="1" builtinId="3"/>
    <cellStyle name="Comma [0]" xfId="2" builtinId="6"/>
    <cellStyle name="Normal" xfId="0" builtinId="0"/>
    <cellStyle name="Normal 2" xfId="3"/>
    <cellStyle name="Normal_Sheet1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showGridLines="0" tabSelected="1" view="pageBreakPreview" zoomScaleSheetLayoutView="100" workbookViewId="0">
      <pane ySplit="4" topLeftCell="A5" activePane="bottomLeft" state="frozen"/>
      <selection pane="bottomLeft" activeCell="B4" sqref="B4"/>
    </sheetView>
  </sheetViews>
  <sheetFormatPr defaultRowHeight="15.75" x14ac:dyDescent="0.25"/>
  <cols>
    <col min="1" max="1" width="5.5703125" style="8" customWidth="1"/>
    <col min="2" max="2" width="41.28515625" style="8" customWidth="1"/>
    <col min="3" max="3" width="10.7109375" style="7" bestFit="1" customWidth="1"/>
    <col min="4" max="4" width="10.7109375" style="7" customWidth="1"/>
    <col min="5" max="5" width="11.5703125" style="39" customWidth="1"/>
    <col min="6" max="6" width="21.140625" style="41" customWidth="1"/>
    <col min="7" max="7" width="19.140625" style="40" customWidth="1"/>
    <col min="8" max="8" width="18.5703125" style="56" bestFit="1" customWidth="1"/>
    <col min="9" max="9" width="16.140625" style="41" customWidth="1"/>
    <col min="10" max="10" width="8.7109375" style="7" bestFit="1" customWidth="1"/>
    <col min="11" max="11" width="8.28515625" style="7" bestFit="1" customWidth="1"/>
    <col min="12" max="12" width="16.140625" style="57" customWidth="1"/>
    <col min="13" max="13" width="19.140625" style="57" customWidth="1"/>
    <col min="14" max="14" width="19.7109375" style="56" customWidth="1"/>
    <col min="15" max="15" width="11" style="58" bestFit="1" customWidth="1"/>
    <col min="16" max="16" width="23.5703125" style="42" bestFit="1" customWidth="1"/>
    <col min="17" max="17" width="20.85546875" style="8" customWidth="1"/>
    <col min="18" max="18" width="21.42578125" style="8" customWidth="1"/>
    <col min="19" max="19" width="18.7109375" style="8" bestFit="1" customWidth="1"/>
    <col min="20" max="16384" width="9.140625" style="8"/>
  </cols>
  <sheetData>
    <row r="1" spans="1:19" ht="20.25" x14ac:dyDescent="0.3">
      <c r="A1" s="1" t="s">
        <v>0</v>
      </c>
      <c r="B1" s="2"/>
      <c r="C1" s="3"/>
      <c r="D1" s="3"/>
      <c r="E1" s="4"/>
      <c r="F1" s="5"/>
      <c r="G1" s="6"/>
      <c r="H1" s="43"/>
      <c r="I1" s="44"/>
      <c r="K1" s="3"/>
      <c r="L1" s="45"/>
      <c r="M1" s="45"/>
      <c r="N1" s="43"/>
      <c r="O1" s="46"/>
      <c r="P1" s="9"/>
    </row>
    <row r="2" spans="1:19" ht="20.25" x14ac:dyDescent="0.3">
      <c r="A2" s="10" t="s">
        <v>23</v>
      </c>
      <c r="B2" s="2"/>
      <c r="C2" s="3"/>
      <c r="D2" s="3"/>
      <c r="E2" s="4"/>
      <c r="F2" s="5"/>
      <c r="G2" s="6"/>
      <c r="H2" s="43"/>
      <c r="I2" s="47"/>
      <c r="K2" s="3"/>
      <c r="L2" s="45"/>
      <c r="M2" s="45"/>
      <c r="N2" s="43"/>
      <c r="O2" s="46"/>
      <c r="P2" s="9"/>
    </row>
    <row r="3" spans="1:19" x14ac:dyDescent="0.25">
      <c r="A3" s="11" t="s">
        <v>1</v>
      </c>
      <c r="B3" s="11" t="s">
        <v>2</v>
      </c>
      <c r="C3" s="11" t="s">
        <v>3</v>
      </c>
      <c r="D3" s="11" t="s">
        <v>1</v>
      </c>
      <c r="E3" s="12" t="s">
        <v>4</v>
      </c>
      <c r="F3" s="13" t="s">
        <v>5</v>
      </c>
      <c r="G3" s="13" t="s">
        <v>6</v>
      </c>
      <c r="H3" s="14" t="s">
        <v>7</v>
      </c>
      <c r="I3" s="13" t="s">
        <v>8</v>
      </c>
      <c r="J3" s="11" t="s">
        <v>9</v>
      </c>
      <c r="K3" s="11" t="s">
        <v>10</v>
      </c>
      <c r="L3" s="13" t="s">
        <v>11</v>
      </c>
      <c r="M3" s="13" t="s">
        <v>12</v>
      </c>
      <c r="N3" s="14" t="s">
        <v>13</v>
      </c>
      <c r="O3" s="13" t="s">
        <v>24</v>
      </c>
      <c r="P3" s="11" t="s">
        <v>25</v>
      </c>
    </row>
    <row r="4" spans="1:19" x14ac:dyDescent="0.25">
      <c r="A4" s="15"/>
      <c r="B4" s="15"/>
      <c r="C4" s="15"/>
      <c r="D4" s="15" t="s">
        <v>14</v>
      </c>
      <c r="E4" s="16" t="s">
        <v>15</v>
      </c>
      <c r="F4" s="48"/>
      <c r="G4" s="17" t="s">
        <v>5</v>
      </c>
      <c r="H4" s="18"/>
      <c r="I4" s="17"/>
      <c r="J4" s="15"/>
      <c r="K4" s="15" t="s">
        <v>16</v>
      </c>
      <c r="L4" s="17" t="s">
        <v>17</v>
      </c>
      <c r="M4" s="17" t="s">
        <v>8</v>
      </c>
      <c r="N4" s="18"/>
      <c r="O4" s="49"/>
      <c r="P4" s="19"/>
    </row>
    <row r="5" spans="1:19" x14ac:dyDescent="0.25">
      <c r="A5" s="26">
        <f>+A4+1</f>
        <v>1</v>
      </c>
      <c r="B5" s="20" t="s">
        <v>18</v>
      </c>
      <c r="C5" s="29" t="s">
        <v>19</v>
      </c>
      <c r="D5" s="21" t="s">
        <v>20</v>
      </c>
      <c r="E5" s="22">
        <v>43038</v>
      </c>
      <c r="F5" s="30">
        <f>1999300+14190000+404733+0</f>
        <v>16594033</v>
      </c>
      <c r="G5" s="24">
        <f>+J5*L5</f>
        <v>18590000</v>
      </c>
      <c r="H5" s="31">
        <v>1659872</v>
      </c>
      <c r="I5" s="31">
        <v>199128</v>
      </c>
      <c r="J5" s="33">
        <v>10</v>
      </c>
      <c r="K5" s="26">
        <v>5</v>
      </c>
      <c r="L5" s="24">
        <f>+H5+I5</f>
        <v>1859000</v>
      </c>
      <c r="M5" s="27">
        <f>+K5*L5</f>
        <v>9295000</v>
      </c>
      <c r="N5" s="34">
        <f>F5-(H5*5)</f>
        <v>8294673</v>
      </c>
      <c r="O5" s="35" t="s">
        <v>21</v>
      </c>
      <c r="P5" s="50" t="s">
        <v>22</v>
      </c>
      <c r="Q5" s="25">
        <f>+N5</f>
        <v>8294673</v>
      </c>
      <c r="R5" s="28" t="e">
        <f>+#REF!</f>
        <v>#REF!</v>
      </c>
      <c r="S5" s="25" t="e">
        <f>Q5-R5</f>
        <v>#REF!</v>
      </c>
    </row>
    <row r="6" spans="1:19" x14ac:dyDescent="0.25">
      <c r="A6" s="26"/>
      <c r="B6" s="51"/>
      <c r="C6" s="52"/>
      <c r="D6" s="52"/>
      <c r="E6" s="53"/>
      <c r="F6" s="23"/>
      <c r="G6" s="23"/>
      <c r="H6" s="25"/>
      <c r="I6" s="23"/>
      <c r="J6" s="26"/>
      <c r="K6" s="26"/>
      <c r="L6" s="54"/>
      <c r="M6" s="23"/>
      <c r="N6" s="25"/>
      <c r="O6" s="55"/>
      <c r="P6" s="38"/>
      <c r="Q6" s="20"/>
      <c r="R6" s="20"/>
      <c r="S6" s="20"/>
    </row>
    <row r="7" spans="1:19" x14ac:dyDescent="0.25">
      <c r="A7" s="20"/>
      <c r="B7" s="36" t="s">
        <v>6</v>
      </c>
      <c r="C7" s="26"/>
      <c r="D7" s="26"/>
      <c r="E7" s="37"/>
      <c r="F7" s="23">
        <f t="shared" ref="F7:N7" si="0">SUM(F5:F6)</f>
        <v>16594033</v>
      </c>
      <c r="G7" s="23">
        <f t="shared" si="0"/>
        <v>18590000</v>
      </c>
      <c r="H7" s="23">
        <f t="shared" si="0"/>
        <v>1659872</v>
      </c>
      <c r="I7" s="23">
        <f t="shared" si="0"/>
        <v>199128</v>
      </c>
      <c r="J7" s="23">
        <f t="shared" si="0"/>
        <v>10</v>
      </c>
      <c r="K7" s="23">
        <f t="shared" si="0"/>
        <v>5</v>
      </c>
      <c r="L7" s="23">
        <f t="shared" si="0"/>
        <v>1859000</v>
      </c>
      <c r="M7" s="23">
        <f t="shared" si="0"/>
        <v>9295000</v>
      </c>
      <c r="N7" s="23">
        <f t="shared" si="0"/>
        <v>8294673</v>
      </c>
      <c r="O7" s="23"/>
      <c r="P7" s="23"/>
      <c r="Q7" s="23">
        <f>SUM(Q5:Q6)</f>
        <v>8294673</v>
      </c>
      <c r="R7" s="23" t="e">
        <f>SUM(R5:R6)</f>
        <v>#REF!</v>
      </c>
      <c r="S7" s="32" t="e">
        <f>SUM(S5:S6)</f>
        <v>#REF!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KOMDA 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Wiwid</dc:creator>
  <cp:lastModifiedBy>Lenovo</cp:lastModifiedBy>
  <dcterms:created xsi:type="dcterms:W3CDTF">2018-04-23T18:22:21Z</dcterms:created>
  <dcterms:modified xsi:type="dcterms:W3CDTF">2018-04-30T01:22:44Z</dcterms:modified>
</cp:coreProperties>
</file>